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635" yWindow="510" windowWidth="10830" windowHeight="8835" tabRatio="887" firstSheet="1" activeTab="1"/>
  </bookViews>
  <sheets>
    <sheet name="  Summary No Escalator change" sheetId="17" r:id="rId1"/>
    <sheet name=" Summary with Escalator change" sheetId="14" r:id="rId2"/>
    <sheet name="Capex Detail No Escalator chg" sheetId="19" r:id="rId3"/>
    <sheet name="Capex Detail with Escalator Chg" sheetId="11" r:id="rId4"/>
    <sheet name="Opex Detail No Escalator Chg" sheetId="23" r:id="rId5"/>
    <sheet name="Opex Detail with Escalator Chg" sheetId="2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lob2">'[1]Data Control'!$F$2</definedName>
    <definedName name="ActivityTypeNew">[2]Lists!$B$88:$B$118</definedName>
    <definedName name="Actual">[2]Lists!$B$57</definedName>
    <definedName name="actualscenario">[3]cube_setup!$B$9</definedName>
    <definedName name="ActualYTD4">'[4]06'!$AA$50:$AP$67</definedName>
    <definedName name="AdjustmentFactor">'[2]Scenario Manager'!$E$19</definedName>
    <definedName name="AllMetals_4YrAvg">[5]Assumptions!$O$30</definedName>
    <definedName name="Aluminium_4YrAvg">[5]Assumptions!$O$28</definedName>
    <definedName name="AMPCat">'[2]Asset Base'!$E$32:$E$84</definedName>
    <definedName name="AssetBaseIIInclude">'[2]Inputs &amp; Assumptions'!$E$23</definedName>
    <definedName name="AssetBaseIInclude">'[2]Inputs &amp; Assumptions'!$E$22</definedName>
    <definedName name="BudgetAccountCodes">[2]Output!$F$48:$F$503</definedName>
    <definedName name="budgetscenario">[3]cube_setup!$B$10</definedName>
    <definedName name="Checked">[6]Main!$L$50:$L$51</definedName>
    <definedName name="Copper_4YrAvg">[5]Assumptions!$O$27</definedName>
    <definedName name="costcentre">[3]cube_setup!$B$3</definedName>
    <definedName name="CPI_1011">[5]Assumptions!$J$15</definedName>
    <definedName name="CPI_1112">[5]Assumptions!$J$16</definedName>
    <definedName name="CPI_1213">[5]Assumptions!$J$17</definedName>
    <definedName name="CPI_1314">[5]Assumptions!$J$18</definedName>
    <definedName name="CPI_1415">[5]Assumptions!$J$19</definedName>
    <definedName name="CPI_Index_1011">[7]Assumptions!$J$22</definedName>
    <definedName name="CPI_Index_1112">[7]Assumptions!$K$22</definedName>
    <definedName name="CPI_Index_1213">[7]Assumptions!$L$22</definedName>
    <definedName name="CPI_Index_1314">[7]Assumptions!$M$22</definedName>
    <definedName name="CPI_Index_1415">[7]Assumptions!$N$22</definedName>
    <definedName name="Cube" localSheetId="0">#REF!</definedName>
    <definedName name="Cube" localSheetId="1">#REF!</definedName>
    <definedName name="Cube" localSheetId="2">#REF!</definedName>
    <definedName name="Cube" localSheetId="5">#REF!</definedName>
    <definedName name="Cube">#REF!</definedName>
    <definedName name="Cube1" localSheetId="0">#REF!</definedName>
    <definedName name="Cube1" localSheetId="1">#REF!</definedName>
    <definedName name="Cube1" localSheetId="2">#REF!</definedName>
    <definedName name="Cube1" localSheetId="5">#REF!</definedName>
    <definedName name="Cube1">#REF!</definedName>
    <definedName name="Cube2" localSheetId="0">#REF!</definedName>
    <definedName name="Cube2" localSheetId="1">#REF!</definedName>
    <definedName name="Cube2" localSheetId="2">#REF!</definedName>
    <definedName name="Cube2" localSheetId="5">#REF!</definedName>
    <definedName name="Cube2">#REF!</definedName>
    <definedName name="Cube3" localSheetId="0">#REF!</definedName>
    <definedName name="Cube3" localSheetId="1">#REF!</definedName>
    <definedName name="Cube3" localSheetId="2">#REF!</definedName>
    <definedName name="Cube3" localSheetId="5">#REF!</definedName>
    <definedName name="Cube3">#REF!</definedName>
    <definedName name="Current_Forecast">'[8]Setup &amp;  Instructions'!$B$3</definedName>
    <definedName name="Current_Month_Full">'[8]Setup &amp;  Instructions'!$B$1</definedName>
    <definedName name="Current_YTD">'[8]Setup &amp;  Instructions'!$B$2</definedName>
    <definedName name="currentmonth">[3]cube_setup!$B$13</definedName>
    <definedName name="Date_EscalationBase">'[2]Inputs &amp; Assumptions'!$E$15</definedName>
    <definedName name="Date_ModelStart">'[2]Inputs &amp; Assumptions'!$E$14</definedName>
    <definedName name="Date_YearStart">[2]Timeline!$I$28:$AB$28</definedName>
    <definedName name="Dept" localSheetId="0">#REF!</definedName>
    <definedName name="Dept" localSheetId="1">#REF!</definedName>
    <definedName name="Dept" localSheetId="2">#REF!</definedName>
    <definedName name="Dept" localSheetId="5">#REF!</definedName>
    <definedName name="Dept">#REF!</definedName>
    <definedName name="DIVISION">'[9]Graph Data'!$C$2</definedName>
    <definedName name="Escalation">'[2]S Spend'!$B$18:$B$27</definedName>
    <definedName name="FEC">'[10]305'!$CZ:$CZ</definedName>
    <definedName name="Figure_2.2" localSheetId="5">#REF!</definedName>
    <definedName name="Figure_2.2">#REF!</definedName>
    <definedName name="Figure_X1" localSheetId="5">#REF!</definedName>
    <definedName name="Figure_X1">#REF!</definedName>
    <definedName name="finish" localSheetId="0">#REF!</definedName>
    <definedName name="finish" localSheetId="1">#REF!</definedName>
    <definedName name="finish" localSheetId="2">#REF!</definedName>
    <definedName name="finish" localSheetId="5">#REF!</definedName>
    <definedName name="finish">#REF!</definedName>
    <definedName name="forecastcube">[3]cube_setup!$B$7</definedName>
    <definedName name="forecastscenario">[3]cube_setup!$B$11</definedName>
    <definedName name="formula" localSheetId="0">#REF!</definedName>
    <definedName name="formula" localSheetId="1">#REF!</definedName>
    <definedName name="formula" localSheetId="2">#REF!</definedName>
    <definedName name="formula" localSheetId="5">#REF!</definedName>
    <definedName name="formula">#REF!</definedName>
    <definedName name="FrontMonth">[11]FRONT!$I$25</definedName>
    <definedName name="FULLYEAR">[3]cube_setup!$B$16</definedName>
    <definedName name="fullyearratios">[3]cube_setup!$B$17</definedName>
    <definedName name="HiY">[2]Lists!$K$24</definedName>
    <definedName name="Include">[2]Lists!$H$52</definedName>
    <definedName name="IncludeExclude">[2]Lists!$H$52:$H$53</definedName>
    <definedName name="Index">[4]MonthInfo!$A$2:$A$13</definedName>
    <definedName name="Index_1011">[7]Assumptions!$J$23</definedName>
    <definedName name="Index_1112">[7]Assumptions!$K$23</definedName>
    <definedName name="Index_1213">[7]Assumptions!$L$23</definedName>
    <definedName name="Index_1314">[7]Assumptions!$M$23</definedName>
    <definedName name="Index_1415">[7]Assumptions!$N$23</definedName>
    <definedName name="IndoorCBAllocation">'[2]Scenario Manager'!$E$30</definedName>
    <definedName name="InverseCPI0910">'[12]4. CPI Assump and Index'!$C$8</definedName>
    <definedName name="InverseCPI1011">'[12]4. CPI Assump and Index'!$D$8</definedName>
    <definedName name="InverseCPI1112">'[12]4. CPI Assump and Index'!$E$8</definedName>
    <definedName name="InverseCPI1314" localSheetId="0">#REF!</definedName>
    <definedName name="InverseCPI1314" localSheetId="1">#REF!</definedName>
    <definedName name="InverseCPI1314" localSheetId="2">#REF!</definedName>
    <definedName name="InverseCPI1314" localSheetId="4">#REF!</definedName>
    <definedName name="InverseCPI1314" localSheetId="5">#REF!</definedName>
    <definedName name="InverseCPI1314">#REF!</definedName>
    <definedName name="InverseCPI1415" localSheetId="0">#REF!</definedName>
    <definedName name="InverseCPI1415" localSheetId="1">#REF!</definedName>
    <definedName name="InverseCPI1415" localSheetId="2">#REF!</definedName>
    <definedName name="InverseCPI1415" localSheetId="4">#REF!</definedName>
    <definedName name="InverseCPI1415" localSheetId="5">#REF!</definedName>
    <definedName name="InverseCPI1415">#REF!</definedName>
    <definedName name="jkh">[13]cube_setup!$B$11</definedName>
    <definedName name="KEY">'[10]305'!$A:$A</definedName>
    <definedName name="L4MGR">[14]Parameters!$C$2:$C$4</definedName>
    <definedName name="L5MGR">[14]Parameters!$D$2:$D$12</definedName>
    <definedName name="line_of_business">[15]Cube_Setup!$A$14:$A$27</definedName>
    <definedName name="lk">[6]Main!$K$50</definedName>
    <definedName name="LOB">[3]cube_setup!$B$5</definedName>
    <definedName name="Lookup_Assets">'[2]Asset Base'!$BT$31:$BT$453</definedName>
    <definedName name="Lookup_Escalation">'[2]S Spend'!$H$32:$H$2559</definedName>
    <definedName name="Lookup_Prices">'[2]S Avg. Spend'!$EH$32:$EH$2559</definedName>
    <definedName name="Lookup_Prices_Manual">'[2]S Avg. Spend - Manual'!$EE$32:$EE$2559</definedName>
    <definedName name="Lookup_Spend">'[2]S Spend'!$EG$32:$EG$2559</definedName>
    <definedName name="Lookup_Volumes">'[2]S Volumes'!$EE$32:$EE$2559</definedName>
    <definedName name="Lookup_Volumes_Manual">'[2]S Volumes - Manual'!$EE$32:$EE$2559</definedName>
    <definedName name="LookupIndex">[2]Output!$E$16</definedName>
    <definedName name="MAC">'[10]305'!$DG:$DG</definedName>
    <definedName name="majorassets">[14]Parameters!$A$2:$A$5</definedName>
    <definedName name="MAPPING">[10]KEY!$A:$B</definedName>
    <definedName name="MasterCheck_Calculations">[2]Checks!$B$9</definedName>
    <definedName name="MasterCheck_Calculations1">[2]Checks!$A$9</definedName>
    <definedName name="MasterCheck_Inputs">[2]Checks!$B$8</definedName>
    <definedName name="MasterCheck_Inputs1">[2]Checks!$A$8</definedName>
    <definedName name="MasterCheck_Outputs">[2]Checks!$B$10</definedName>
    <definedName name="MasterCheck_Outputs1">[2]Checks!$A$10</definedName>
    <definedName name="MiY">[2]Lists!$W$24</definedName>
    <definedName name="MONTH">'[9]Graph Data'!$C$3</definedName>
    <definedName name="MthActual4">'[4]06'!$AA$4:$AP$21</definedName>
    <definedName name="MthPlan4">'[4]06'!$AA$27:$AP$45</definedName>
    <definedName name="NvsASD">"V2009-06-30"</definedName>
    <definedName name="NvsAutoDrillOk">"VN"</definedName>
    <definedName name="NvsElapsedTime">0.000694444446708076</definedName>
    <definedName name="NvsEndTime">40010.5749768519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"%,X,RZT.ACCOUNT.,CZF.BUSINESS_UNIT."</definedName>
    <definedName name="NvsPanelBusUnit">"V"</definedName>
    <definedName name="NvsPanelEffdt">"V1900-01-01"</definedName>
    <definedName name="NvsPanelSetid">"VTPG"</definedName>
    <definedName name="NvsReqBU">"VTPGE"</definedName>
    <definedName name="NvsReqBUOnly">"VN"</definedName>
    <definedName name="NvsTransLed">"VN"</definedName>
    <definedName name="NvsTreeASD">"V2009-06-30"</definedName>
    <definedName name="NvsValTbl.ACCOUNT">"GL_ACCOUNT_TBL"</definedName>
    <definedName name="NvsValTbl.BUSINESS_UNIT">"BUS_UNIT_TBL_FS"</definedName>
    <definedName name="NvsValTbl.DEPTID">"DEPT_TBL"</definedName>
    <definedName name="NvsValTbl.SCENARIO">"BD_SCENARIO_TBL"</definedName>
    <definedName name="OnOff">[2]Lists!$B$52:$B$53</definedName>
    <definedName name="PAC">'[10]305'!$B:$B</definedName>
    <definedName name="Pal_Workbook_GUID" hidden="1">"6S1JHEHENLE191V518WIWCLK"</definedName>
    <definedName name="PERIOD">'[9]Graph Data'!$D$3</definedName>
    <definedName name="Periodicity">[2]Lists!$E$35:$E$47</definedName>
    <definedName name="pete">[16]cube_setup!$B$10</definedName>
    <definedName name="peteh">[16]cube_setup!$B$4</definedName>
    <definedName name="PlanYTD4">'[4]06'!$AA$73:$AP$90</definedName>
    <definedName name="prevyeartodate">[3]cube_setup!$B$15</definedName>
    <definedName name="_xlnm.Print_Area" localSheetId="0">'  Summary No Escalator change'!$B$1:$J$54</definedName>
    <definedName name="_xlnm.Print_Area" localSheetId="1">' Summary with Escalator change'!$B$2:$J$56</definedName>
    <definedName name="_xlnm.Print_Area" localSheetId="2">'Capex Detail No Escalator chg'!$B$2:$CP$251</definedName>
    <definedName name="_xlnm.Print_Area" localSheetId="3">'Capex Detail with Escalator Chg'!$B$2:$CP$251</definedName>
    <definedName name="_xlnm.Print_Area" localSheetId="4">'Opex Detail No Escalator Chg'!$B$2:$AN$109</definedName>
    <definedName name="_xlnm.Print_Area" localSheetId="5">'Opex Detail with Escalator Chg'!$B$3:$AN$108</definedName>
    <definedName name="_xlnm.Print_Titles" localSheetId="2">'Capex Detail No Escalator chg'!$B:$D</definedName>
    <definedName name="_xlnm.Print_Titles" localSheetId="3">'Capex Detail with Escalator Chg'!$B:$D</definedName>
    <definedName name="_xlnm.Print_Titles" localSheetId="4">'Opex Detail No Escalator Chg'!$B:$D</definedName>
    <definedName name="_xlnm.Print_Titles" localSheetId="5">'Opex Detail with Escalator Chg'!$B:$D</definedName>
    <definedName name="PTD_ACT">'[10]305'!$C:$C</definedName>
    <definedName name="PTD_BUD">'[10]305'!$D:$D</definedName>
    <definedName name="QiY">[2]Lists!$Q$24</definedName>
    <definedName name="Real">[2]Lists!$B$62</definedName>
    <definedName name="RealNominal">[2]Lists!$B$62:$B$63</definedName>
    <definedName name="Regions">[2]Lists!$B$67:$B$74</definedName>
    <definedName name="Results">[17]RESULTS!$A$5:$HB$209</definedName>
    <definedName name="ResultsPg1">'[18]RESULTS Pg1'!$A$5:$GC$209</definedName>
    <definedName name="Rev_Stream">'[19]Data Control'!$B$2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unding" localSheetId="0">#REF!</definedName>
    <definedName name="Rounding" localSheetId="2">#REF!</definedName>
    <definedName name="Rounding" localSheetId="5">#REF!</definedName>
    <definedName name="Rounding">#REF!</definedName>
    <definedName name="Rounding_ErrorCheck">[2]Lists!$E$31</definedName>
    <definedName name="sce">'[1]Data Control'!$F$5</definedName>
    <definedName name="Scenario" localSheetId="0">#REF!</definedName>
    <definedName name="Scenario" localSheetId="1">#REF!</definedName>
    <definedName name="Scenario" localSheetId="2">#REF!</definedName>
    <definedName name="Scenario" localSheetId="5">#REF!</definedName>
    <definedName name="Scenario">#REF!</definedName>
    <definedName name="Scenario_1">'[19]Data Control'!$B$5</definedName>
    <definedName name="Scenario_2">'[19]Data Control'!$B$6</definedName>
    <definedName name="Scenario1" localSheetId="0">#REF!</definedName>
    <definedName name="Scenario1" localSheetId="1">#REF!</definedName>
    <definedName name="Scenario1" localSheetId="2">#REF!</definedName>
    <definedName name="Scenario1" localSheetId="5">#REF!</definedName>
    <definedName name="Scenario1">#REF!</definedName>
    <definedName name="Scenario2" localSheetId="0">#REF!</definedName>
    <definedName name="Scenario2" localSheetId="1">#REF!</definedName>
    <definedName name="Scenario2" localSheetId="2">#REF!</definedName>
    <definedName name="Scenario2" localSheetId="5">#REF!</definedName>
    <definedName name="Scenario2">#REF!</definedName>
    <definedName name="Scenario3" localSheetId="0">#REF!</definedName>
    <definedName name="Scenario3" localSheetId="1">#REF!</definedName>
    <definedName name="Scenario3" localSheetId="2">#REF!</definedName>
    <definedName name="Scenario3" localSheetId="5">#REF!</definedName>
    <definedName name="Scenario3">#REF!</definedName>
    <definedName name="Scenario4" localSheetId="0">#REF!</definedName>
    <definedName name="Scenario4" localSheetId="1">#REF!</definedName>
    <definedName name="Scenario4" localSheetId="2">#REF!</definedName>
    <definedName name="Scenario4" localSheetId="5">#REF!</definedName>
    <definedName name="Scenario4">#REF!</definedName>
    <definedName name="scenario5" localSheetId="0">#REF!</definedName>
    <definedName name="scenario5" localSheetId="1">#REF!</definedName>
    <definedName name="scenario5" localSheetId="2">#REF!</definedName>
    <definedName name="scenario5" localSheetId="5">#REF!</definedName>
    <definedName name="scenario5">#REF!</definedName>
    <definedName name="SERVER">[20]Admin!$B$8</definedName>
    <definedName name="SERVER_TWO">[20]Admin!$B$20</definedName>
    <definedName name="ServiceCodes">'[2]S Avg. Spend'!$B$32:$B$2559</definedName>
    <definedName name="SL010C01ELEMS_01">"Full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010C01FMTNM">"dyn inc years"</definedName>
    <definedName name="SL010C01HND">287266265</definedName>
    <definedName name="SL0111FMTNM">213012976</definedName>
    <definedName name="SL011C01ELEMS_01">"Full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011C01FMTNM">"dyn inc years"</definedName>
    <definedName name="SL011C01HND">287266265</definedName>
    <definedName name="SL011EXPANDUP">"new P&amp;L years"</definedName>
    <definedName name="SL011L01C01DIMNM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01VIEWHND">-1</definedName>
    <definedName name="SL02VIEWHND">-1</definedName>
    <definedName name="SL03R01HND">-1</definedName>
    <definedName name="SL03R02HND">-1</definedName>
    <definedName name="SL03VIEWHND">-1</definedName>
    <definedName name="SL04R01HND">-1</definedName>
    <definedName name="SL04R02HND">-1</definedName>
    <definedName name="SL04VIEWHND">-1</definedName>
    <definedName name="SL05R01HND">-1</definedName>
    <definedName name="SL05R02HND">-1</definedName>
    <definedName name="SL05VIEWHND">-1</definedName>
    <definedName name="SL06R01HND">-1</definedName>
    <definedName name="SL06R02HND">-1</definedName>
    <definedName name="SL06VIEWHND">-1</definedName>
    <definedName name="SL07R01HND">-1</definedName>
    <definedName name="SL07R02HND">-1</definedName>
    <definedName name="SL07VIEWHND">-1</definedName>
    <definedName name="SL08R01HND">-1</definedName>
    <definedName name="SL08R02HND">-1</definedName>
    <definedName name="SL08VIEWHND">-1</definedName>
    <definedName name="SL09R01HND">-1</definedName>
    <definedName name="SL09R02HND">-1</definedName>
    <definedName name="SL09VIEWHND">-1</definedName>
    <definedName name="SL10R01HND">-1</definedName>
    <definedName name="SL10R02HND">-1</definedName>
    <definedName name="SL10VIEWHND">-1</definedName>
    <definedName name="SL11R01HND">-1</definedName>
    <definedName name="SL11R02HND">-1</definedName>
    <definedName name="SL11VIEWHND">-1</definedName>
    <definedName name="SL121FMTNM">213012976</definedName>
    <definedName name="SL12ELEMS_01">"new P&amp;L years"</definedName>
    <definedName name="SL12EXPANDUP">"new P&amp;L years"</definedName>
    <definedName name="SL12L01C01ALIAS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2L01C01DIMNM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2PANDUP">213012976</definedName>
    <definedName name="SL12R01HND">-1</definedName>
    <definedName name="SL12R02HND">-1</definedName>
    <definedName name="SL12VIEWHND">-1</definedName>
    <definedName name="SL131FMTNM">213012976</definedName>
    <definedName name="SL13ELEMS_01">"new P&amp;L years"</definedName>
    <definedName name="SL13EXPANDUP">"new P&amp;L years"</definedName>
    <definedName name="SL13L01C01ALIAS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3L01C01DIMNM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3PANDUP">213012976</definedName>
    <definedName name="SL13R01HND">-1</definedName>
    <definedName name="SL13R02HND">-1</definedName>
    <definedName name="SL13VIEWHND">-1</definedName>
    <definedName name="SL141FMTNM">213012976</definedName>
    <definedName name="SL14ELEMS_01">"new P&amp;L years"</definedName>
    <definedName name="SL14EXPANDUP">"new P&amp;L years"</definedName>
    <definedName name="SL14L01C01ALIAS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4L01C01DIMNM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4PANDUP">213012976</definedName>
    <definedName name="SL14R01HND">-1</definedName>
    <definedName name="SL14R02HND">-1</definedName>
    <definedName name="SL14VIEWHND">-1</definedName>
    <definedName name="SL151FMTNM">213012976</definedName>
    <definedName name="SL15ELEMS_01">"new P&amp;L years"</definedName>
    <definedName name="SL15EXPANDUP">"new P&amp;L years"</definedName>
    <definedName name="SL15L01C01ALIAS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5L01C01DIMNM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5PANDUP">213012976</definedName>
    <definedName name="SL15R01HND">-1</definedName>
    <definedName name="SL15R02HND">-1</definedName>
    <definedName name="SL15VIEWHND">-1</definedName>
    <definedName name="SL161FMTNM">213012976</definedName>
    <definedName name="SL16ELEMS_01">"new P&amp;L years"</definedName>
    <definedName name="SL16EXPANDUP">"new P&amp;L years"</definedName>
    <definedName name="SL16L01C01ALIAS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6L01C01DIMNM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6PANDUP">213012976</definedName>
    <definedName name="SL16R01HND">-1</definedName>
    <definedName name="SL16R02HND">-1</definedName>
    <definedName name="SL16VIEWHND">-1</definedName>
    <definedName name="SL171FMTNM">213012976</definedName>
    <definedName name="SL17ELEMS_01">"new P&amp;L years"</definedName>
    <definedName name="SL17EXPANDUP">"new P&amp;L years"</definedName>
    <definedName name="SL17L01C01ALIAS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7L01C01DIMNM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7PANDUP">213012976</definedName>
    <definedName name="SL17R01HND">-1</definedName>
    <definedName name="SL17R02HND">-1</definedName>
    <definedName name="SL17VIEWHND">-1</definedName>
    <definedName name="SL181FMTNM">213012976</definedName>
    <definedName name="SL18ELEMS_01">"new P&amp;L years"</definedName>
    <definedName name="SL18EXPANDUP">"new P&amp;L years"</definedName>
    <definedName name="SL18L01C01ALIAS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8L01C01DIMNM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8PANDUP">213012976</definedName>
    <definedName name="SL18R01HND">-1</definedName>
    <definedName name="SL18R02HND">-1</definedName>
    <definedName name="SL18VIEWHND">-1</definedName>
    <definedName name="SL191FMTNM">213012976</definedName>
    <definedName name="SL19ELEMS_01">"new P&amp;L years"</definedName>
    <definedName name="SL19EXPANDUP">"new P&amp;L years"</definedName>
    <definedName name="SL19L01C01ALIAS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9L01C01DIMNM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19PANDUP">213012976</definedName>
    <definedName name="SL19R01HND">-1</definedName>
    <definedName name="SL19R02HND">-1</definedName>
    <definedName name="SL19VIEWHND">-1</definedName>
    <definedName name="SL201FMTNM">213012976</definedName>
    <definedName name="SL20ELEMS_01">"new P&amp;L years"</definedName>
    <definedName name="SL20EXPANDUP">"new P&amp;L years"</definedName>
    <definedName name="SL20L01C01ALIAS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20L01C01DIMNM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20PANDUP">213012976</definedName>
    <definedName name="SL20R01HND">-1</definedName>
    <definedName name="SL20R02HND">-1</definedName>
    <definedName name="SL20VIEWHND">-1</definedName>
    <definedName name="SL211FMTNM">213012976</definedName>
    <definedName name="SL21CHARTPLOTBY">1</definedName>
    <definedName name="SL21CHARTREF">"BP and MPR P&amp;L.xls_x001D_Sheet1_x001D_Chart 1"</definedName>
    <definedName name="SL21ELEMS_01">"new P&amp;L years"</definedName>
    <definedName name="SL21EXPANDUP">"new P&amp;L years"</definedName>
    <definedName name="SL21L01C01ALIAS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21L01C01DIMNM">"Full Year 2007/08_x001E_Full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21PANDUP">213012976</definedName>
    <definedName name="SL21R01HND">-1</definedName>
    <definedName name="SL21R02HND">-1</definedName>
    <definedName name="SL21VIEWHND">-1</definedName>
    <definedName name="SL22R01HND">-1</definedName>
    <definedName name="SL22R02HND">-1</definedName>
    <definedName name="SL22VIEWHND">-1</definedName>
    <definedName name="SL23C01ELEMS_01">"Full Year 2008/09_x001E_Full Year 2009/10_x001E_Full Year 2010/11_x001E_Full Year 2011/12_x001E_Full Year 2012/13_x001E_Full Year 2013/14_x001E_Full Year 2014/15_x001E_Full Year 2015/16_x001E_Full Year 2016/17_x001E_Full Year 2017/18_x001E_Full Year 2018/19_x001E_"</definedName>
    <definedName name="SL23C01FMTNM">"dyn inc years"</definedName>
    <definedName name="SL23C01HND">287266265</definedName>
    <definedName name="SL23VIEWHND">-1</definedName>
    <definedName name="SL24R01HND">-1</definedName>
    <definedName name="SL24R02HND">-1</definedName>
    <definedName name="SL24VIEWHND">-1</definedName>
    <definedName name="STAGES">[10]KEY!$F$4:$F$7</definedName>
    <definedName name="start" localSheetId="0">#REF!</definedName>
    <definedName name="start" localSheetId="1">#REF!</definedName>
    <definedName name="start" localSheetId="2">#REF!</definedName>
    <definedName name="start" localSheetId="5">#REF!</definedName>
    <definedName name="start">#REF!</definedName>
    <definedName name="Steel_4YrAvg">[5]Assumptions!$O$29</definedName>
    <definedName name="SX01R22ENABLE">1</definedName>
    <definedName name="SXBNDDSP">0</definedName>
    <definedName name="sysClientName">[2]sysConfig!$C$16</definedName>
    <definedName name="sysCountVersions">'[2]Change Log'!$C$15</definedName>
    <definedName name="sysFileName">[2]sysConfig!$C$19</definedName>
    <definedName name="sysLastSave">[2]sysConfig!$C$31</definedName>
    <definedName name="sysModelName">[2]sysConfig!$C$17</definedName>
    <definedName name="sysSaveDateFormat">[2]sysConfig!$C$34</definedName>
    <definedName name="sysVerFormat">[2]sysConfig!$C$33</definedName>
    <definedName name="sysVerlblMajor">[2]sysConfig!$C$24</definedName>
    <definedName name="sysVerlblMinor">[2]sysConfig!$C$25</definedName>
    <definedName name="sysVerLogMajor">[2]sysConfig!$C$28</definedName>
    <definedName name="sysVerLogMinor">[2]sysConfig!$C$29</definedName>
    <definedName name="sysVerPrefixMajor">[2]sysConfig!$D$24</definedName>
    <definedName name="sysVerPrefixMinor">[2]sysConfig!$D$25</definedName>
    <definedName name="sysVersion">[2]sysConfig!$B$7</definedName>
    <definedName name="Table_2.3" localSheetId="5">#REF!</definedName>
    <definedName name="Table_2.3">#REF!</definedName>
    <definedName name="Table_4.1" localSheetId="5">#REF!</definedName>
    <definedName name="Table_4.1">#REF!</definedName>
    <definedName name="Table_4.4" localSheetId="5">#REF!</definedName>
    <definedName name="Table_4.4">#REF!</definedName>
    <definedName name="Table_X2" localSheetId="5">#REF!</definedName>
    <definedName name="Table_X2">#REF!</definedName>
    <definedName name="TableName">"Dummy"</definedName>
    <definedName name="Thousand">[2]Lists!$E$17</definedName>
    <definedName name="TM1REBUILDOPTION">1</definedName>
    <definedName name="tprm">'[1]Data Control'!$F$3</definedName>
    <definedName name="TPRM_SCENARIO">'[21]Data Control'!$F$5</definedName>
    <definedName name="TPRM_VALUES">'[21]Data Control'!$F$3</definedName>
    <definedName name="UnplannedSysMins">'[4]10'!$AC$35:$AO$41</definedName>
    <definedName name="value">[3]cube_setup!$B$4</definedName>
    <definedName name="Values">'[19]Data Control'!$B$3</definedName>
    <definedName name="WorkTypeNew">[2]Lists!$B$78:$B$84</definedName>
    <definedName name="WorkTypeOldData">[2]Mappings!$I$16:$I$98</definedName>
    <definedName name="Year" localSheetId="0">#REF!</definedName>
    <definedName name="Year" localSheetId="1">#REF!</definedName>
    <definedName name="Year" localSheetId="2">#REF!</definedName>
    <definedName name="Year" localSheetId="5">#REF!</definedName>
    <definedName name="Year">#REF!</definedName>
    <definedName name="yeartodate">[3]cube_setup!$B$14</definedName>
    <definedName name="YiY">[2]Lists!$E$24</definedName>
  </definedNames>
  <calcPr calcId="145621"/>
</workbook>
</file>

<file path=xl/calcChain.xml><?xml version="1.0" encoding="utf-8"?>
<calcChain xmlns="http://schemas.openxmlformats.org/spreadsheetml/2006/main">
  <c r="J46" i="17" l="1"/>
  <c r="F46" i="17"/>
  <c r="G46" i="17"/>
  <c r="H46" i="17"/>
  <c r="I46" i="17"/>
  <c r="E46" i="17"/>
  <c r="J29" i="17"/>
  <c r="F29" i="17"/>
  <c r="G29" i="17"/>
  <c r="H29" i="17"/>
  <c r="I29" i="17"/>
  <c r="E29" i="17"/>
  <c r="I28" i="17"/>
  <c r="H28" i="17"/>
  <c r="G28" i="17"/>
  <c r="F28" i="17"/>
  <c r="E28" i="17"/>
  <c r="J12" i="17"/>
  <c r="F12" i="17"/>
  <c r="G12" i="17"/>
  <c r="H12" i="17"/>
  <c r="I12" i="17"/>
  <c r="E12" i="17"/>
  <c r="F38" i="14"/>
  <c r="G38" i="14"/>
  <c r="H38" i="14"/>
  <c r="I38" i="14"/>
  <c r="E38" i="14"/>
  <c r="J38" i="14"/>
  <c r="F55" i="14"/>
  <c r="G55" i="14"/>
  <c r="H55" i="14"/>
  <c r="I55" i="14"/>
  <c r="E55" i="14"/>
  <c r="J48" i="14"/>
  <c r="F48" i="14"/>
  <c r="G48" i="14"/>
  <c r="H48" i="14"/>
  <c r="I48" i="14"/>
  <c r="E48" i="14"/>
  <c r="J30" i="14"/>
  <c r="F30" i="14"/>
  <c r="G30" i="14"/>
  <c r="H30" i="14"/>
  <c r="I30" i="14"/>
  <c r="E30" i="14"/>
  <c r="H29" i="14"/>
  <c r="I29" i="14"/>
  <c r="G29" i="14"/>
  <c r="F29" i="14"/>
  <c r="E29" i="14"/>
  <c r="J12" i="14"/>
  <c r="F12" i="14"/>
  <c r="G12" i="14"/>
  <c r="H12" i="14"/>
  <c r="I12" i="14"/>
  <c r="E12" i="14"/>
  <c r="F11" i="14"/>
  <c r="G11" i="14"/>
  <c r="H11" i="14"/>
  <c r="I11" i="14"/>
  <c r="E11" i="14"/>
  <c r="F47" i="14"/>
  <c r="F46" i="14"/>
  <c r="G47" i="14"/>
  <c r="G46" i="14"/>
  <c r="H47" i="14"/>
  <c r="H46" i="14"/>
  <c r="I47" i="14"/>
  <c r="I46" i="14"/>
  <c r="E47" i="14"/>
  <c r="E46" i="14"/>
  <c r="E10" i="14"/>
  <c r="F10" i="14"/>
  <c r="G10" i="14"/>
  <c r="H10" i="14"/>
  <c r="I10" i="14"/>
  <c r="J10" i="14"/>
  <c r="E27" i="14"/>
  <c r="F27" i="14"/>
  <c r="G27" i="14"/>
  <c r="H27" i="14"/>
  <c r="I27" i="14"/>
  <c r="J27" i="14"/>
  <c r="J28" i="14"/>
  <c r="J11" i="14"/>
  <c r="J29" i="14"/>
  <c r="E7" i="14"/>
  <c r="F7" i="14"/>
  <c r="G7" i="14"/>
  <c r="H7" i="14"/>
  <c r="I7" i="14"/>
  <c r="J7" i="14"/>
  <c r="E24" i="14"/>
  <c r="F24" i="14"/>
  <c r="G24" i="14"/>
  <c r="H24" i="14"/>
  <c r="I24" i="14"/>
  <c r="J24" i="14"/>
  <c r="E8" i="14"/>
  <c r="F8" i="14"/>
  <c r="G8" i="14"/>
  <c r="H8" i="14"/>
  <c r="I8" i="14"/>
  <c r="J8" i="14"/>
  <c r="E25" i="14"/>
  <c r="F25" i="14"/>
  <c r="G25" i="14"/>
  <c r="H25" i="14"/>
  <c r="I25" i="14"/>
  <c r="J25" i="14"/>
  <c r="E9" i="14"/>
  <c r="F9" i="14"/>
  <c r="G9" i="14"/>
  <c r="H9" i="14"/>
  <c r="I9" i="14"/>
  <c r="J9" i="14"/>
  <c r="E26" i="14"/>
  <c r="F26" i="14"/>
  <c r="G26" i="14"/>
  <c r="H26" i="14"/>
  <c r="I26" i="14"/>
  <c r="J26" i="14"/>
  <c r="E6" i="14"/>
  <c r="F6" i="14"/>
  <c r="G6" i="14"/>
  <c r="H6" i="14"/>
  <c r="I6" i="14"/>
  <c r="J6" i="14"/>
  <c r="E23" i="14"/>
  <c r="F23" i="14"/>
  <c r="G23" i="14"/>
  <c r="H23" i="14"/>
  <c r="I23" i="14"/>
  <c r="J23" i="14"/>
  <c r="E45" i="14"/>
  <c r="F16" i="14"/>
  <c r="F17" i="14"/>
  <c r="F18" i="14"/>
  <c r="F19" i="14"/>
  <c r="F34" i="14"/>
  <c r="F35" i="14"/>
  <c r="F36" i="14"/>
  <c r="G16" i="14"/>
  <c r="G17" i="14"/>
  <c r="G18" i="14"/>
  <c r="G19" i="14"/>
  <c r="G34" i="14"/>
  <c r="G35" i="14"/>
  <c r="G36" i="14"/>
  <c r="H16" i="14"/>
  <c r="H17" i="14"/>
  <c r="H18" i="14"/>
  <c r="H19" i="14"/>
  <c r="H34" i="14"/>
  <c r="H35" i="14"/>
  <c r="H36" i="14"/>
  <c r="I16" i="14"/>
  <c r="I17" i="14"/>
  <c r="I18" i="14"/>
  <c r="I19" i="14"/>
  <c r="I34" i="14"/>
  <c r="I35" i="14"/>
  <c r="I36" i="14"/>
  <c r="E16" i="14"/>
  <c r="E17" i="14"/>
  <c r="E18" i="14"/>
  <c r="E19" i="14"/>
  <c r="J19" i="14"/>
  <c r="E34" i="14"/>
  <c r="E35" i="14"/>
  <c r="E36" i="14"/>
  <c r="F52" i="14"/>
  <c r="F53" i="14"/>
  <c r="F54" i="14"/>
  <c r="F56" i="14"/>
  <c r="G52" i="14"/>
  <c r="G53" i="14"/>
  <c r="G54" i="14"/>
  <c r="G56" i="14"/>
  <c r="H52" i="14"/>
  <c r="H53" i="14"/>
  <c r="H54" i="14"/>
  <c r="H56" i="14"/>
  <c r="I52" i="14"/>
  <c r="I53" i="14"/>
  <c r="I54" i="14"/>
  <c r="I56" i="14"/>
  <c r="E52" i="14"/>
  <c r="E53" i="14"/>
  <c r="E54" i="14"/>
  <c r="E56" i="14"/>
  <c r="J55" i="14"/>
  <c r="J37" i="14"/>
  <c r="AH72" i="26"/>
  <c r="AG72" i="26"/>
  <c r="AF72" i="26"/>
  <c r="AE72" i="26"/>
  <c r="AD72" i="26"/>
  <c r="AB72" i="26"/>
  <c r="AA72" i="26"/>
  <c r="Z72" i="26"/>
  <c r="Y72" i="26"/>
  <c r="X72" i="26"/>
  <c r="V72" i="26"/>
  <c r="U72" i="26"/>
  <c r="T72" i="26"/>
  <c r="S72" i="26"/>
  <c r="R72" i="26"/>
  <c r="AH36" i="26"/>
  <c r="AG36" i="26"/>
  <c r="AF36" i="26"/>
  <c r="AE36" i="26"/>
  <c r="AD36" i="26"/>
  <c r="AB36" i="26"/>
  <c r="AA36" i="26"/>
  <c r="Z36" i="26"/>
  <c r="Y36" i="26"/>
  <c r="X36" i="26"/>
  <c r="J36" i="26"/>
  <c r="I36" i="26"/>
  <c r="H36" i="26"/>
  <c r="G36" i="26"/>
  <c r="F36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P72" i="26"/>
  <c r="O72" i="26"/>
  <c r="N72" i="26"/>
  <c r="M72" i="26"/>
  <c r="L72" i="26"/>
  <c r="AN72" i="26"/>
  <c r="AM72" i="26"/>
  <c r="AL72" i="26"/>
  <c r="AK72" i="26"/>
  <c r="AJ72" i="26"/>
  <c r="AI72" i="26"/>
  <c r="AC72" i="26"/>
  <c r="W72" i="26"/>
  <c r="Q72" i="26"/>
  <c r="J72" i="26"/>
  <c r="I72" i="26"/>
  <c r="H72" i="26"/>
  <c r="G72" i="26"/>
  <c r="F72" i="26"/>
  <c r="E72" i="26"/>
  <c r="V71" i="23"/>
  <c r="AB71" i="23"/>
  <c r="AN71" i="23"/>
  <c r="AN108" i="23"/>
  <c r="U71" i="23"/>
  <c r="AA71" i="23"/>
  <c r="AM71" i="23"/>
  <c r="AM108" i="23"/>
  <c r="T71" i="23"/>
  <c r="Z71" i="23"/>
  <c r="AL71" i="23"/>
  <c r="AL108" i="23"/>
  <c r="S71" i="23"/>
  <c r="Y71" i="23"/>
  <c r="AK71" i="23"/>
  <c r="AK108" i="23"/>
  <c r="R71" i="23"/>
  <c r="X71" i="23"/>
  <c r="AJ71" i="23"/>
  <c r="AJ108" i="23"/>
  <c r="Q71" i="23"/>
  <c r="W71" i="23"/>
  <c r="AI71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AN79" i="23"/>
  <c r="AN80" i="23"/>
  <c r="AN81" i="23"/>
  <c r="AN82" i="23"/>
  <c r="AN83" i="23"/>
  <c r="AN84" i="23"/>
  <c r="AN85" i="23"/>
  <c r="AN86" i="23"/>
  <c r="AN87" i="23"/>
  <c r="AN88" i="23"/>
  <c r="AN89" i="23"/>
  <c r="AN90" i="23"/>
  <c r="AN91" i="23"/>
  <c r="AN92" i="23"/>
  <c r="AN93" i="23"/>
  <c r="AN94" i="23"/>
  <c r="AN95" i="23"/>
  <c r="AN96" i="23"/>
  <c r="AN97" i="23"/>
  <c r="AN98" i="23"/>
  <c r="AN99" i="23"/>
  <c r="AN100" i="23"/>
  <c r="AN101" i="23"/>
  <c r="AN102" i="23"/>
  <c r="AN103" i="23"/>
  <c r="AN104" i="23"/>
  <c r="AN105" i="23"/>
  <c r="AN106" i="23"/>
  <c r="AN107" i="23"/>
  <c r="AN109" i="23"/>
  <c r="AM79" i="23"/>
  <c r="AM80" i="23"/>
  <c r="AM81" i="23"/>
  <c r="AM82" i="23"/>
  <c r="AM83" i="23"/>
  <c r="AM84" i="23"/>
  <c r="AM85" i="23"/>
  <c r="AM86" i="23"/>
  <c r="AM87" i="23"/>
  <c r="AM88" i="23"/>
  <c r="AM89" i="23"/>
  <c r="AM90" i="23"/>
  <c r="AM91" i="23"/>
  <c r="AM92" i="23"/>
  <c r="AM93" i="23"/>
  <c r="AM94" i="23"/>
  <c r="AM95" i="23"/>
  <c r="AM96" i="23"/>
  <c r="AM97" i="23"/>
  <c r="AM98" i="23"/>
  <c r="AM99" i="23"/>
  <c r="AM100" i="23"/>
  <c r="AM101" i="23"/>
  <c r="AM102" i="23"/>
  <c r="AM103" i="23"/>
  <c r="AM104" i="23"/>
  <c r="AM105" i="23"/>
  <c r="AM106" i="23"/>
  <c r="AM107" i="23"/>
  <c r="AM109" i="23"/>
  <c r="AL79" i="23"/>
  <c r="AL80" i="23"/>
  <c r="AL81" i="23"/>
  <c r="AL82" i="23"/>
  <c r="AL83" i="23"/>
  <c r="AL84" i="23"/>
  <c r="AL85" i="23"/>
  <c r="AL86" i="23"/>
  <c r="AL87" i="23"/>
  <c r="AL88" i="23"/>
  <c r="AL89" i="23"/>
  <c r="AL90" i="23"/>
  <c r="AL91" i="23"/>
  <c r="AL92" i="23"/>
  <c r="AL93" i="23"/>
  <c r="AL94" i="23"/>
  <c r="AL95" i="23"/>
  <c r="AL96" i="23"/>
  <c r="AL97" i="23"/>
  <c r="AL98" i="23"/>
  <c r="AL99" i="23"/>
  <c r="AL100" i="23"/>
  <c r="AL101" i="23"/>
  <c r="AL102" i="23"/>
  <c r="AL103" i="23"/>
  <c r="AL104" i="23"/>
  <c r="AL105" i="23"/>
  <c r="AL106" i="23"/>
  <c r="AL107" i="23"/>
  <c r="AL109" i="23"/>
  <c r="AK79" i="23"/>
  <c r="AK80" i="23"/>
  <c r="AK81" i="23"/>
  <c r="AK82" i="23"/>
  <c r="AK83" i="23"/>
  <c r="AK84" i="23"/>
  <c r="AK85" i="23"/>
  <c r="AK86" i="23"/>
  <c r="AK87" i="23"/>
  <c r="AK88" i="23"/>
  <c r="AK89" i="23"/>
  <c r="AK90" i="23"/>
  <c r="AK91" i="23"/>
  <c r="AK92" i="23"/>
  <c r="AK93" i="23"/>
  <c r="AK94" i="23"/>
  <c r="AK95" i="23"/>
  <c r="AK96" i="23"/>
  <c r="AK97" i="23"/>
  <c r="AK98" i="23"/>
  <c r="AK99" i="23"/>
  <c r="AK100" i="23"/>
  <c r="AK101" i="23"/>
  <c r="AK102" i="23"/>
  <c r="AK103" i="23"/>
  <c r="AK104" i="23"/>
  <c r="AK105" i="23"/>
  <c r="AK106" i="23"/>
  <c r="AK107" i="23"/>
  <c r="AK109" i="23"/>
  <c r="AJ79" i="23"/>
  <c r="AJ80" i="23"/>
  <c r="AJ81" i="23"/>
  <c r="AJ82" i="23"/>
  <c r="AJ83" i="23"/>
  <c r="AJ84" i="23"/>
  <c r="AJ85" i="23"/>
  <c r="AJ86" i="23"/>
  <c r="AJ87" i="23"/>
  <c r="AJ88" i="23"/>
  <c r="AJ89" i="23"/>
  <c r="AJ90" i="23"/>
  <c r="AJ91" i="23"/>
  <c r="AJ92" i="23"/>
  <c r="AJ93" i="23"/>
  <c r="AJ94" i="23"/>
  <c r="AJ95" i="23"/>
  <c r="AJ96" i="23"/>
  <c r="AJ97" i="23"/>
  <c r="AJ98" i="23"/>
  <c r="AJ99" i="23"/>
  <c r="AJ100" i="23"/>
  <c r="AJ101" i="23"/>
  <c r="AJ102" i="23"/>
  <c r="AJ103" i="23"/>
  <c r="AJ104" i="23"/>
  <c r="AJ105" i="23"/>
  <c r="AJ106" i="23"/>
  <c r="AJ107" i="23"/>
  <c r="AJ109" i="23"/>
  <c r="AI79" i="23"/>
  <c r="AI80" i="23"/>
  <c r="AI81" i="23"/>
  <c r="AI82" i="23"/>
  <c r="AI83" i="23"/>
  <c r="AI84" i="23"/>
  <c r="AI85" i="23"/>
  <c r="AI86" i="23"/>
  <c r="AI87" i="23"/>
  <c r="AI88" i="23"/>
  <c r="AI89" i="23"/>
  <c r="AI90" i="23"/>
  <c r="AI91" i="23"/>
  <c r="AI92" i="23"/>
  <c r="AI93" i="23"/>
  <c r="AI94" i="23"/>
  <c r="AI95" i="23"/>
  <c r="AI96" i="23"/>
  <c r="AI97" i="23"/>
  <c r="AI98" i="23"/>
  <c r="AI99" i="23"/>
  <c r="AI100" i="23"/>
  <c r="AI101" i="23"/>
  <c r="AI102" i="23"/>
  <c r="AI103" i="23"/>
  <c r="AI104" i="23"/>
  <c r="AI105" i="23"/>
  <c r="AI106" i="23"/>
  <c r="AI107" i="23"/>
  <c r="AI109" i="23"/>
  <c r="AH79" i="23"/>
  <c r="AH80" i="23"/>
  <c r="AH81" i="23"/>
  <c r="AH82" i="23"/>
  <c r="AH83" i="23"/>
  <c r="AH84" i="23"/>
  <c r="AH85" i="23"/>
  <c r="AH86" i="23"/>
  <c r="AH87" i="23"/>
  <c r="AH88" i="23"/>
  <c r="AH89" i="23"/>
  <c r="AH90" i="23"/>
  <c r="AH91" i="23"/>
  <c r="AH92" i="23"/>
  <c r="AH93" i="23"/>
  <c r="AH94" i="23"/>
  <c r="AH95" i="23"/>
  <c r="AH96" i="23"/>
  <c r="AH97" i="23"/>
  <c r="AH98" i="23"/>
  <c r="AH99" i="23"/>
  <c r="AH100" i="23"/>
  <c r="AH101" i="23"/>
  <c r="AH102" i="23"/>
  <c r="AH103" i="23"/>
  <c r="AH104" i="23"/>
  <c r="AH105" i="23"/>
  <c r="AH106" i="23"/>
  <c r="AH107" i="23"/>
  <c r="AH109" i="23"/>
  <c r="AG79" i="23"/>
  <c r="AG80" i="23"/>
  <c r="AG81" i="23"/>
  <c r="AG82" i="23"/>
  <c r="AG83" i="23"/>
  <c r="AG84" i="23"/>
  <c r="AG85" i="23"/>
  <c r="AG86" i="23"/>
  <c r="AG87" i="23"/>
  <c r="AG88" i="23"/>
  <c r="AG89" i="23"/>
  <c r="AG90" i="23"/>
  <c r="AG91" i="23"/>
  <c r="AG92" i="23"/>
  <c r="AG93" i="23"/>
  <c r="AG94" i="23"/>
  <c r="AG95" i="23"/>
  <c r="AG96" i="23"/>
  <c r="AG97" i="23"/>
  <c r="AG98" i="23"/>
  <c r="AG99" i="23"/>
  <c r="AG100" i="23"/>
  <c r="AG101" i="23"/>
  <c r="AG102" i="23"/>
  <c r="AG103" i="23"/>
  <c r="AG104" i="23"/>
  <c r="AG105" i="23"/>
  <c r="AG106" i="23"/>
  <c r="AG107" i="23"/>
  <c r="AG109" i="23"/>
  <c r="AF79" i="23"/>
  <c r="AF80" i="23"/>
  <c r="AF81" i="23"/>
  <c r="AF82" i="23"/>
  <c r="AF83" i="23"/>
  <c r="AF84" i="23"/>
  <c r="AF85" i="23"/>
  <c r="AF86" i="23"/>
  <c r="AF87" i="23"/>
  <c r="AF88" i="23"/>
  <c r="AF89" i="23"/>
  <c r="AF90" i="23"/>
  <c r="AF91" i="23"/>
  <c r="AF92" i="23"/>
  <c r="AF93" i="23"/>
  <c r="AF94" i="23"/>
  <c r="AF95" i="23"/>
  <c r="AF96" i="23"/>
  <c r="AF97" i="23"/>
  <c r="AF98" i="23"/>
  <c r="AF99" i="23"/>
  <c r="AF100" i="23"/>
  <c r="AF101" i="23"/>
  <c r="AF102" i="23"/>
  <c r="AF103" i="23"/>
  <c r="AF104" i="23"/>
  <c r="AF105" i="23"/>
  <c r="AF106" i="23"/>
  <c r="AF107" i="23"/>
  <c r="AF109" i="23"/>
  <c r="AE79" i="23"/>
  <c r="AE80" i="23"/>
  <c r="AE81" i="23"/>
  <c r="AE82" i="23"/>
  <c r="AE83" i="23"/>
  <c r="AE84" i="23"/>
  <c r="AE85" i="23"/>
  <c r="AE86" i="23"/>
  <c r="AE87" i="23"/>
  <c r="AE88" i="23"/>
  <c r="AE89" i="23"/>
  <c r="AE90" i="23"/>
  <c r="AE91" i="23"/>
  <c r="AE92" i="23"/>
  <c r="AE93" i="23"/>
  <c r="AE94" i="23"/>
  <c r="AE95" i="23"/>
  <c r="AE96" i="23"/>
  <c r="AE97" i="23"/>
  <c r="AE98" i="23"/>
  <c r="AE99" i="23"/>
  <c r="AE100" i="23"/>
  <c r="AE101" i="23"/>
  <c r="AE102" i="23"/>
  <c r="AE103" i="23"/>
  <c r="AE104" i="23"/>
  <c r="AE105" i="23"/>
  <c r="AE106" i="23"/>
  <c r="AE107" i="23"/>
  <c r="AE109" i="23"/>
  <c r="AD79" i="23"/>
  <c r="AD80" i="23"/>
  <c r="AD81" i="23"/>
  <c r="AD82" i="23"/>
  <c r="AD83" i="23"/>
  <c r="AD84" i="23"/>
  <c r="AD85" i="23"/>
  <c r="AD86" i="23"/>
  <c r="AD87" i="23"/>
  <c r="AD88" i="23"/>
  <c r="AD89" i="23"/>
  <c r="AD90" i="23"/>
  <c r="AD91" i="23"/>
  <c r="AD92" i="23"/>
  <c r="AD93" i="23"/>
  <c r="AD94" i="23"/>
  <c r="AD95" i="23"/>
  <c r="AD96" i="23"/>
  <c r="AD97" i="23"/>
  <c r="AD98" i="23"/>
  <c r="AD99" i="23"/>
  <c r="AD100" i="23"/>
  <c r="AD101" i="23"/>
  <c r="AD102" i="23"/>
  <c r="AD103" i="23"/>
  <c r="AD104" i="23"/>
  <c r="AD105" i="23"/>
  <c r="AD106" i="23"/>
  <c r="AD107" i="23"/>
  <c r="AD109" i="23"/>
  <c r="AC79" i="23"/>
  <c r="AC80" i="23"/>
  <c r="AC81" i="23"/>
  <c r="AC82" i="23"/>
  <c r="AC83" i="23"/>
  <c r="AC84" i="23"/>
  <c r="AC85" i="23"/>
  <c r="AC86" i="23"/>
  <c r="AC87" i="23"/>
  <c r="AC88" i="23"/>
  <c r="AC89" i="23"/>
  <c r="AC90" i="23"/>
  <c r="AC91" i="23"/>
  <c r="AC92" i="23"/>
  <c r="AC93" i="23"/>
  <c r="AC94" i="23"/>
  <c r="AC95" i="23"/>
  <c r="AC96" i="23"/>
  <c r="AC97" i="23"/>
  <c r="AC98" i="23"/>
  <c r="AC99" i="23"/>
  <c r="AC100" i="23"/>
  <c r="AC101" i="23"/>
  <c r="AC102" i="23"/>
  <c r="AC103" i="23"/>
  <c r="AC104" i="23"/>
  <c r="AC105" i="23"/>
  <c r="AC106" i="23"/>
  <c r="AC107" i="23"/>
  <c r="AC109" i="23"/>
  <c r="AB79" i="23"/>
  <c r="AB80" i="23"/>
  <c r="AB81" i="23"/>
  <c r="AB82" i="23"/>
  <c r="AB83" i="23"/>
  <c r="AB84" i="23"/>
  <c r="AB85" i="23"/>
  <c r="AB86" i="23"/>
  <c r="AB87" i="23"/>
  <c r="AB88" i="23"/>
  <c r="AB89" i="23"/>
  <c r="AB90" i="23"/>
  <c r="AB91" i="23"/>
  <c r="AB92" i="23"/>
  <c r="AB93" i="23"/>
  <c r="AB94" i="23"/>
  <c r="AB95" i="23"/>
  <c r="AB96" i="23"/>
  <c r="AB97" i="23"/>
  <c r="AB98" i="23"/>
  <c r="AB99" i="23"/>
  <c r="AB100" i="23"/>
  <c r="AB101" i="23"/>
  <c r="AB102" i="23"/>
  <c r="AB103" i="23"/>
  <c r="AB104" i="23"/>
  <c r="AB105" i="23"/>
  <c r="AB106" i="23"/>
  <c r="AB107" i="23"/>
  <c r="AB109" i="23"/>
  <c r="AA79" i="23"/>
  <c r="AA80" i="23"/>
  <c r="AA81" i="23"/>
  <c r="AA82" i="23"/>
  <c r="AA83" i="23"/>
  <c r="AA84" i="23"/>
  <c r="AA85" i="23"/>
  <c r="AA86" i="23"/>
  <c r="AA87" i="23"/>
  <c r="AA88" i="23"/>
  <c r="AA89" i="23"/>
  <c r="AA90" i="23"/>
  <c r="AA91" i="23"/>
  <c r="AA92" i="23"/>
  <c r="AA93" i="23"/>
  <c r="AA94" i="23"/>
  <c r="AA95" i="23"/>
  <c r="AA96" i="23"/>
  <c r="AA97" i="23"/>
  <c r="AA98" i="23"/>
  <c r="AA99" i="23"/>
  <c r="AA100" i="23"/>
  <c r="AA101" i="23"/>
  <c r="AA102" i="23"/>
  <c r="AA103" i="23"/>
  <c r="AA104" i="23"/>
  <c r="AA105" i="23"/>
  <c r="AA106" i="23"/>
  <c r="AA107" i="23"/>
  <c r="AA109" i="23"/>
  <c r="Z79" i="23"/>
  <c r="Z80" i="23"/>
  <c r="Z81" i="23"/>
  <c r="Z82" i="23"/>
  <c r="Z83" i="23"/>
  <c r="Z84" i="23"/>
  <c r="Z85" i="23"/>
  <c r="Z86" i="23"/>
  <c r="Z87" i="23"/>
  <c r="Z88" i="23"/>
  <c r="Z89" i="23"/>
  <c r="Z90" i="23"/>
  <c r="Z91" i="23"/>
  <c r="Z92" i="23"/>
  <c r="Z93" i="23"/>
  <c r="Z94" i="23"/>
  <c r="Z95" i="23"/>
  <c r="Z96" i="23"/>
  <c r="Z97" i="23"/>
  <c r="Z98" i="23"/>
  <c r="Z99" i="23"/>
  <c r="Z100" i="23"/>
  <c r="Z101" i="23"/>
  <c r="Z102" i="23"/>
  <c r="Z103" i="23"/>
  <c r="Z104" i="23"/>
  <c r="Z105" i="23"/>
  <c r="Z106" i="23"/>
  <c r="Z107" i="23"/>
  <c r="Z109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Y94" i="23"/>
  <c r="Y95" i="23"/>
  <c r="Y96" i="23"/>
  <c r="Y97" i="23"/>
  <c r="Y98" i="23"/>
  <c r="Y99" i="23"/>
  <c r="Y100" i="23"/>
  <c r="Y101" i="23"/>
  <c r="Y102" i="23"/>
  <c r="Y103" i="23"/>
  <c r="Y104" i="23"/>
  <c r="Y105" i="23"/>
  <c r="Y106" i="23"/>
  <c r="Y107" i="23"/>
  <c r="Y109" i="23"/>
  <c r="X79" i="23"/>
  <c r="X80" i="23"/>
  <c r="X81" i="23"/>
  <c r="X82" i="23"/>
  <c r="X83" i="23"/>
  <c r="X84" i="23"/>
  <c r="X85" i="23"/>
  <c r="X86" i="23"/>
  <c r="X87" i="23"/>
  <c r="X88" i="23"/>
  <c r="X89" i="23"/>
  <c r="X90" i="23"/>
  <c r="X91" i="23"/>
  <c r="X92" i="23"/>
  <c r="X93" i="23"/>
  <c r="X94" i="23"/>
  <c r="X95" i="23"/>
  <c r="X96" i="23"/>
  <c r="X97" i="23"/>
  <c r="X98" i="23"/>
  <c r="X99" i="23"/>
  <c r="X100" i="23"/>
  <c r="X101" i="23"/>
  <c r="X102" i="23"/>
  <c r="X103" i="23"/>
  <c r="X104" i="23"/>
  <c r="X105" i="23"/>
  <c r="X106" i="23"/>
  <c r="X107" i="23"/>
  <c r="X109" i="23"/>
  <c r="W79" i="23"/>
  <c r="W80" i="23"/>
  <c r="W81" i="23"/>
  <c r="W82" i="23"/>
  <c r="W83" i="23"/>
  <c r="W84" i="23"/>
  <c r="W85" i="23"/>
  <c r="W86" i="23"/>
  <c r="W87" i="23"/>
  <c r="W88" i="23"/>
  <c r="W89" i="23"/>
  <c r="W90" i="23"/>
  <c r="W91" i="23"/>
  <c r="W92" i="23"/>
  <c r="W93" i="23"/>
  <c r="W94" i="23"/>
  <c r="W95" i="23"/>
  <c r="W96" i="23"/>
  <c r="W97" i="23"/>
  <c r="W98" i="23"/>
  <c r="W99" i="23"/>
  <c r="W100" i="23"/>
  <c r="W101" i="23"/>
  <c r="W102" i="23"/>
  <c r="W103" i="23"/>
  <c r="W104" i="23"/>
  <c r="W105" i="23"/>
  <c r="W106" i="23"/>
  <c r="W107" i="23"/>
  <c r="W109" i="23"/>
  <c r="V79" i="23"/>
  <c r="V80" i="23"/>
  <c r="V81" i="23"/>
  <c r="V82" i="23"/>
  <c r="V83" i="23"/>
  <c r="V84" i="23"/>
  <c r="V85" i="23"/>
  <c r="V86" i="23"/>
  <c r="V87" i="23"/>
  <c r="V88" i="23"/>
  <c r="V89" i="23"/>
  <c r="V90" i="23"/>
  <c r="V91" i="23"/>
  <c r="V92" i="23"/>
  <c r="V93" i="23"/>
  <c r="V94" i="23"/>
  <c r="V95" i="23"/>
  <c r="V96" i="23"/>
  <c r="V97" i="23"/>
  <c r="V98" i="23"/>
  <c r="V99" i="23"/>
  <c r="V100" i="23"/>
  <c r="V101" i="23"/>
  <c r="V102" i="23"/>
  <c r="V103" i="23"/>
  <c r="V104" i="23"/>
  <c r="V105" i="23"/>
  <c r="V106" i="23"/>
  <c r="V107" i="23"/>
  <c r="V109" i="23"/>
  <c r="U79" i="23"/>
  <c r="U80" i="23"/>
  <c r="U81" i="23"/>
  <c r="U82" i="23"/>
  <c r="U83" i="23"/>
  <c r="U84" i="23"/>
  <c r="U85" i="23"/>
  <c r="U86" i="23"/>
  <c r="U87" i="23"/>
  <c r="U88" i="23"/>
  <c r="U89" i="23"/>
  <c r="U90" i="23"/>
  <c r="U91" i="23"/>
  <c r="U92" i="23"/>
  <c r="U93" i="23"/>
  <c r="U94" i="23"/>
  <c r="U95" i="23"/>
  <c r="U96" i="23"/>
  <c r="U97" i="23"/>
  <c r="U98" i="23"/>
  <c r="U99" i="23"/>
  <c r="U100" i="23"/>
  <c r="U101" i="23"/>
  <c r="U102" i="23"/>
  <c r="U103" i="23"/>
  <c r="U104" i="23"/>
  <c r="U105" i="23"/>
  <c r="U106" i="23"/>
  <c r="U107" i="23"/>
  <c r="U109" i="23"/>
  <c r="T79" i="23"/>
  <c r="T80" i="23"/>
  <c r="T81" i="23"/>
  <c r="T82" i="23"/>
  <c r="T83" i="23"/>
  <c r="T84" i="23"/>
  <c r="T85" i="23"/>
  <c r="T86" i="23"/>
  <c r="T87" i="23"/>
  <c r="T88" i="23"/>
  <c r="T89" i="23"/>
  <c r="T90" i="23"/>
  <c r="T91" i="23"/>
  <c r="T92" i="23"/>
  <c r="T93" i="23"/>
  <c r="T94" i="23"/>
  <c r="T95" i="23"/>
  <c r="T96" i="23"/>
  <c r="T97" i="23"/>
  <c r="T98" i="23"/>
  <c r="T99" i="23"/>
  <c r="T100" i="23"/>
  <c r="T101" i="23"/>
  <c r="T102" i="23"/>
  <c r="T103" i="23"/>
  <c r="T104" i="23"/>
  <c r="T105" i="23"/>
  <c r="T106" i="23"/>
  <c r="T107" i="23"/>
  <c r="T109" i="23"/>
  <c r="S79" i="23"/>
  <c r="S80" i="23"/>
  <c r="S81" i="23"/>
  <c r="S82" i="23"/>
  <c r="S83" i="23"/>
  <c r="S84" i="23"/>
  <c r="S85" i="23"/>
  <c r="S86" i="23"/>
  <c r="S87" i="23"/>
  <c r="S88" i="23"/>
  <c r="S89" i="23"/>
  <c r="S90" i="23"/>
  <c r="S91" i="23"/>
  <c r="S92" i="23"/>
  <c r="S93" i="23"/>
  <c r="S94" i="23"/>
  <c r="S95" i="23"/>
  <c r="S96" i="23"/>
  <c r="S97" i="23"/>
  <c r="S98" i="23"/>
  <c r="S99" i="23"/>
  <c r="S100" i="23"/>
  <c r="S101" i="23"/>
  <c r="S102" i="23"/>
  <c r="S103" i="23"/>
  <c r="S104" i="23"/>
  <c r="S105" i="23"/>
  <c r="S106" i="23"/>
  <c r="S107" i="23"/>
  <c r="S109" i="23"/>
  <c r="R79" i="23"/>
  <c r="R80" i="23"/>
  <c r="R81" i="23"/>
  <c r="R82" i="23"/>
  <c r="R83" i="23"/>
  <c r="R84" i="23"/>
  <c r="R85" i="23"/>
  <c r="R86" i="23"/>
  <c r="R87" i="23"/>
  <c r="R88" i="23"/>
  <c r="R89" i="23"/>
  <c r="R90" i="23"/>
  <c r="R91" i="23"/>
  <c r="R92" i="23"/>
  <c r="R93" i="23"/>
  <c r="R94" i="23"/>
  <c r="R95" i="23"/>
  <c r="R96" i="23"/>
  <c r="R97" i="23"/>
  <c r="R98" i="23"/>
  <c r="R99" i="23"/>
  <c r="R100" i="23"/>
  <c r="R101" i="23"/>
  <c r="R102" i="23"/>
  <c r="R103" i="23"/>
  <c r="R104" i="23"/>
  <c r="R105" i="23"/>
  <c r="R106" i="23"/>
  <c r="R107" i="23"/>
  <c r="R109" i="23"/>
  <c r="Q79" i="23"/>
  <c r="Q80" i="23"/>
  <c r="Q81" i="23"/>
  <c r="Q82" i="23"/>
  <c r="Q83" i="23"/>
  <c r="Q84" i="23"/>
  <c r="Q85" i="23"/>
  <c r="Q86" i="23"/>
  <c r="Q87" i="23"/>
  <c r="Q88" i="23"/>
  <c r="Q89" i="23"/>
  <c r="Q90" i="23"/>
  <c r="Q91" i="23"/>
  <c r="Q92" i="23"/>
  <c r="Q93" i="23"/>
  <c r="Q94" i="23"/>
  <c r="Q95" i="23"/>
  <c r="Q96" i="23"/>
  <c r="Q97" i="23"/>
  <c r="Q98" i="23"/>
  <c r="Q99" i="23"/>
  <c r="Q100" i="23"/>
  <c r="Q101" i="23"/>
  <c r="Q102" i="23"/>
  <c r="Q103" i="23"/>
  <c r="Q104" i="23"/>
  <c r="Q105" i="23"/>
  <c r="Q106" i="23"/>
  <c r="Q107" i="23"/>
  <c r="Q109" i="23"/>
  <c r="P96" i="23"/>
  <c r="P97" i="23"/>
  <c r="P98" i="23"/>
  <c r="P99" i="23"/>
  <c r="P100" i="23"/>
  <c r="P101" i="23"/>
  <c r="P102" i="23"/>
  <c r="P103" i="23"/>
  <c r="P104" i="23"/>
  <c r="P105" i="23"/>
  <c r="P106" i="23"/>
  <c r="P107" i="23"/>
  <c r="P109" i="23"/>
  <c r="O96" i="23"/>
  <c r="O97" i="23"/>
  <c r="O98" i="23"/>
  <c r="O99" i="23"/>
  <c r="O100" i="23"/>
  <c r="O101" i="23"/>
  <c r="O102" i="23"/>
  <c r="O103" i="23"/>
  <c r="O104" i="23"/>
  <c r="O105" i="23"/>
  <c r="O106" i="23"/>
  <c r="O107" i="23"/>
  <c r="O109" i="23"/>
  <c r="N96" i="23"/>
  <c r="N97" i="23"/>
  <c r="N98" i="23"/>
  <c r="N99" i="23"/>
  <c r="N100" i="23"/>
  <c r="N101" i="23"/>
  <c r="N102" i="23"/>
  <c r="N103" i="23"/>
  <c r="N104" i="23"/>
  <c r="N105" i="23"/>
  <c r="N106" i="23"/>
  <c r="N107" i="23"/>
  <c r="N109" i="23"/>
  <c r="M96" i="23"/>
  <c r="M97" i="23"/>
  <c r="M98" i="23"/>
  <c r="M99" i="23"/>
  <c r="M100" i="23"/>
  <c r="M101" i="23"/>
  <c r="M102" i="23"/>
  <c r="M103" i="23"/>
  <c r="M104" i="23"/>
  <c r="M105" i="23"/>
  <c r="M106" i="23"/>
  <c r="M107" i="23"/>
  <c r="M109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9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9" i="23"/>
  <c r="J79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J98" i="23"/>
  <c r="J99" i="23"/>
  <c r="J100" i="23"/>
  <c r="J101" i="23"/>
  <c r="J102" i="23"/>
  <c r="J103" i="23"/>
  <c r="J104" i="23"/>
  <c r="J105" i="23"/>
  <c r="J106" i="23"/>
  <c r="J107" i="23"/>
  <c r="J109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9" i="23"/>
  <c r="H79" i="23"/>
  <c r="H80" i="23"/>
  <c r="H81" i="23"/>
  <c r="H82" i="23"/>
  <c r="H83" i="23"/>
  <c r="H84" i="23"/>
  <c r="H85" i="23"/>
  <c r="H86" i="23"/>
  <c r="H87" i="23"/>
  <c r="H88" i="23"/>
  <c r="H89" i="23"/>
  <c r="H90" i="23"/>
  <c r="H91" i="23"/>
  <c r="H92" i="23"/>
  <c r="H93" i="23"/>
  <c r="H94" i="23"/>
  <c r="H95" i="23"/>
  <c r="H96" i="23"/>
  <c r="H97" i="23"/>
  <c r="H98" i="23"/>
  <c r="H99" i="23"/>
  <c r="H100" i="23"/>
  <c r="H101" i="23"/>
  <c r="H102" i="23"/>
  <c r="H103" i="23"/>
  <c r="H104" i="23"/>
  <c r="H105" i="23"/>
  <c r="H106" i="23"/>
  <c r="H107" i="23"/>
  <c r="H109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9" i="23"/>
  <c r="F79" i="23"/>
  <c r="F80" i="23"/>
  <c r="F81" i="23"/>
  <c r="F82" i="23"/>
  <c r="F83" i="23"/>
  <c r="F84" i="23"/>
  <c r="F85" i="23"/>
  <c r="F86" i="23"/>
  <c r="F87" i="23"/>
  <c r="F88" i="23"/>
  <c r="F89" i="23"/>
  <c r="F90" i="23"/>
  <c r="F91" i="23"/>
  <c r="F92" i="23"/>
  <c r="F93" i="23"/>
  <c r="F94" i="23"/>
  <c r="F95" i="23"/>
  <c r="F96" i="23"/>
  <c r="F97" i="23"/>
  <c r="F98" i="23"/>
  <c r="F99" i="23"/>
  <c r="F100" i="23"/>
  <c r="F101" i="23"/>
  <c r="F102" i="23"/>
  <c r="F103" i="23"/>
  <c r="F104" i="23"/>
  <c r="F105" i="23"/>
  <c r="F106" i="23"/>
  <c r="F107" i="23"/>
  <c r="F109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9" i="23"/>
  <c r="AN36" i="26"/>
  <c r="AM36" i="26"/>
  <c r="AL36" i="26"/>
  <c r="AK36" i="26"/>
  <c r="AJ36" i="26"/>
  <c r="AI36" i="26"/>
  <c r="AC36" i="26"/>
  <c r="W36" i="26"/>
  <c r="V36" i="26"/>
  <c r="U36" i="26"/>
  <c r="T36" i="26"/>
  <c r="S36" i="26"/>
  <c r="R36" i="26"/>
  <c r="Q36" i="26"/>
  <c r="E36" i="26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J35" i="23"/>
  <c r="I35" i="23"/>
  <c r="H35" i="23"/>
  <c r="G35" i="23"/>
  <c r="F35" i="23"/>
  <c r="E35" i="23"/>
  <c r="AN72" i="23"/>
  <c r="AM72" i="23"/>
  <c r="AL72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F27" i="17"/>
  <c r="G27" i="17"/>
  <c r="H27" i="17"/>
  <c r="I27" i="17"/>
  <c r="E27" i="17"/>
  <c r="I18" i="17"/>
  <c r="H18" i="17"/>
  <c r="G18" i="17"/>
  <c r="F18" i="17"/>
  <c r="E18" i="17"/>
  <c r="I17" i="17"/>
  <c r="H17" i="17"/>
  <c r="G17" i="17"/>
  <c r="F17" i="17"/>
  <c r="E17" i="17"/>
  <c r="I16" i="17"/>
  <c r="H16" i="17"/>
  <c r="G16" i="17"/>
  <c r="F16" i="17"/>
  <c r="E16" i="17"/>
  <c r="I35" i="17"/>
  <c r="I52" i="17"/>
  <c r="H35" i="17"/>
  <c r="H52" i="17"/>
  <c r="G35" i="17"/>
  <c r="G52" i="17"/>
  <c r="F35" i="17"/>
  <c r="F52" i="17"/>
  <c r="E35" i="17"/>
  <c r="E52" i="17"/>
  <c r="I34" i="17"/>
  <c r="I51" i="17"/>
  <c r="H34" i="17"/>
  <c r="H51" i="17"/>
  <c r="G34" i="17"/>
  <c r="G51" i="17"/>
  <c r="F34" i="17"/>
  <c r="F51" i="17"/>
  <c r="E34" i="17"/>
  <c r="E51" i="17"/>
  <c r="I33" i="17"/>
  <c r="I50" i="17"/>
  <c r="H33" i="17"/>
  <c r="H50" i="17"/>
  <c r="G33" i="17"/>
  <c r="G50" i="17"/>
  <c r="F33" i="17"/>
  <c r="F50" i="17"/>
  <c r="E33" i="17"/>
  <c r="E50" i="17"/>
  <c r="AN78" i="26"/>
  <c r="AN79" i="26"/>
  <c r="AN80" i="26"/>
  <c r="AN81" i="26"/>
  <c r="AN82" i="26"/>
  <c r="AN83" i="26"/>
  <c r="AN84" i="26"/>
  <c r="AN85" i="26"/>
  <c r="AN86" i="26"/>
  <c r="AN87" i="26"/>
  <c r="AN88" i="26"/>
  <c r="AN89" i="26"/>
  <c r="AN90" i="26"/>
  <c r="AN91" i="26"/>
  <c r="AN92" i="26"/>
  <c r="AN93" i="26"/>
  <c r="AN94" i="26"/>
  <c r="AN95" i="26"/>
  <c r="AN96" i="26"/>
  <c r="AN97" i="26"/>
  <c r="AN98" i="26"/>
  <c r="AN99" i="26"/>
  <c r="AN100" i="26"/>
  <c r="AN101" i="26"/>
  <c r="AN102" i="26"/>
  <c r="AN103" i="26"/>
  <c r="AN104" i="26"/>
  <c r="AN105" i="26"/>
  <c r="AN106" i="26"/>
  <c r="AM78" i="26"/>
  <c r="AM79" i="26"/>
  <c r="AM80" i="26"/>
  <c r="AM81" i="26"/>
  <c r="AM82" i="26"/>
  <c r="AM83" i="26"/>
  <c r="AM84" i="26"/>
  <c r="AM85" i="26"/>
  <c r="AM86" i="26"/>
  <c r="AM87" i="26"/>
  <c r="AM88" i="26"/>
  <c r="AM89" i="26"/>
  <c r="AM90" i="26"/>
  <c r="AM91" i="26"/>
  <c r="AM92" i="26"/>
  <c r="AM93" i="26"/>
  <c r="AM94" i="26"/>
  <c r="AM95" i="26"/>
  <c r="AM96" i="26"/>
  <c r="AM97" i="26"/>
  <c r="AM98" i="26"/>
  <c r="AM99" i="26"/>
  <c r="AM100" i="26"/>
  <c r="AM101" i="26"/>
  <c r="AM102" i="26"/>
  <c r="AM103" i="26"/>
  <c r="AM104" i="26"/>
  <c r="AM105" i="26"/>
  <c r="AM106" i="26"/>
  <c r="AL78" i="26"/>
  <c r="AL79" i="26"/>
  <c r="AL80" i="26"/>
  <c r="AL81" i="26"/>
  <c r="AL82" i="26"/>
  <c r="AL83" i="26"/>
  <c r="AL84" i="26"/>
  <c r="AL85" i="26"/>
  <c r="AL86" i="26"/>
  <c r="AL87" i="26"/>
  <c r="AL88" i="26"/>
  <c r="AL89" i="26"/>
  <c r="AL90" i="26"/>
  <c r="AL91" i="26"/>
  <c r="AL92" i="26"/>
  <c r="AL93" i="26"/>
  <c r="AL94" i="26"/>
  <c r="AL95" i="26"/>
  <c r="AL96" i="26"/>
  <c r="AL97" i="26"/>
  <c r="AL98" i="26"/>
  <c r="AL99" i="26"/>
  <c r="AL100" i="26"/>
  <c r="AL101" i="26"/>
  <c r="AL102" i="26"/>
  <c r="AL103" i="26"/>
  <c r="AL104" i="26"/>
  <c r="AL105" i="26"/>
  <c r="AL106" i="26"/>
  <c r="AK78" i="26"/>
  <c r="AK79" i="26"/>
  <c r="AK80" i="26"/>
  <c r="AK81" i="26"/>
  <c r="AK82" i="26"/>
  <c r="AK83" i="26"/>
  <c r="AK84" i="26"/>
  <c r="AK85" i="26"/>
  <c r="AK86" i="26"/>
  <c r="AK87" i="26"/>
  <c r="AK88" i="26"/>
  <c r="AK89" i="26"/>
  <c r="AK90" i="26"/>
  <c r="AK91" i="26"/>
  <c r="AK92" i="26"/>
  <c r="AK93" i="26"/>
  <c r="AK94" i="26"/>
  <c r="AK95" i="26"/>
  <c r="AK96" i="26"/>
  <c r="AK97" i="26"/>
  <c r="AK98" i="26"/>
  <c r="AK99" i="26"/>
  <c r="AK100" i="26"/>
  <c r="AK101" i="26"/>
  <c r="AK102" i="26"/>
  <c r="AK103" i="26"/>
  <c r="AK104" i="26"/>
  <c r="AK105" i="26"/>
  <c r="AK106" i="26"/>
  <c r="AJ78" i="26"/>
  <c r="AJ79" i="26"/>
  <c r="AJ80" i="26"/>
  <c r="AJ81" i="26"/>
  <c r="AJ82" i="26"/>
  <c r="AJ83" i="26"/>
  <c r="AJ84" i="26"/>
  <c r="AJ85" i="26"/>
  <c r="AJ86" i="26"/>
  <c r="AJ87" i="26"/>
  <c r="AJ88" i="26"/>
  <c r="AJ89" i="26"/>
  <c r="AJ90" i="26"/>
  <c r="AJ91" i="26"/>
  <c r="AJ92" i="26"/>
  <c r="AJ93" i="26"/>
  <c r="AJ94" i="26"/>
  <c r="AJ95" i="26"/>
  <c r="AJ96" i="26"/>
  <c r="AJ97" i="26"/>
  <c r="AJ98" i="26"/>
  <c r="AJ99" i="26"/>
  <c r="AJ100" i="26"/>
  <c r="AJ101" i="26"/>
  <c r="AJ102" i="26"/>
  <c r="AJ103" i="26"/>
  <c r="AJ104" i="26"/>
  <c r="AJ105" i="26"/>
  <c r="AJ106" i="26"/>
  <c r="AI78" i="26"/>
  <c r="AI79" i="26"/>
  <c r="AI80" i="26"/>
  <c r="AI81" i="26"/>
  <c r="AI82" i="26"/>
  <c r="AI83" i="26"/>
  <c r="AI84" i="26"/>
  <c r="AI85" i="26"/>
  <c r="AI86" i="26"/>
  <c r="AI87" i="26"/>
  <c r="AI88" i="26"/>
  <c r="AI89" i="26"/>
  <c r="AI90" i="26"/>
  <c r="AI91" i="26"/>
  <c r="AI92" i="26"/>
  <c r="AI93" i="26"/>
  <c r="AI94" i="26"/>
  <c r="AI95" i="26"/>
  <c r="AI96" i="26"/>
  <c r="AI97" i="26"/>
  <c r="AI98" i="26"/>
  <c r="AI99" i="26"/>
  <c r="AI100" i="26"/>
  <c r="AI101" i="26"/>
  <c r="AI102" i="26"/>
  <c r="AI103" i="26"/>
  <c r="AI104" i="26"/>
  <c r="AI105" i="26"/>
  <c r="AI106" i="26"/>
  <c r="AH78" i="26"/>
  <c r="AH79" i="26"/>
  <c r="AH80" i="26"/>
  <c r="AH81" i="26"/>
  <c r="AH82" i="26"/>
  <c r="AH83" i="26"/>
  <c r="AH84" i="26"/>
  <c r="AH85" i="26"/>
  <c r="AH86" i="26"/>
  <c r="AH87" i="26"/>
  <c r="AH88" i="26"/>
  <c r="AH89" i="26"/>
  <c r="AH90" i="26"/>
  <c r="AH91" i="26"/>
  <c r="AH92" i="26"/>
  <c r="AH93" i="26"/>
  <c r="AH94" i="26"/>
  <c r="AH95" i="26"/>
  <c r="AH96" i="26"/>
  <c r="AH97" i="26"/>
  <c r="AH98" i="26"/>
  <c r="AH99" i="26"/>
  <c r="AH100" i="26"/>
  <c r="AH101" i="26"/>
  <c r="AH102" i="26"/>
  <c r="AH103" i="26"/>
  <c r="AH104" i="26"/>
  <c r="AH105" i="26"/>
  <c r="AH106" i="26"/>
  <c r="AG78" i="26"/>
  <c r="AG79" i="26"/>
  <c r="AG80" i="26"/>
  <c r="AG81" i="26"/>
  <c r="AG82" i="26"/>
  <c r="AG83" i="26"/>
  <c r="AG84" i="26"/>
  <c r="AG85" i="26"/>
  <c r="AG86" i="26"/>
  <c r="AG87" i="26"/>
  <c r="AG88" i="26"/>
  <c r="AG89" i="26"/>
  <c r="AG90" i="26"/>
  <c r="AG91" i="26"/>
  <c r="AG92" i="26"/>
  <c r="AG93" i="26"/>
  <c r="AG94" i="26"/>
  <c r="AG95" i="26"/>
  <c r="AG96" i="26"/>
  <c r="AG97" i="26"/>
  <c r="AG98" i="26"/>
  <c r="AG99" i="26"/>
  <c r="AG100" i="26"/>
  <c r="AG101" i="26"/>
  <c r="AG102" i="26"/>
  <c r="AG103" i="26"/>
  <c r="AG104" i="26"/>
  <c r="AG105" i="26"/>
  <c r="AG106" i="26"/>
  <c r="AF78" i="26"/>
  <c r="AF79" i="26"/>
  <c r="AF80" i="26"/>
  <c r="AF81" i="26"/>
  <c r="AF82" i="26"/>
  <c r="AF83" i="26"/>
  <c r="AF84" i="26"/>
  <c r="AF85" i="26"/>
  <c r="AF86" i="26"/>
  <c r="AF87" i="26"/>
  <c r="AF88" i="26"/>
  <c r="AF89" i="26"/>
  <c r="AF90" i="26"/>
  <c r="AF91" i="26"/>
  <c r="AF92" i="26"/>
  <c r="AF93" i="26"/>
  <c r="AF94" i="26"/>
  <c r="AF95" i="26"/>
  <c r="AF96" i="26"/>
  <c r="AF97" i="26"/>
  <c r="AF98" i="26"/>
  <c r="AF99" i="26"/>
  <c r="AF100" i="26"/>
  <c r="AF101" i="26"/>
  <c r="AF102" i="26"/>
  <c r="AF103" i="26"/>
  <c r="AF104" i="26"/>
  <c r="AF105" i="26"/>
  <c r="AF106" i="26"/>
  <c r="AE78" i="26"/>
  <c r="AE79" i="26"/>
  <c r="AE80" i="26"/>
  <c r="AE81" i="26"/>
  <c r="AE82" i="26"/>
  <c r="AE83" i="26"/>
  <c r="AE84" i="26"/>
  <c r="AE85" i="26"/>
  <c r="AE86" i="26"/>
  <c r="AE87" i="26"/>
  <c r="AE88" i="26"/>
  <c r="AE89" i="26"/>
  <c r="AE90" i="26"/>
  <c r="AE91" i="26"/>
  <c r="AE92" i="26"/>
  <c r="AE93" i="26"/>
  <c r="AE94" i="26"/>
  <c r="AE95" i="26"/>
  <c r="AE96" i="26"/>
  <c r="AE97" i="26"/>
  <c r="AE98" i="26"/>
  <c r="AE99" i="26"/>
  <c r="AE100" i="26"/>
  <c r="AE101" i="26"/>
  <c r="AE102" i="26"/>
  <c r="AE103" i="26"/>
  <c r="AE104" i="26"/>
  <c r="AE105" i="26"/>
  <c r="AE106" i="26"/>
  <c r="AD78" i="26"/>
  <c r="AD79" i="26"/>
  <c r="AD80" i="26"/>
  <c r="AD81" i="26"/>
  <c r="AD82" i="26"/>
  <c r="AD83" i="26"/>
  <c r="AD84" i="26"/>
  <c r="AD85" i="26"/>
  <c r="AD86" i="26"/>
  <c r="AD87" i="26"/>
  <c r="AD88" i="26"/>
  <c r="AD89" i="26"/>
  <c r="AD90" i="26"/>
  <c r="AD91" i="26"/>
  <c r="AD92" i="26"/>
  <c r="AD93" i="26"/>
  <c r="AD94" i="26"/>
  <c r="AD95" i="26"/>
  <c r="AD96" i="26"/>
  <c r="AD97" i="26"/>
  <c r="AD98" i="26"/>
  <c r="AD99" i="26"/>
  <c r="AD100" i="26"/>
  <c r="AD101" i="26"/>
  <c r="AD102" i="26"/>
  <c r="AD103" i="26"/>
  <c r="AD104" i="26"/>
  <c r="AD105" i="26"/>
  <c r="AD106" i="26"/>
  <c r="AC78" i="26"/>
  <c r="AC79" i="26"/>
  <c r="AC80" i="26"/>
  <c r="AC81" i="26"/>
  <c r="AC82" i="26"/>
  <c r="AC83" i="26"/>
  <c r="AC84" i="26"/>
  <c r="AC85" i="26"/>
  <c r="AC86" i="26"/>
  <c r="AC87" i="26"/>
  <c r="AC88" i="26"/>
  <c r="AC89" i="26"/>
  <c r="AC90" i="26"/>
  <c r="AC91" i="26"/>
  <c r="AC92" i="26"/>
  <c r="AC93" i="26"/>
  <c r="AC94" i="26"/>
  <c r="AC95" i="26"/>
  <c r="AC96" i="26"/>
  <c r="AC97" i="26"/>
  <c r="AC98" i="26"/>
  <c r="AC99" i="26"/>
  <c r="AC100" i="26"/>
  <c r="AC101" i="26"/>
  <c r="AC102" i="26"/>
  <c r="AC103" i="26"/>
  <c r="AC104" i="26"/>
  <c r="AC105" i="26"/>
  <c r="AC106" i="26"/>
  <c r="AB78" i="26"/>
  <c r="AB79" i="26"/>
  <c r="AB80" i="26"/>
  <c r="AB81" i="26"/>
  <c r="AB82" i="26"/>
  <c r="AB83" i="26"/>
  <c r="AB84" i="26"/>
  <c r="AB85" i="26"/>
  <c r="AB86" i="26"/>
  <c r="AB87" i="26"/>
  <c r="AB88" i="26"/>
  <c r="AB89" i="26"/>
  <c r="AB90" i="26"/>
  <c r="AB91" i="26"/>
  <c r="AB92" i="26"/>
  <c r="AB93" i="26"/>
  <c r="AB94" i="26"/>
  <c r="AB95" i="26"/>
  <c r="AB96" i="26"/>
  <c r="AB97" i="26"/>
  <c r="AB98" i="26"/>
  <c r="AB99" i="26"/>
  <c r="AB100" i="26"/>
  <c r="AB101" i="26"/>
  <c r="AB102" i="26"/>
  <c r="AB103" i="26"/>
  <c r="AB104" i="26"/>
  <c r="AB105" i="26"/>
  <c r="AB106" i="26"/>
  <c r="AA78" i="26"/>
  <c r="AA79" i="26"/>
  <c r="AA80" i="26"/>
  <c r="AA81" i="26"/>
  <c r="AA82" i="26"/>
  <c r="AA83" i="26"/>
  <c r="AA84" i="26"/>
  <c r="AA85" i="26"/>
  <c r="AA86" i="26"/>
  <c r="AA87" i="26"/>
  <c r="AA88" i="26"/>
  <c r="AA89" i="26"/>
  <c r="AA90" i="26"/>
  <c r="AA91" i="26"/>
  <c r="AA92" i="26"/>
  <c r="AA93" i="26"/>
  <c r="AA94" i="26"/>
  <c r="AA95" i="26"/>
  <c r="AA96" i="26"/>
  <c r="AA97" i="26"/>
  <c r="AA98" i="26"/>
  <c r="AA99" i="26"/>
  <c r="AA100" i="26"/>
  <c r="AA101" i="26"/>
  <c r="AA102" i="26"/>
  <c r="AA103" i="26"/>
  <c r="AA104" i="26"/>
  <c r="AA105" i="26"/>
  <c r="AA106" i="26"/>
  <c r="Z78" i="26"/>
  <c r="Z79" i="26"/>
  <c r="Z80" i="26"/>
  <c r="Z81" i="26"/>
  <c r="Z82" i="26"/>
  <c r="Z83" i="26"/>
  <c r="Z84" i="26"/>
  <c r="Z85" i="26"/>
  <c r="Z86" i="26"/>
  <c r="Z87" i="26"/>
  <c r="Z88" i="26"/>
  <c r="Z89" i="26"/>
  <c r="Z90" i="26"/>
  <c r="Z91" i="26"/>
  <c r="Z92" i="26"/>
  <c r="Z93" i="26"/>
  <c r="Z94" i="26"/>
  <c r="Z95" i="26"/>
  <c r="Z96" i="26"/>
  <c r="Z97" i="26"/>
  <c r="Z98" i="26"/>
  <c r="Z99" i="26"/>
  <c r="Z100" i="26"/>
  <c r="Z101" i="26"/>
  <c r="Z102" i="26"/>
  <c r="Z103" i="26"/>
  <c r="Z104" i="26"/>
  <c r="Z105" i="26"/>
  <c r="Z106" i="26"/>
  <c r="Y78" i="26"/>
  <c r="Y79" i="26"/>
  <c r="Y80" i="26"/>
  <c r="Y81" i="26"/>
  <c r="Y82" i="26"/>
  <c r="Y83" i="26"/>
  <c r="Y84" i="26"/>
  <c r="Y85" i="26"/>
  <c r="Y86" i="26"/>
  <c r="Y87" i="26"/>
  <c r="Y88" i="26"/>
  <c r="Y89" i="26"/>
  <c r="Y90" i="26"/>
  <c r="Y91" i="26"/>
  <c r="Y92" i="26"/>
  <c r="Y93" i="26"/>
  <c r="Y94" i="26"/>
  <c r="Y95" i="26"/>
  <c r="Y96" i="26"/>
  <c r="Y97" i="26"/>
  <c r="Y98" i="26"/>
  <c r="Y99" i="26"/>
  <c r="Y100" i="26"/>
  <c r="Y101" i="26"/>
  <c r="Y102" i="26"/>
  <c r="Y103" i="26"/>
  <c r="Y104" i="26"/>
  <c r="Y105" i="26"/>
  <c r="Y106" i="26"/>
  <c r="X78" i="26"/>
  <c r="X79" i="26"/>
  <c r="X80" i="26"/>
  <c r="X81" i="26"/>
  <c r="X82" i="26"/>
  <c r="X83" i="26"/>
  <c r="X84" i="26"/>
  <c r="X85" i="26"/>
  <c r="X86" i="26"/>
  <c r="X87" i="26"/>
  <c r="X88" i="26"/>
  <c r="X89" i="26"/>
  <c r="X90" i="26"/>
  <c r="X91" i="26"/>
  <c r="X92" i="26"/>
  <c r="X93" i="26"/>
  <c r="X94" i="26"/>
  <c r="X95" i="26"/>
  <c r="X96" i="26"/>
  <c r="X97" i="26"/>
  <c r="X98" i="26"/>
  <c r="X99" i="26"/>
  <c r="X100" i="26"/>
  <c r="X101" i="26"/>
  <c r="X102" i="26"/>
  <c r="X103" i="26"/>
  <c r="X104" i="26"/>
  <c r="X105" i="26"/>
  <c r="X106" i="26"/>
  <c r="W78" i="26"/>
  <c r="W79" i="26"/>
  <c r="W80" i="26"/>
  <c r="W81" i="26"/>
  <c r="W82" i="26"/>
  <c r="W83" i="26"/>
  <c r="W84" i="26"/>
  <c r="W85" i="26"/>
  <c r="W86" i="26"/>
  <c r="W87" i="26"/>
  <c r="W88" i="26"/>
  <c r="W89" i="26"/>
  <c r="W90" i="26"/>
  <c r="W91" i="26"/>
  <c r="W92" i="26"/>
  <c r="W93" i="26"/>
  <c r="W94" i="26"/>
  <c r="W95" i="26"/>
  <c r="W96" i="26"/>
  <c r="W97" i="26"/>
  <c r="W98" i="26"/>
  <c r="W99" i="26"/>
  <c r="W100" i="26"/>
  <c r="W101" i="26"/>
  <c r="W102" i="26"/>
  <c r="W103" i="26"/>
  <c r="W104" i="26"/>
  <c r="W105" i="26"/>
  <c r="W106" i="26"/>
  <c r="V78" i="26"/>
  <c r="V79" i="26"/>
  <c r="V80" i="26"/>
  <c r="V81" i="26"/>
  <c r="V82" i="26"/>
  <c r="V83" i="26"/>
  <c r="V84" i="26"/>
  <c r="V85" i="26"/>
  <c r="V86" i="26"/>
  <c r="V87" i="26"/>
  <c r="V88" i="26"/>
  <c r="V89" i="26"/>
  <c r="V90" i="26"/>
  <c r="V91" i="26"/>
  <c r="V92" i="26"/>
  <c r="V93" i="26"/>
  <c r="V94" i="26"/>
  <c r="V95" i="26"/>
  <c r="V96" i="26"/>
  <c r="V97" i="26"/>
  <c r="V98" i="26"/>
  <c r="V99" i="26"/>
  <c r="V100" i="26"/>
  <c r="V101" i="26"/>
  <c r="V102" i="26"/>
  <c r="V103" i="26"/>
  <c r="V104" i="26"/>
  <c r="V105" i="26"/>
  <c r="V106" i="26"/>
  <c r="U78" i="26"/>
  <c r="U79" i="26"/>
  <c r="U80" i="26"/>
  <c r="U81" i="26"/>
  <c r="U82" i="26"/>
  <c r="U83" i="26"/>
  <c r="U84" i="26"/>
  <c r="U85" i="26"/>
  <c r="U86" i="26"/>
  <c r="U87" i="26"/>
  <c r="U88" i="26"/>
  <c r="U89" i="26"/>
  <c r="U90" i="26"/>
  <c r="U91" i="26"/>
  <c r="U92" i="26"/>
  <c r="U93" i="26"/>
  <c r="U94" i="26"/>
  <c r="U95" i="26"/>
  <c r="U96" i="26"/>
  <c r="U97" i="26"/>
  <c r="U98" i="26"/>
  <c r="U99" i="26"/>
  <c r="U100" i="26"/>
  <c r="U101" i="26"/>
  <c r="U102" i="26"/>
  <c r="U103" i="26"/>
  <c r="U104" i="26"/>
  <c r="U105" i="26"/>
  <c r="U106" i="26"/>
  <c r="T78" i="26"/>
  <c r="T79" i="26"/>
  <c r="T80" i="26"/>
  <c r="T81" i="26"/>
  <c r="T82" i="26"/>
  <c r="T83" i="26"/>
  <c r="T84" i="26"/>
  <c r="T85" i="26"/>
  <c r="T86" i="26"/>
  <c r="T87" i="26"/>
  <c r="T88" i="26"/>
  <c r="T89" i="26"/>
  <c r="T90" i="26"/>
  <c r="T91" i="26"/>
  <c r="T92" i="26"/>
  <c r="T93" i="26"/>
  <c r="T94" i="26"/>
  <c r="T95" i="26"/>
  <c r="T96" i="26"/>
  <c r="T97" i="26"/>
  <c r="T98" i="26"/>
  <c r="T99" i="26"/>
  <c r="T100" i="26"/>
  <c r="T101" i="26"/>
  <c r="T102" i="26"/>
  <c r="T103" i="26"/>
  <c r="T104" i="26"/>
  <c r="T105" i="26"/>
  <c r="T106" i="26"/>
  <c r="S78" i="26"/>
  <c r="S79" i="26"/>
  <c r="S80" i="26"/>
  <c r="S81" i="26"/>
  <c r="S82" i="26"/>
  <c r="S83" i="26"/>
  <c r="S84" i="26"/>
  <c r="S85" i="26"/>
  <c r="S86" i="26"/>
  <c r="S87" i="26"/>
  <c r="S88" i="26"/>
  <c r="S89" i="26"/>
  <c r="S90" i="26"/>
  <c r="S91" i="26"/>
  <c r="S92" i="26"/>
  <c r="S93" i="26"/>
  <c r="S94" i="26"/>
  <c r="S95" i="26"/>
  <c r="S96" i="26"/>
  <c r="S97" i="26"/>
  <c r="S98" i="26"/>
  <c r="S99" i="26"/>
  <c r="S100" i="26"/>
  <c r="S101" i="26"/>
  <c r="S102" i="26"/>
  <c r="S103" i="26"/>
  <c r="S104" i="26"/>
  <c r="S105" i="26"/>
  <c r="S106" i="26"/>
  <c r="R78" i="26"/>
  <c r="R79" i="26"/>
  <c r="R80" i="26"/>
  <c r="R81" i="26"/>
  <c r="R82" i="26"/>
  <c r="R83" i="26"/>
  <c r="R84" i="26"/>
  <c r="R85" i="26"/>
  <c r="R86" i="26"/>
  <c r="R87" i="26"/>
  <c r="R88" i="26"/>
  <c r="R89" i="26"/>
  <c r="R90" i="26"/>
  <c r="R91" i="26"/>
  <c r="R92" i="26"/>
  <c r="R93" i="26"/>
  <c r="R94" i="26"/>
  <c r="R95" i="26"/>
  <c r="R96" i="26"/>
  <c r="R97" i="26"/>
  <c r="R98" i="26"/>
  <c r="R99" i="26"/>
  <c r="R100" i="26"/>
  <c r="R101" i="26"/>
  <c r="R102" i="26"/>
  <c r="R103" i="26"/>
  <c r="R104" i="26"/>
  <c r="R105" i="26"/>
  <c r="R106" i="26"/>
  <c r="Q78" i="26"/>
  <c r="Q79" i="26"/>
  <c r="Q80" i="26"/>
  <c r="Q81" i="26"/>
  <c r="Q82" i="26"/>
  <c r="Q83" i="26"/>
  <c r="Q84" i="26"/>
  <c r="Q85" i="26"/>
  <c r="Q86" i="26"/>
  <c r="Q87" i="26"/>
  <c r="Q88" i="26"/>
  <c r="Q89" i="26"/>
  <c r="Q90" i="26"/>
  <c r="Q91" i="26"/>
  <c r="Q92" i="26"/>
  <c r="Q93" i="26"/>
  <c r="Q94" i="26"/>
  <c r="Q95" i="26"/>
  <c r="Q96" i="26"/>
  <c r="Q97" i="26"/>
  <c r="Q98" i="26"/>
  <c r="Q99" i="26"/>
  <c r="Q100" i="26"/>
  <c r="Q101" i="26"/>
  <c r="Q102" i="26"/>
  <c r="Q103" i="26"/>
  <c r="Q104" i="26"/>
  <c r="Q105" i="26"/>
  <c r="Q106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O95" i="26"/>
  <c r="O96" i="26"/>
  <c r="O97" i="26"/>
  <c r="O98" i="26"/>
  <c r="O99" i="26"/>
  <c r="O100" i="26"/>
  <c r="O101" i="26"/>
  <c r="O102" i="26"/>
  <c r="O103" i="26"/>
  <c r="O104" i="26"/>
  <c r="O105" i="26"/>
  <c r="O106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L95" i="26"/>
  <c r="L96" i="26"/>
  <c r="L97" i="26"/>
  <c r="L98" i="26"/>
  <c r="L99" i="26"/>
  <c r="L100" i="26"/>
  <c r="L101" i="26"/>
  <c r="L102" i="26"/>
  <c r="L103" i="26"/>
  <c r="L104" i="26"/>
  <c r="L105" i="26"/>
  <c r="L106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I78" i="26"/>
  <c r="I79" i="26"/>
  <c r="I80" i="26"/>
  <c r="I81" i="26"/>
  <c r="I82" i="26"/>
  <c r="I83" i="26"/>
  <c r="I84" i="26"/>
  <c r="I85" i="26"/>
  <c r="I86" i="26"/>
  <c r="I87" i="26"/>
  <c r="I88" i="26"/>
  <c r="I89" i="26"/>
  <c r="I90" i="26"/>
  <c r="I91" i="26"/>
  <c r="I92" i="26"/>
  <c r="I93" i="26"/>
  <c r="I94" i="26"/>
  <c r="I95" i="26"/>
  <c r="I96" i="26"/>
  <c r="I97" i="26"/>
  <c r="I98" i="26"/>
  <c r="I99" i="26"/>
  <c r="I100" i="26"/>
  <c r="I101" i="26"/>
  <c r="I102" i="26"/>
  <c r="I103" i="26"/>
  <c r="I104" i="26"/>
  <c r="I105" i="26"/>
  <c r="I106" i="26"/>
  <c r="H78" i="26"/>
  <c r="H79" i="26"/>
  <c r="H80" i="26"/>
  <c r="H81" i="26"/>
  <c r="H82" i="26"/>
  <c r="H83" i="26"/>
  <c r="H84" i="26"/>
  <c r="H85" i="26"/>
  <c r="H86" i="26"/>
  <c r="H87" i="26"/>
  <c r="H88" i="26"/>
  <c r="H89" i="26"/>
  <c r="H90" i="26"/>
  <c r="H91" i="26"/>
  <c r="H92" i="26"/>
  <c r="H93" i="26"/>
  <c r="H94" i="26"/>
  <c r="H95" i="26"/>
  <c r="H96" i="26"/>
  <c r="H97" i="26"/>
  <c r="H98" i="26"/>
  <c r="H99" i="26"/>
  <c r="H100" i="26"/>
  <c r="H101" i="26"/>
  <c r="H102" i="26"/>
  <c r="H103" i="26"/>
  <c r="H104" i="26"/>
  <c r="H105" i="26"/>
  <c r="H106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E101" i="26"/>
  <c r="E102" i="26"/>
  <c r="E103" i="26"/>
  <c r="E104" i="26"/>
  <c r="E105" i="26"/>
  <c r="E106" i="26"/>
  <c r="F7" i="17"/>
  <c r="G7" i="17"/>
  <c r="H7" i="17"/>
  <c r="I7" i="17"/>
  <c r="E7" i="17"/>
  <c r="F45" i="17"/>
  <c r="G45" i="17"/>
  <c r="H45" i="17"/>
  <c r="I45" i="17"/>
  <c r="E45" i="17"/>
  <c r="I10" i="17"/>
  <c r="I44" i="17"/>
  <c r="H10" i="17"/>
  <c r="H44" i="17"/>
  <c r="G10" i="17"/>
  <c r="G44" i="17"/>
  <c r="F10" i="17"/>
  <c r="F44" i="17"/>
  <c r="E10" i="17"/>
  <c r="E44" i="17"/>
  <c r="I26" i="17"/>
  <c r="I9" i="17"/>
  <c r="I43" i="17"/>
  <c r="H26" i="17"/>
  <c r="H9" i="17"/>
  <c r="H43" i="17"/>
  <c r="G26" i="17"/>
  <c r="G9" i="17"/>
  <c r="G43" i="17"/>
  <c r="F26" i="17"/>
  <c r="F9" i="17"/>
  <c r="F43" i="17"/>
  <c r="E26" i="17"/>
  <c r="E9" i="17"/>
  <c r="E43" i="17"/>
  <c r="I25" i="17"/>
  <c r="I8" i="17"/>
  <c r="I42" i="17"/>
  <c r="H25" i="17"/>
  <c r="H8" i="17"/>
  <c r="H42" i="17"/>
  <c r="G25" i="17"/>
  <c r="G8" i="17"/>
  <c r="G42" i="17"/>
  <c r="F25" i="17"/>
  <c r="F8" i="17"/>
  <c r="F42" i="17"/>
  <c r="E25" i="17"/>
  <c r="E8" i="17"/>
  <c r="E42" i="17"/>
  <c r="I24" i="17"/>
  <c r="I41" i="17"/>
  <c r="H24" i="17"/>
  <c r="H41" i="17"/>
  <c r="G24" i="17"/>
  <c r="G41" i="17"/>
  <c r="F24" i="17"/>
  <c r="F41" i="17"/>
  <c r="E24" i="17"/>
  <c r="E41" i="17"/>
  <c r="F23" i="17"/>
  <c r="F6" i="17"/>
  <c r="F40" i="17"/>
  <c r="G23" i="17"/>
  <c r="G6" i="17"/>
  <c r="G40" i="17"/>
  <c r="H23" i="17"/>
  <c r="H6" i="17"/>
  <c r="H40" i="17"/>
  <c r="I23" i="17"/>
  <c r="I6" i="17"/>
  <c r="I40" i="17"/>
  <c r="E23" i="17"/>
  <c r="E6" i="17"/>
  <c r="E40" i="17"/>
  <c r="E166" i="11"/>
  <c r="E250" i="11"/>
  <c r="F166" i="11"/>
  <c r="F250" i="11"/>
  <c r="G166" i="11"/>
  <c r="G250" i="11"/>
  <c r="H166" i="11"/>
  <c r="H250" i="11"/>
  <c r="I166" i="11"/>
  <c r="I250" i="11"/>
  <c r="J166" i="11"/>
  <c r="J250" i="11"/>
  <c r="K166" i="11"/>
  <c r="K250" i="11"/>
  <c r="L166" i="11"/>
  <c r="L250" i="11"/>
  <c r="M166" i="11"/>
  <c r="M250" i="11"/>
  <c r="N166" i="11"/>
  <c r="N250" i="11"/>
  <c r="O166" i="11"/>
  <c r="O250" i="11"/>
  <c r="P166" i="11"/>
  <c r="P250" i="11"/>
  <c r="Q166" i="11"/>
  <c r="Q250" i="11"/>
  <c r="R166" i="11"/>
  <c r="R250" i="11"/>
  <c r="S166" i="11"/>
  <c r="S250" i="11"/>
  <c r="T166" i="11"/>
  <c r="T250" i="11"/>
  <c r="U166" i="11"/>
  <c r="U250" i="11"/>
  <c r="V166" i="11"/>
  <c r="V250" i="11"/>
  <c r="W166" i="11"/>
  <c r="W250" i="11"/>
  <c r="X166" i="11"/>
  <c r="X250" i="11"/>
  <c r="Y166" i="11"/>
  <c r="Y250" i="11"/>
  <c r="Z166" i="11"/>
  <c r="Z250" i="11"/>
  <c r="AA166" i="11"/>
  <c r="AA250" i="11"/>
  <c r="AB166" i="11"/>
  <c r="AB250" i="11"/>
  <c r="AC166" i="11"/>
  <c r="AC250" i="11"/>
  <c r="AD166" i="11"/>
  <c r="AD250" i="11"/>
  <c r="AE166" i="11"/>
  <c r="AE250" i="11"/>
  <c r="AF166" i="11"/>
  <c r="AF250" i="11"/>
  <c r="AG166" i="11"/>
  <c r="AG250" i="11"/>
  <c r="AH166" i="11"/>
  <c r="AH250" i="11"/>
  <c r="AI166" i="11"/>
  <c r="AI250" i="11"/>
  <c r="AJ166" i="11"/>
  <c r="AJ250" i="11"/>
  <c r="AK166" i="11"/>
  <c r="AK250" i="11"/>
  <c r="AL166" i="11"/>
  <c r="AL250" i="11"/>
  <c r="AM166" i="11"/>
  <c r="AM250" i="11"/>
  <c r="AN166" i="11"/>
  <c r="AN250" i="11"/>
  <c r="AO166" i="11"/>
  <c r="AO250" i="11"/>
  <c r="AP166" i="11"/>
  <c r="AP250" i="11"/>
  <c r="AQ166" i="11"/>
  <c r="AQ250" i="11"/>
  <c r="AR166" i="11"/>
  <c r="AR250" i="11"/>
  <c r="AS166" i="11"/>
  <c r="AS250" i="11"/>
  <c r="AT166" i="11"/>
  <c r="AT250" i="11"/>
  <c r="AU166" i="11"/>
  <c r="AU250" i="11"/>
  <c r="AV166" i="11"/>
  <c r="AV250" i="11"/>
  <c r="AW166" i="11"/>
  <c r="AW250" i="11"/>
  <c r="AX166" i="11"/>
  <c r="AX250" i="11"/>
  <c r="AY166" i="11"/>
  <c r="AY250" i="11"/>
  <c r="AZ166" i="11"/>
  <c r="AZ250" i="11"/>
  <c r="BA166" i="11"/>
  <c r="BA250" i="11"/>
  <c r="BB166" i="11"/>
  <c r="BB250" i="11"/>
  <c r="BC166" i="11"/>
  <c r="BC250" i="11"/>
  <c r="BD166" i="11"/>
  <c r="BD250" i="11"/>
  <c r="BE166" i="11"/>
  <c r="BE250" i="11"/>
  <c r="BF166" i="11"/>
  <c r="BF250" i="11"/>
  <c r="BG166" i="11"/>
  <c r="BG250" i="11"/>
  <c r="BH166" i="11"/>
  <c r="BH250" i="11"/>
  <c r="BI166" i="11"/>
  <c r="BI250" i="11"/>
  <c r="BJ166" i="11"/>
  <c r="BJ250" i="11"/>
  <c r="BK166" i="11"/>
  <c r="BK250" i="11"/>
  <c r="BL166" i="11"/>
  <c r="BL250" i="11"/>
  <c r="BM166" i="11"/>
  <c r="BM250" i="11"/>
  <c r="BN166" i="11"/>
  <c r="BN250" i="11"/>
  <c r="BO166" i="11"/>
  <c r="BO250" i="11"/>
  <c r="BP166" i="11"/>
  <c r="BP250" i="11"/>
  <c r="BQ166" i="11"/>
  <c r="BQ250" i="11"/>
  <c r="BR166" i="11"/>
  <c r="BR250" i="11"/>
  <c r="BT166" i="11"/>
  <c r="BT250" i="11"/>
  <c r="BU166" i="11"/>
  <c r="BU250" i="11"/>
  <c r="BV166" i="11"/>
  <c r="BV250" i="11"/>
  <c r="BW166" i="11"/>
  <c r="BW250" i="11"/>
  <c r="BX166" i="11"/>
  <c r="BX250" i="11"/>
  <c r="BY166" i="11"/>
  <c r="BY250" i="11"/>
  <c r="BZ166" i="11"/>
  <c r="BZ250" i="11"/>
  <c r="CA166" i="11"/>
  <c r="CA250" i="11"/>
  <c r="CB166" i="11"/>
  <c r="CB250" i="11"/>
  <c r="CC166" i="11"/>
  <c r="CC250" i="11"/>
  <c r="CD166" i="11"/>
  <c r="CD250" i="11"/>
  <c r="CF166" i="11"/>
  <c r="CF250" i="11"/>
  <c r="CG166" i="11"/>
  <c r="CG250" i="11"/>
  <c r="CH166" i="11"/>
  <c r="CH250" i="11"/>
  <c r="CI166" i="11"/>
  <c r="CI250" i="11"/>
  <c r="CJ166" i="11"/>
  <c r="CJ250" i="11"/>
  <c r="CK166" i="11"/>
  <c r="CK250" i="11"/>
  <c r="CL166" i="11"/>
  <c r="CL250" i="11"/>
  <c r="CM166" i="11"/>
  <c r="CM250" i="11"/>
  <c r="CN166" i="11"/>
  <c r="CN250" i="11"/>
  <c r="CO166" i="11"/>
  <c r="CO250" i="11"/>
  <c r="CP166" i="11"/>
  <c r="CP250" i="11"/>
  <c r="AA249" i="19"/>
  <c r="AA248" i="19"/>
  <c r="AA247" i="19"/>
  <c r="AA246" i="19"/>
  <c r="AA245" i="19"/>
  <c r="AA244" i="19"/>
  <c r="AA243" i="19"/>
  <c r="AA242" i="19"/>
  <c r="AA241" i="19"/>
  <c r="AA240" i="19"/>
  <c r="AA239" i="19"/>
  <c r="AA238" i="19"/>
  <c r="AA237" i="19"/>
  <c r="AA236" i="19"/>
  <c r="AA235" i="19"/>
  <c r="AA234" i="19"/>
  <c r="AA233" i="19"/>
  <c r="AA232" i="19"/>
  <c r="AA231" i="19"/>
  <c r="AA230" i="19"/>
  <c r="AA229" i="19"/>
  <c r="AA228" i="19"/>
  <c r="AA227" i="19"/>
  <c r="AA226" i="19"/>
  <c r="AA225" i="19"/>
  <c r="AA224" i="19"/>
  <c r="AA223" i="19"/>
  <c r="AA222" i="19"/>
  <c r="AA221" i="19"/>
  <c r="AA220" i="19"/>
  <c r="AA219" i="19"/>
  <c r="AA218" i="19"/>
  <c r="AA217" i="19"/>
  <c r="AA216" i="19"/>
  <c r="AA215" i="19"/>
  <c r="AA214" i="19"/>
  <c r="AA213" i="19"/>
  <c r="AA212" i="19"/>
  <c r="AA211" i="19"/>
  <c r="AA210" i="19"/>
  <c r="AA209" i="19"/>
  <c r="AA208" i="19"/>
  <c r="AA207" i="19"/>
  <c r="AA206" i="19"/>
  <c r="AA205" i="19"/>
  <c r="AA204" i="19"/>
  <c r="AA203" i="19"/>
  <c r="AA202" i="19"/>
  <c r="AA201" i="19"/>
  <c r="AA200" i="19"/>
  <c r="AA199" i="19"/>
  <c r="AA198" i="19"/>
  <c r="AA197" i="19"/>
  <c r="AA196" i="19"/>
  <c r="AA195" i="19"/>
  <c r="AA194" i="19"/>
  <c r="AA193" i="19"/>
  <c r="AA192" i="19"/>
  <c r="AA191" i="19"/>
  <c r="AA190" i="19"/>
  <c r="AA189" i="19"/>
  <c r="AA188" i="19"/>
  <c r="AA187" i="19"/>
  <c r="AA186" i="19"/>
  <c r="AA185" i="19"/>
  <c r="AA184" i="19"/>
  <c r="AA183" i="19"/>
  <c r="AA182" i="19"/>
  <c r="AA181" i="19"/>
  <c r="AA180" i="19"/>
  <c r="AA179" i="19"/>
  <c r="AA178" i="19"/>
  <c r="AA177" i="19"/>
  <c r="AA176" i="19"/>
  <c r="E53" i="17"/>
  <c r="F53" i="17"/>
  <c r="G53" i="17"/>
  <c r="H53" i="17"/>
  <c r="I53" i="17"/>
  <c r="J53" i="17"/>
  <c r="J52" i="17"/>
  <c r="J51" i="17"/>
  <c r="J50" i="17"/>
  <c r="J44" i="17"/>
  <c r="J45" i="17"/>
  <c r="J43" i="17"/>
  <c r="J42" i="17"/>
  <c r="J41" i="17"/>
  <c r="J40" i="17"/>
  <c r="E36" i="17"/>
  <c r="F36" i="17"/>
  <c r="G36" i="17"/>
  <c r="H36" i="17"/>
  <c r="I36" i="17"/>
  <c r="J36" i="17"/>
  <c r="J35" i="17"/>
  <c r="J34" i="17"/>
  <c r="J33" i="17"/>
  <c r="J27" i="17"/>
  <c r="J28" i="17"/>
  <c r="J26" i="17"/>
  <c r="J25" i="17"/>
  <c r="J24" i="17"/>
  <c r="J23" i="17"/>
  <c r="E19" i="17"/>
  <c r="F19" i="17"/>
  <c r="G19" i="17"/>
  <c r="H19" i="17"/>
  <c r="I19" i="17"/>
  <c r="J19" i="17"/>
  <c r="J18" i="17"/>
  <c r="J17" i="17"/>
  <c r="J16" i="17"/>
  <c r="J10" i="17"/>
  <c r="J11" i="17"/>
  <c r="J9" i="17"/>
  <c r="J8" i="17"/>
  <c r="J7" i="17"/>
  <c r="J6" i="17"/>
  <c r="J46" i="14"/>
  <c r="J47" i="14"/>
  <c r="F45" i="14"/>
  <c r="G45" i="14"/>
  <c r="H45" i="14"/>
  <c r="I45" i="14"/>
  <c r="J45" i="14"/>
  <c r="I44" i="14"/>
  <c r="H44" i="14"/>
  <c r="G44" i="14"/>
  <c r="F44" i="14"/>
  <c r="E44" i="14"/>
  <c r="I43" i="14"/>
  <c r="H43" i="14"/>
  <c r="G43" i="14"/>
  <c r="F43" i="14"/>
  <c r="E43" i="14"/>
  <c r="I42" i="14"/>
  <c r="H42" i="14"/>
  <c r="G42" i="14"/>
  <c r="F42" i="14"/>
  <c r="E42" i="14"/>
  <c r="F41" i="14"/>
  <c r="G41" i="14"/>
  <c r="H41" i="14"/>
  <c r="I41" i="14"/>
  <c r="E41" i="14"/>
  <c r="J53" i="14"/>
  <c r="J36" i="14"/>
  <c r="J17" i="14"/>
  <c r="CP249" i="11"/>
  <c r="CO249" i="11"/>
  <c r="CN249" i="11"/>
  <c r="CM249" i="11"/>
  <c r="CL249" i="11"/>
  <c r="CK249" i="11"/>
  <c r="CJ249" i="11"/>
  <c r="CI249" i="11"/>
  <c r="CH249" i="11"/>
  <c r="CG249" i="11"/>
  <c r="CF249" i="11"/>
  <c r="CD249" i="11"/>
  <c r="CC249" i="11"/>
  <c r="CB249" i="11"/>
  <c r="CA249" i="11"/>
  <c r="BZ249" i="11"/>
  <c r="BY249" i="11"/>
  <c r="BX249" i="11"/>
  <c r="BW249" i="11"/>
  <c r="BV249" i="11"/>
  <c r="BU249" i="11"/>
  <c r="BT249" i="11"/>
  <c r="BR249" i="11"/>
  <c r="BQ249" i="11"/>
  <c r="BP249" i="11"/>
  <c r="BO249" i="11"/>
  <c r="BN249" i="11"/>
  <c r="BM249" i="11"/>
  <c r="BL249" i="11"/>
  <c r="BK249" i="11"/>
  <c r="BJ249" i="11"/>
  <c r="BI249" i="11"/>
  <c r="BH249" i="11"/>
  <c r="BG249" i="11"/>
  <c r="BF249" i="11"/>
  <c r="BE249" i="11"/>
  <c r="BD249" i="11"/>
  <c r="BC249" i="11"/>
  <c r="BB249" i="11"/>
  <c r="BA249" i="11"/>
  <c r="AZ249" i="11"/>
  <c r="AY249" i="11"/>
  <c r="AX249" i="11"/>
  <c r="AW249" i="11"/>
  <c r="AV249" i="11"/>
  <c r="AU249" i="11"/>
  <c r="AT249" i="11"/>
  <c r="AS249" i="11"/>
  <c r="AR249" i="11"/>
  <c r="AQ249" i="11"/>
  <c r="AP249" i="11"/>
  <c r="AO249" i="11"/>
  <c r="AN249" i="11"/>
  <c r="AM249" i="11"/>
  <c r="AL249" i="11"/>
  <c r="AK249" i="11"/>
  <c r="AJ249" i="11"/>
  <c r="AI249" i="11"/>
  <c r="AH249" i="11"/>
  <c r="AG249" i="11"/>
  <c r="AF249" i="11"/>
  <c r="AE249" i="11"/>
  <c r="AD249" i="11"/>
  <c r="AC249" i="11"/>
  <c r="AB249" i="11"/>
  <c r="AA249" i="11"/>
  <c r="Z249" i="11"/>
  <c r="Y249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CP248" i="11"/>
  <c r="CO248" i="11"/>
  <c r="CN248" i="11"/>
  <c r="CM248" i="11"/>
  <c r="CL248" i="11"/>
  <c r="CK248" i="11"/>
  <c r="CJ248" i="11"/>
  <c r="CI248" i="11"/>
  <c r="CH248" i="11"/>
  <c r="CG248" i="11"/>
  <c r="CF248" i="11"/>
  <c r="CD248" i="11"/>
  <c r="CC248" i="11"/>
  <c r="CB248" i="11"/>
  <c r="CA248" i="11"/>
  <c r="BZ248" i="11"/>
  <c r="BY248" i="11"/>
  <c r="BX248" i="11"/>
  <c r="BW248" i="11"/>
  <c r="BV248" i="11"/>
  <c r="BU248" i="11"/>
  <c r="BT248" i="11"/>
  <c r="BR248" i="11"/>
  <c r="BQ248" i="11"/>
  <c r="BP248" i="11"/>
  <c r="BO248" i="11"/>
  <c r="BN248" i="11"/>
  <c r="BM248" i="11"/>
  <c r="BL248" i="11"/>
  <c r="BK248" i="11"/>
  <c r="BJ248" i="11"/>
  <c r="BI248" i="11"/>
  <c r="BH248" i="11"/>
  <c r="BG248" i="11"/>
  <c r="BF248" i="11"/>
  <c r="BE248" i="11"/>
  <c r="BD248" i="11"/>
  <c r="BC248" i="11"/>
  <c r="BB248" i="11"/>
  <c r="BA248" i="11"/>
  <c r="AZ248" i="11"/>
  <c r="AY248" i="11"/>
  <c r="AX248" i="11"/>
  <c r="AW248" i="11"/>
  <c r="AV248" i="11"/>
  <c r="AU248" i="11"/>
  <c r="AT248" i="11"/>
  <c r="AS248" i="11"/>
  <c r="AR248" i="11"/>
  <c r="AQ248" i="11"/>
  <c r="AP248" i="11"/>
  <c r="AO248" i="11"/>
  <c r="AN248" i="11"/>
  <c r="AM248" i="11"/>
  <c r="AL248" i="11"/>
  <c r="AK248" i="11"/>
  <c r="AJ248" i="11"/>
  <c r="AI248" i="11"/>
  <c r="AH248" i="11"/>
  <c r="AG248" i="11"/>
  <c r="AF248" i="11"/>
  <c r="AE248" i="11"/>
  <c r="AD248" i="11"/>
  <c r="AC248" i="11"/>
  <c r="AB248" i="11"/>
  <c r="AA248" i="11"/>
  <c r="Z248" i="11"/>
  <c r="Y248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CP247" i="11"/>
  <c r="CO247" i="11"/>
  <c r="CN247" i="11"/>
  <c r="CM247" i="11"/>
  <c r="CL247" i="11"/>
  <c r="CK247" i="11"/>
  <c r="CJ247" i="11"/>
  <c r="CI247" i="11"/>
  <c r="CH247" i="11"/>
  <c r="CG247" i="11"/>
  <c r="CF247" i="11"/>
  <c r="CD247" i="11"/>
  <c r="CC247" i="11"/>
  <c r="CB247" i="11"/>
  <c r="CA247" i="11"/>
  <c r="BZ247" i="11"/>
  <c r="BY247" i="11"/>
  <c r="BX247" i="11"/>
  <c r="BW247" i="11"/>
  <c r="BV247" i="11"/>
  <c r="BU247" i="11"/>
  <c r="BT247" i="11"/>
  <c r="BR247" i="11"/>
  <c r="BQ247" i="11"/>
  <c r="BP247" i="11"/>
  <c r="BO247" i="11"/>
  <c r="BN247" i="11"/>
  <c r="BM247" i="11"/>
  <c r="BL247" i="11"/>
  <c r="BK247" i="11"/>
  <c r="BJ247" i="11"/>
  <c r="BI247" i="11"/>
  <c r="BH247" i="11"/>
  <c r="BG247" i="11"/>
  <c r="BF247" i="11"/>
  <c r="BE247" i="11"/>
  <c r="BD247" i="11"/>
  <c r="BC247" i="11"/>
  <c r="BB247" i="11"/>
  <c r="BA247" i="11"/>
  <c r="AZ247" i="11"/>
  <c r="AY247" i="11"/>
  <c r="AX247" i="11"/>
  <c r="AW247" i="11"/>
  <c r="AV247" i="11"/>
  <c r="AU247" i="11"/>
  <c r="AT247" i="11"/>
  <c r="AS247" i="11"/>
  <c r="AR247" i="11"/>
  <c r="AQ247" i="11"/>
  <c r="AP247" i="11"/>
  <c r="AO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AA247" i="11"/>
  <c r="Z247" i="11"/>
  <c r="Y247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CP246" i="11"/>
  <c r="CO246" i="11"/>
  <c r="CN246" i="11"/>
  <c r="CM246" i="11"/>
  <c r="CL246" i="11"/>
  <c r="CK246" i="11"/>
  <c r="CJ246" i="11"/>
  <c r="CI246" i="11"/>
  <c r="CH246" i="11"/>
  <c r="CG246" i="11"/>
  <c r="CF246" i="11"/>
  <c r="CD246" i="11"/>
  <c r="CC246" i="11"/>
  <c r="CB246" i="11"/>
  <c r="CA246" i="11"/>
  <c r="BZ246" i="11"/>
  <c r="BY246" i="11"/>
  <c r="BX246" i="11"/>
  <c r="BW246" i="11"/>
  <c r="BV246" i="11"/>
  <c r="BU246" i="11"/>
  <c r="BT246" i="11"/>
  <c r="BR246" i="11"/>
  <c r="BQ246" i="11"/>
  <c r="BP246" i="11"/>
  <c r="BO246" i="11"/>
  <c r="BN246" i="11"/>
  <c r="BM246" i="11"/>
  <c r="BL246" i="11"/>
  <c r="BK246" i="11"/>
  <c r="BJ246" i="11"/>
  <c r="BI246" i="11"/>
  <c r="BH246" i="11"/>
  <c r="BG246" i="11"/>
  <c r="BF246" i="11"/>
  <c r="BE246" i="11"/>
  <c r="BD246" i="11"/>
  <c r="BC246" i="11"/>
  <c r="BB246" i="11"/>
  <c r="BA246" i="11"/>
  <c r="AZ246" i="11"/>
  <c r="AY246" i="11"/>
  <c r="AX246" i="11"/>
  <c r="AW246" i="11"/>
  <c r="AV246" i="11"/>
  <c r="AU246" i="11"/>
  <c r="AT246" i="11"/>
  <c r="AS246" i="11"/>
  <c r="AR246" i="11"/>
  <c r="AQ246" i="11"/>
  <c r="AP246" i="11"/>
  <c r="AO246" i="11"/>
  <c r="AN246" i="11"/>
  <c r="AM246" i="11"/>
  <c r="AL246" i="11"/>
  <c r="AK246" i="11"/>
  <c r="AJ246" i="11"/>
  <c r="AI246" i="11"/>
  <c r="AH246" i="11"/>
  <c r="AG246" i="11"/>
  <c r="AF246" i="11"/>
  <c r="AE246" i="11"/>
  <c r="AD246" i="11"/>
  <c r="AC246" i="11"/>
  <c r="AB246" i="11"/>
  <c r="AA246" i="11"/>
  <c r="Z246" i="11"/>
  <c r="Y246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CP245" i="11"/>
  <c r="CO245" i="11"/>
  <c r="CN245" i="11"/>
  <c r="CM245" i="11"/>
  <c r="CL245" i="11"/>
  <c r="CK245" i="11"/>
  <c r="CJ245" i="11"/>
  <c r="CI245" i="11"/>
  <c r="CH245" i="11"/>
  <c r="CG245" i="11"/>
  <c r="CF245" i="11"/>
  <c r="CD245" i="11"/>
  <c r="CC245" i="11"/>
  <c r="CB245" i="11"/>
  <c r="CA245" i="11"/>
  <c r="BZ245" i="11"/>
  <c r="BY245" i="11"/>
  <c r="BX245" i="11"/>
  <c r="BW245" i="11"/>
  <c r="BV245" i="11"/>
  <c r="BU245" i="11"/>
  <c r="BT245" i="11"/>
  <c r="BR245" i="11"/>
  <c r="BQ245" i="11"/>
  <c r="BP245" i="11"/>
  <c r="BO245" i="11"/>
  <c r="BN245" i="11"/>
  <c r="BM245" i="11"/>
  <c r="BL245" i="11"/>
  <c r="BK245" i="11"/>
  <c r="BJ245" i="11"/>
  <c r="BI245" i="11"/>
  <c r="BH245" i="11"/>
  <c r="BG245" i="11"/>
  <c r="BF245" i="11"/>
  <c r="BE245" i="11"/>
  <c r="BD245" i="11"/>
  <c r="BC245" i="11"/>
  <c r="BB245" i="11"/>
  <c r="BA245" i="11"/>
  <c r="AZ245" i="11"/>
  <c r="AY245" i="11"/>
  <c r="AX245" i="11"/>
  <c r="AW245" i="11"/>
  <c r="AV245" i="11"/>
  <c r="AU245" i="11"/>
  <c r="AT245" i="11"/>
  <c r="AS245" i="11"/>
  <c r="AR245" i="11"/>
  <c r="AQ245" i="11"/>
  <c r="AP245" i="11"/>
  <c r="AO245" i="11"/>
  <c r="AN245" i="11"/>
  <c r="AM245" i="11"/>
  <c r="AL245" i="11"/>
  <c r="AK245" i="11"/>
  <c r="AJ245" i="11"/>
  <c r="AI245" i="11"/>
  <c r="AH245" i="11"/>
  <c r="AG245" i="11"/>
  <c r="AF245" i="11"/>
  <c r="AE245" i="11"/>
  <c r="AD245" i="11"/>
  <c r="AC245" i="11"/>
  <c r="AB245" i="11"/>
  <c r="AA245" i="11"/>
  <c r="Z245" i="11"/>
  <c r="Y245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CP244" i="11"/>
  <c r="CO244" i="11"/>
  <c r="CN244" i="11"/>
  <c r="CM244" i="11"/>
  <c r="CL244" i="11"/>
  <c r="CK244" i="11"/>
  <c r="CJ244" i="11"/>
  <c r="CI244" i="11"/>
  <c r="CH244" i="11"/>
  <c r="CG244" i="11"/>
  <c r="CF244" i="11"/>
  <c r="CD244" i="11"/>
  <c r="CC244" i="11"/>
  <c r="CB244" i="11"/>
  <c r="CA244" i="11"/>
  <c r="BZ244" i="11"/>
  <c r="BY244" i="11"/>
  <c r="BX244" i="11"/>
  <c r="BW244" i="11"/>
  <c r="BV244" i="11"/>
  <c r="BU244" i="11"/>
  <c r="BT244" i="11"/>
  <c r="BR244" i="11"/>
  <c r="BQ244" i="11"/>
  <c r="BP244" i="11"/>
  <c r="BO244" i="11"/>
  <c r="BN244" i="11"/>
  <c r="BM244" i="11"/>
  <c r="BL244" i="11"/>
  <c r="BK244" i="11"/>
  <c r="BJ244" i="11"/>
  <c r="BI244" i="11"/>
  <c r="BH244" i="11"/>
  <c r="BG244" i="11"/>
  <c r="BF244" i="11"/>
  <c r="BE244" i="11"/>
  <c r="BD244" i="11"/>
  <c r="BC244" i="11"/>
  <c r="BB244" i="11"/>
  <c r="BA244" i="11"/>
  <c r="AZ244" i="11"/>
  <c r="AY244" i="11"/>
  <c r="AX244" i="11"/>
  <c r="AW244" i="11"/>
  <c r="AV244" i="11"/>
  <c r="AU244" i="11"/>
  <c r="AT244" i="11"/>
  <c r="AS244" i="11"/>
  <c r="AR244" i="11"/>
  <c r="AQ244" i="11"/>
  <c r="AP244" i="11"/>
  <c r="AO244" i="11"/>
  <c r="AN244" i="11"/>
  <c r="AM244" i="11"/>
  <c r="AL244" i="11"/>
  <c r="AK244" i="11"/>
  <c r="AJ244" i="11"/>
  <c r="AI244" i="11"/>
  <c r="AH244" i="11"/>
  <c r="AG244" i="11"/>
  <c r="AF244" i="11"/>
  <c r="AE244" i="11"/>
  <c r="AD244" i="11"/>
  <c r="AC244" i="11"/>
  <c r="AB244" i="11"/>
  <c r="AA244" i="11"/>
  <c r="Z244" i="11"/>
  <c r="Y244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CP243" i="11"/>
  <c r="CO243" i="11"/>
  <c r="CN243" i="11"/>
  <c r="CM243" i="11"/>
  <c r="CL243" i="11"/>
  <c r="CK243" i="11"/>
  <c r="CJ243" i="11"/>
  <c r="CI243" i="11"/>
  <c r="CH243" i="11"/>
  <c r="CG243" i="11"/>
  <c r="CF243" i="11"/>
  <c r="CD243" i="11"/>
  <c r="CC243" i="11"/>
  <c r="CB243" i="11"/>
  <c r="CA243" i="11"/>
  <c r="BZ243" i="11"/>
  <c r="BY243" i="11"/>
  <c r="BX243" i="11"/>
  <c r="BW243" i="11"/>
  <c r="BV243" i="11"/>
  <c r="BU243" i="11"/>
  <c r="BT243" i="11"/>
  <c r="BR243" i="11"/>
  <c r="BQ243" i="11"/>
  <c r="BP243" i="11"/>
  <c r="BO243" i="11"/>
  <c r="BN243" i="11"/>
  <c r="BM243" i="11"/>
  <c r="BL243" i="11"/>
  <c r="BK243" i="11"/>
  <c r="BJ243" i="11"/>
  <c r="BI243" i="11"/>
  <c r="BH243" i="11"/>
  <c r="BG243" i="11"/>
  <c r="BF243" i="11"/>
  <c r="BE243" i="11"/>
  <c r="BD243" i="11"/>
  <c r="BC243" i="11"/>
  <c r="BB243" i="11"/>
  <c r="BA243" i="11"/>
  <c r="AZ243" i="11"/>
  <c r="AY243" i="11"/>
  <c r="AX243" i="11"/>
  <c r="AW243" i="11"/>
  <c r="AV243" i="11"/>
  <c r="AU243" i="11"/>
  <c r="AT243" i="11"/>
  <c r="AS243" i="11"/>
  <c r="AR243" i="11"/>
  <c r="AQ243" i="11"/>
  <c r="AP243" i="11"/>
  <c r="AO243" i="11"/>
  <c r="AN243" i="11"/>
  <c r="AM243" i="11"/>
  <c r="AL243" i="11"/>
  <c r="AK243" i="11"/>
  <c r="AJ243" i="11"/>
  <c r="AI243" i="11"/>
  <c r="AH243" i="11"/>
  <c r="AG243" i="11"/>
  <c r="AF243" i="11"/>
  <c r="AE243" i="11"/>
  <c r="AD243" i="11"/>
  <c r="AC243" i="11"/>
  <c r="AB243" i="11"/>
  <c r="AA243" i="11"/>
  <c r="Z243" i="11"/>
  <c r="Y243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CP242" i="11"/>
  <c r="CO242" i="11"/>
  <c r="CN242" i="11"/>
  <c r="CM242" i="11"/>
  <c r="CL242" i="11"/>
  <c r="CK242" i="11"/>
  <c r="CJ242" i="11"/>
  <c r="CI242" i="11"/>
  <c r="CH242" i="11"/>
  <c r="CG242" i="11"/>
  <c r="CF242" i="11"/>
  <c r="CD242" i="11"/>
  <c r="CC242" i="11"/>
  <c r="CB242" i="11"/>
  <c r="CA242" i="11"/>
  <c r="BZ242" i="11"/>
  <c r="BY242" i="11"/>
  <c r="BX242" i="11"/>
  <c r="BW242" i="11"/>
  <c r="BV242" i="11"/>
  <c r="BU242" i="11"/>
  <c r="BT242" i="11"/>
  <c r="BR242" i="11"/>
  <c r="BQ242" i="11"/>
  <c r="BP242" i="11"/>
  <c r="BO242" i="11"/>
  <c r="BN242" i="11"/>
  <c r="BM242" i="11"/>
  <c r="BL242" i="11"/>
  <c r="BK242" i="11"/>
  <c r="BJ242" i="11"/>
  <c r="BI242" i="11"/>
  <c r="BH242" i="11"/>
  <c r="BG242" i="11"/>
  <c r="BF242" i="11"/>
  <c r="BE242" i="11"/>
  <c r="BD242" i="11"/>
  <c r="BC242" i="11"/>
  <c r="BB242" i="11"/>
  <c r="BA242" i="11"/>
  <c r="AZ242" i="11"/>
  <c r="AY242" i="11"/>
  <c r="AX242" i="11"/>
  <c r="AW242" i="11"/>
  <c r="AV242" i="11"/>
  <c r="AU242" i="11"/>
  <c r="AT242" i="11"/>
  <c r="AS242" i="11"/>
  <c r="AR242" i="11"/>
  <c r="AQ242" i="11"/>
  <c r="AP242" i="11"/>
  <c r="AO242" i="11"/>
  <c r="AN242" i="11"/>
  <c r="AM242" i="11"/>
  <c r="AL242" i="11"/>
  <c r="AK242" i="11"/>
  <c r="AJ242" i="11"/>
  <c r="AI242" i="11"/>
  <c r="AH242" i="11"/>
  <c r="AG242" i="11"/>
  <c r="AF242" i="11"/>
  <c r="AE242" i="11"/>
  <c r="AD242" i="11"/>
  <c r="AC242" i="11"/>
  <c r="AB242" i="11"/>
  <c r="AA242" i="11"/>
  <c r="Z242" i="11"/>
  <c r="Y242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CP241" i="11"/>
  <c r="CO241" i="11"/>
  <c r="CN241" i="11"/>
  <c r="CM241" i="11"/>
  <c r="CL241" i="11"/>
  <c r="CK241" i="11"/>
  <c r="CJ241" i="11"/>
  <c r="CI241" i="11"/>
  <c r="CH241" i="11"/>
  <c r="CG241" i="11"/>
  <c r="CF241" i="11"/>
  <c r="CD241" i="11"/>
  <c r="CC241" i="11"/>
  <c r="CB241" i="11"/>
  <c r="CA241" i="11"/>
  <c r="BZ241" i="11"/>
  <c r="BY241" i="11"/>
  <c r="BX241" i="11"/>
  <c r="BW241" i="11"/>
  <c r="BV241" i="11"/>
  <c r="BU241" i="11"/>
  <c r="BT241" i="11"/>
  <c r="BR241" i="11"/>
  <c r="BQ241" i="11"/>
  <c r="BP241" i="11"/>
  <c r="BO241" i="11"/>
  <c r="BN241" i="11"/>
  <c r="BM241" i="11"/>
  <c r="BL241" i="11"/>
  <c r="BK241" i="11"/>
  <c r="BJ241" i="11"/>
  <c r="BI241" i="11"/>
  <c r="BH241" i="11"/>
  <c r="BG241" i="11"/>
  <c r="BF241" i="11"/>
  <c r="BE241" i="11"/>
  <c r="BD241" i="11"/>
  <c r="BC241" i="11"/>
  <c r="BB241" i="11"/>
  <c r="BA241" i="11"/>
  <c r="AZ241" i="11"/>
  <c r="AY241" i="11"/>
  <c r="AX241" i="11"/>
  <c r="AW241" i="11"/>
  <c r="AV241" i="11"/>
  <c r="AU241" i="11"/>
  <c r="AT241" i="11"/>
  <c r="AS241" i="11"/>
  <c r="AR241" i="11"/>
  <c r="AQ241" i="11"/>
  <c r="AP241" i="11"/>
  <c r="AO241" i="11"/>
  <c r="AN241" i="11"/>
  <c r="AM241" i="11"/>
  <c r="AL241" i="11"/>
  <c r="AK241" i="11"/>
  <c r="AJ241" i="11"/>
  <c r="AI241" i="11"/>
  <c r="AH241" i="11"/>
  <c r="AG241" i="11"/>
  <c r="AF241" i="11"/>
  <c r="AE241" i="11"/>
  <c r="AD241" i="11"/>
  <c r="AC241" i="11"/>
  <c r="AB241" i="11"/>
  <c r="AA241" i="11"/>
  <c r="Z241" i="11"/>
  <c r="Y241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CP240" i="11"/>
  <c r="CO240" i="11"/>
  <c r="CN240" i="11"/>
  <c r="CM240" i="11"/>
  <c r="CL240" i="11"/>
  <c r="CK240" i="11"/>
  <c r="CJ240" i="11"/>
  <c r="CI240" i="11"/>
  <c r="CH240" i="11"/>
  <c r="CG240" i="11"/>
  <c r="CF240" i="11"/>
  <c r="CD240" i="11"/>
  <c r="CC240" i="11"/>
  <c r="CB240" i="11"/>
  <c r="CA240" i="11"/>
  <c r="BZ240" i="11"/>
  <c r="BY240" i="11"/>
  <c r="BX240" i="11"/>
  <c r="BW240" i="11"/>
  <c r="BV240" i="11"/>
  <c r="BU240" i="11"/>
  <c r="BT240" i="11"/>
  <c r="BR240" i="11"/>
  <c r="BQ240" i="11"/>
  <c r="BP240" i="11"/>
  <c r="BO240" i="11"/>
  <c r="BN240" i="11"/>
  <c r="BM240" i="11"/>
  <c r="BL240" i="11"/>
  <c r="BK240" i="11"/>
  <c r="BJ240" i="11"/>
  <c r="BI240" i="11"/>
  <c r="BH240" i="11"/>
  <c r="BG240" i="11"/>
  <c r="BF240" i="11"/>
  <c r="BE240" i="11"/>
  <c r="BD240" i="11"/>
  <c r="BC240" i="11"/>
  <c r="BB240" i="11"/>
  <c r="BA240" i="11"/>
  <c r="AZ240" i="11"/>
  <c r="AY240" i="11"/>
  <c r="AX240" i="11"/>
  <c r="AW240" i="11"/>
  <c r="AV240" i="11"/>
  <c r="AU240" i="11"/>
  <c r="AT240" i="11"/>
  <c r="AS240" i="11"/>
  <c r="AR240" i="11"/>
  <c r="AQ240" i="11"/>
  <c r="AP240" i="11"/>
  <c r="AO240" i="11"/>
  <c r="AN240" i="11"/>
  <c r="AM240" i="11"/>
  <c r="AL240" i="11"/>
  <c r="AK240" i="11"/>
  <c r="AJ240" i="11"/>
  <c r="AI240" i="11"/>
  <c r="AH240" i="11"/>
  <c r="AG240" i="11"/>
  <c r="AF240" i="11"/>
  <c r="AE240" i="11"/>
  <c r="AD240" i="11"/>
  <c r="AC240" i="11"/>
  <c r="AB240" i="11"/>
  <c r="AA240" i="11"/>
  <c r="Z240" i="11"/>
  <c r="Y240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CP239" i="11"/>
  <c r="CO239" i="11"/>
  <c r="CN239" i="11"/>
  <c r="CM239" i="11"/>
  <c r="CL239" i="11"/>
  <c r="CK239" i="11"/>
  <c r="CJ239" i="11"/>
  <c r="CI239" i="11"/>
  <c r="CH239" i="11"/>
  <c r="CG239" i="11"/>
  <c r="CF239" i="11"/>
  <c r="CD239" i="11"/>
  <c r="CC239" i="11"/>
  <c r="CB239" i="11"/>
  <c r="CA239" i="11"/>
  <c r="BZ239" i="11"/>
  <c r="BY239" i="11"/>
  <c r="BX239" i="11"/>
  <c r="BW239" i="11"/>
  <c r="BV239" i="11"/>
  <c r="BU239" i="11"/>
  <c r="BT239" i="11"/>
  <c r="BR239" i="11"/>
  <c r="BQ239" i="11"/>
  <c r="BP239" i="11"/>
  <c r="BO239" i="11"/>
  <c r="BN239" i="11"/>
  <c r="BM239" i="11"/>
  <c r="BL239" i="11"/>
  <c r="BK239" i="11"/>
  <c r="BJ239" i="11"/>
  <c r="BI239" i="11"/>
  <c r="BH239" i="11"/>
  <c r="BG239" i="11"/>
  <c r="BF239" i="11"/>
  <c r="BE239" i="11"/>
  <c r="BD239" i="11"/>
  <c r="BC239" i="11"/>
  <c r="BB239" i="11"/>
  <c r="BA239" i="11"/>
  <c r="AZ239" i="11"/>
  <c r="AY239" i="11"/>
  <c r="AX239" i="11"/>
  <c r="AW239" i="11"/>
  <c r="AV239" i="11"/>
  <c r="AU239" i="11"/>
  <c r="AT239" i="11"/>
  <c r="AS239" i="11"/>
  <c r="AR239" i="11"/>
  <c r="AQ239" i="11"/>
  <c r="AP239" i="11"/>
  <c r="AO239" i="11"/>
  <c r="AN239" i="11"/>
  <c r="AM239" i="11"/>
  <c r="AL239" i="11"/>
  <c r="AK239" i="11"/>
  <c r="AJ239" i="11"/>
  <c r="AI239" i="11"/>
  <c r="AH239" i="11"/>
  <c r="AG239" i="11"/>
  <c r="AF239" i="11"/>
  <c r="AE239" i="11"/>
  <c r="AD239" i="11"/>
  <c r="AC239" i="11"/>
  <c r="AB239" i="11"/>
  <c r="AA239" i="11"/>
  <c r="Z239" i="11"/>
  <c r="Y239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CP238" i="11"/>
  <c r="CO238" i="11"/>
  <c r="CN238" i="11"/>
  <c r="CM238" i="11"/>
  <c r="CL238" i="11"/>
  <c r="CK238" i="11"/>
  <c r="CJ238" i="11"/>
  <c r="CI238" i="11"/>
  <c r="CH238" i="11"/>
  <c r="CG238" i="11"/>
  <c r="CF238" i="11"/>
  <c r="CD238" i="11"/>
  <c r="CC238" i="11"/>
  <c r="CB238" i="11"/>
  <c r="CA238" i="11"/>
  <c r="BZ238" i="11"/>
  <c r="BY238" i="11"/>
  <c r="BX238" i="11"/>
  <c r="BW238" i="11"/>
  <c r="BV238" i="11"/>
  <c r="BU238" i="11"/>
  <c r="BT238" i="11"/>
  <c r="BR238" i="11"/>
  <c r="BQ238" i="11"/>
  <c r="BP238" i="11"/>
  <c r="BO238" i="11"/>
  <c r="BN238" i="11"/>
  <c r="BM238" i="11"/>
  <c r="BL238" i="11"/>
  <c r="BK238" i="11"/>
  <c r="BJ238" i="11"/>
  <c r="BI238" i="11"/>
  <c r="BH238" i="11"/>
  <c r="BG238" i="11"/>
  <c r="BF238" i="11"/>
  <c r="BE238" i="11"/>
  <c r="BD238" i="11"/>
  <c r="BC238" i="11"/>
  <c r="BB238" i="11"/>
  <c r="BA238" i="11"/>
  <c r="AZ238" i="11"/>
  <c r="AY238" i="11"/>
  <c r="AX238" i="11"/>
  <c r="AW238" i="11"/>
  <c r="AV238" i="11"/>
  <c r="AU238" i="11"/>
  <c r="AT238" i="11"/>
  <c r="AS238" i="11"/>
  <c r="AR238" i="11"/>
  <c r="AQ238" i="11"/>
  <c r="AP238" i="11"/>
  <c r="AO238" i="11"/>
  <c r="AN238" i="11"/>
  <c r="AM238" i="11"/>
  <c r="AL238" i="11"/>
  <c r="AK238" i="11"/>
  <c r="AJ238" i="11"/>
  <c r="AI238" i="11"/>
  <c r="AH238" i="11"/>
  <c r="AG238" i="11"/>
  <c r="AF238" i="11"/>
  <c r="AE238" i="11"/>
  <c r="AD238" i="11"/>
  <c r="AC238" i="11"/>
  <c r="AB238" i="11"/>
  <c r="AA238" i="11"/>
  <c r="Z238" i="11"/>
  <c r="Y238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CP237" i="11"/>
  <c r="CO237" i="11"/>
  <c r="CN237" i="11"/>
  <c r="CM237" i="11"/>
  <c r="CL237" i="11"/>
  <c r="CK237" i="11"/>
  <c r="CJ237" i="11"/>
  <c r="CI237" i="11"/>
  <c r="CH237" i="11"/>
  <c r="CG237" i="11"/>
  <c r="CF237" i="11"/>
  <c r="CD237" i="11"/>
  <c r="CC237" i="11"/>
  <c r="CB237" i="11"/>
  <c r="CA237" i="11"/>
  <c r="BZ237" i="11"/>
  <c r="BY237" i="11"/>
  <c r="BX237" i="11"/>
  <c r="BW237" i="11"/>
  <c r="BV237" i="11"/>
  <c r="BU237" i="11"/>
  <c r="BT237" i="11"/>
  <c r="BR237" i="11"/>
  <c r="BQ237" i="11"/>
  <c r="BP237" i="11"/>
  <c r="BO237" i="11"/>
  <c r="BN237" i="11"/>
  <c r="BM237" i="11"/>
  <c r="BL237" i="11"/>
  <c r="BK237" i="11"/>
  <c r="BJ237" i="11"/>
  <c r="BI237" i="11"/>
  <c r="BH237" i="11"/>
  <c r="BG237" i="11"/>
  <c r="BF237" i="11"/>
  <c r="BE237" i="11"/>
  <c r="BD237" i="11"/>
  <c r="BC237" i="11"/>
  <c r="BB237" i="11"/>
  <c r="BA237" i="11"/>
  <c r="AZ237" i="11"/>
  <c r="AY237" i="11"/>
  <c r="AX237" i="11"/>
  <c r="AW237" i="11"/>
  <c r="AV237" i="11"/>
  <c r="AU237" i="11"/>
  <c r="AT237" i="11"/>
  <c r="AS237" i="11"/>
  <c r="AR237" i="11"/>
  <c r="AQ237" i="11"/>
  <c r="AP237" i="11"/>
  <c r="AO237" i="11"/>
  <c r="AN237" i="11"/>
  <c r="AM237" i="11"/>
  <c r="AL237" i="11"/>
  <c r="AK237" i="11"/>
  <c r="AJ237" i="11"/>
  <c r="AI237" i="11"/>
  <c r="AH237" i="11"/>
  <c r="AG237" i="11"/>
  <c r="AF237" i="11"/>
  <c r="AE237" i="11"/>
  <c r="AD237" i="11"/>
  <c r="AC237" i="11"/>
  <c r="AB237" i="11"/>
  <c r="AA237" i="11"/>
  <c r="Z237" i="11"/>
  <c r="Y237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CP236" i="11"/>
  <c r="CO236" i="11"/>
  <c r="CN236" i="11"/>
  <c r="CM236" i="11"/>
  <c r="CL236" i="11"/>
  <c r="CK236" i="11"/>
  <c r="CJ236" i="11"/>
  <c r="CI236" i="11"/>
  <c r="CH236" i="11"/>
  <c r="CG236" i="11"/>
  <c r="CF236" i="11"/>
  <c r="CD236" i="11"/>
  <c r="CC236" i="11"/>
  <c r="CB236" i="11"/>
  <c r="CA236" i="11"/>
  <c r="BZ236" i="11"/>
  <c r="BY236" i="11"/>
  <c r="BX236" i="11"/>
  <c r="BW236" i="11"/>
  <c r="BV236" i="11"/>
  <c r="BU236" i="11"/>
  <c r="BT236" i="11"/>
  <c r="BR236" i="11"/>
  <c r="BQ236" i="11"/>
  <c r="BP236" i="11"/>
  <c r="BO236" i="11"/>
  <c r="BN236" i="11"/>
  <c r="BM236" i="11"/>
  <c r="BL236" i="11"/>
  <c r="BK236" i="11"/>
  <c r="BJ236" i="11"/>
  <c r="BI236" i="11"/>
  <c r="BH236" i="11"/>
  <c r="BG236" i="11"/>
  <c r="BF236" i="11"/>
  <c r="BE236" i="11"/>
  <c r="BD236" i="11"/>
  <c r="BC236" i="11"/>
  <c r="BB236" i="11"/>
  <c r="BA236" i="11"/>
  <c r="AZ236" i="11"/>
  <c r="AY236" i="11"/>
  <c r="AX236" i="11"/>
  <c r="AW236" i="11"/>
  <c r="AV236" i="11"/>
  <c r="AU236" i="11"/>
  <c r="AT236" i="11"/>
  <c r="AS236" i="11"/>
  <c r="AR236" i="11"/>
  <c r="AQ236" i="11"/>
  <c r="AP236" i="11"/>
  <c r="AO236" i="11"/>
  <c r="AN236" i="11"/>
  <c r="AM236" i="11"/>
  <c r="AL236" i="11"/>
  <c r="AK236" i="11"/>
  <c r="AJ236" i="11"/>
  <c r="AI236" i="11"/>
  <c r="AH236" i="11"/>
  <c r="AG236" i="11"/>
  <c r="AF236" i="11"/>
  <c r="AE236" i="11"/>
  <c r="AD236" i="11"/>
  <c r="AC236" i="11"/>
  <c r="AB236" i="11"/>
  <c r="AA236" i="11"/>
  <c r="Z236" i="11"/>
  <c r="Y236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CP235" i="11"/>
  <c r="CO235" i="11"/>
  <c r="CN235" i="11"/>
  <c r="CM235" i="11"/>
  <c r="CL235" i="11"/>
  <c r="CK235" i="11"/>
  <c r="CJ235" i="11"/>
  <c r="CI235" i="11"/>
  <c r="CH235" i="11"/>
  <c r="CG235" i="11"/>
  <c r="CF235" i="11"/>
  <c r="CD235" i="11"/>
  <c r="CC235" i="11"/>
  <c r="CB235" i="11"/>
  <c r="CA235" i="11"/>
  <c r="BZ235" i="11"/>
  <c r="BY235" i="11"/>
  <c r="BX235" i="11"/>
  <c r="BW235" i="11"/>
  <c r="BV235" i="11"/>
  <c r="BU235" i="11"/>
  <c r="BT235" i="11"/>
  <c r="BR235" i="11"/>
  <c r="BQ235" i="11"/>
  <c r="BP235" i="11"/>
  <c r="BO235" i="11"/>
  <c r="BN235" i="11"/>
  <c r="BM235" i="11"/>
  <c r="BL235" i="11"/>
  <c r="BK235" i="11"/>
  <c r="BJ235" i="11"/>
  <c r="BI235" i="11"/>
  <c r="BH235" i="11"/>
  <c r="BG235" i="11"/>
  <c r="BF235" i="11"/>
  <c r="BE235" i="11"/>
  <c r="BD235" i="11"/>
  <c r="BC235" i="11"/>
  <c r="BB235" i="11"/>
  <c r="BA235" i="11"/>
  <c r="AZ235" i="11"/>
  <c r="AY235" i="11"/>
  <c r="AX235" i="11"/>
  <c r="AW235" i="11"/>
  <c r="AV235" i="11"/>
  <c r="AU235" i="11"/>
  <c r="AT235" i="11"/>
  <c r="AS235" i="11"/>
  <c r="AR235" i="11"/>
  <c r="AQ235" i="11"/>
  <c r="AP235" i="11"/>
  <c r="AO235" i="11"/>
  <c r="AN235" i="11"/>
  <c r="AM235" i="11"/>
  <c r="AL235" i="11"/>
  <c r="AK235" i="11"/>
  <c r="AJ235" i="11"/>
  <c r="AI235" i="11"/>
  <c r="AH235" i="11"/>
  <c r="AG235" i="11"/>
  <c r="AF235" i="11"/>
  <c r="AE235" i="11"/>
  <c r="AD235" i="11"/>
  <c r="AC235" i="11"/>
  <c r="AB235" i="11"/>
  <c r="AA235" i="11"/>
  <c r="Z235" i="11"/>
  <c r="Y235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CP234" i="11"/>
  <c r="CO234" i="11"/>
  <c r="CN234" i="11"/>
  <c r="CM234" i="11"/>
  <c r="CL234" i="11"/>
  <c r="CK234" i="11"/>
  <c r="CJ234" i="11"/>
  <c r="CI234" i="11"/>
  <c r="CH234" i="11"/>
  <c r="CG234" i="11"/>
  <c r="CF234" i="11"/>
  <c r="CD234" i="11"/>
  <c r="CC234" i="11"/>
  <c r="CB234" i="11"/>
  <c r="CA234" i="11"/>
  <c r="BZ234" i="11"/>
  <c r="BY234" i="11"/>
  <c r="BX234" i="11"/>
  <c r="BW234" i="11"/>
  <c r="BV234" i="11"/>
  <c r="BU234" i="11"/>
  <c r="BT234" i="11"/>
  <c r="BR234" i="11"/>
  <c r="BQ234" i="11"/>
  <c r="BP234" i="11"/>
  <c r="BO234" i="11"/>
  <c r="BN234" i="11"/>
  <c r="BM234" i="11"/>
  <c r="BL234" i="11"/>
  <c r="BK234" i="11"/>
  <c r="BJ234" i="11"/>
  <c r="BI234" i="11"/>
  <c r="BH234" i="11"/>
  <c r="BG234" i="11"/>
  <c r="BF234" i="11"/>
  <c r="BE234" i="11"/>
  <c r="BD234" i="11"/>
  <c r="BC234" i="11"/>
  <c r="BB234" i="11"/>
  <c r="BA234" i="11"/>
  <c r="AZ234" i="11"/>
  <c r="AY234" i="11"/>
  <c r="AX234" i="11"/>
  <c r="AW234" i="11"/>
  <c r="AV234" i="11"/>
  <c r="AU234" i="11"/>
  <c r="AT234" i="11"/>
  <c r="AS234" i="11"/>
  <c r="AR234" i="11"/>
  <c r="AQ234" i="11"/>
  <c r="AP234" i="11"/>
  <c r="AO234" i="11"/>
  <c r="AN234" i="11"/>
  <c r="AM234" i="11"/>
  <c r="AL234" i="11"/>
  <c r="AK234" i="11"/>
  <c r="AJ234" i="11"/>
  <c r="AI234" i="11"/>
  <c r="AH234" i="11"/>
  <c r="AG234" i="11"/>
  <c r="AF234" i="11"/>
  <c r="AE234" i="11"/>
  <c r="AD234" i="11"/>
  <c r="AC234" i="11"/>
  <c r="AB234" i="11"/>
  <c r="AA234" i="11"/>
  <c r="Z234" i="11"/>
  <c r="Y234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CP233" i="11"/>
  <c r="CO233" i="11"/>
  <c r="CN233" i="11"/>
  <c r="CM233" i="11"/>
  <c r="CL233" i="11"/>
  <c r="CK233" i="11"/>
  <c r="CJ233" i="11"/>
  <c r="CI233" i="11"/>
  <c r="CH233" i="11"/>
  <c r="CG233" i="11"/>
  <c r="CF233" i="11"/>
  <c r="CD233" i="11"/>
  <c r="CC233" i="11"/>
  <c r="CB233" i="11"/>
  <c r="CA233" i="11"/>
  <c r="BZ233" i="11"/>
  <c r="BY233" i="11"/>
  <c r="BX233" i="11"/>
  <c r="BW233" i="11"/>
  <c r="BV233" i="11"/>
  <c r="BU233" i="11"/>
  <c r="BT233" i="11"/>
  <c r="BR233" i="11"/>
  <c r="BQ233" i="11"/>
  <c r="BP233" i="11"/>
  <c r="BO233" i="11"/>
  <c r="BN233" i="11"/>
  <c r="BM233" i="11"/>
  <c r="BL233" i="11"/>
  <c r="BK233" i="11"/>
  <c r="BJ233" i="11"/>
  <c r="BI233" i="11"/>
  <c r="BH233" i="11"/>
  <c r="BG233" i="11"/>
  <c r="BF233" i="11"/>
  <c r="BE233" i="11"/>
  <c r="BD233" i="11"/>
  <c r="BC233" i="11"/>
  <c r="BB233" i="11"/>
  <c r="BA233" i="11"/>
  <c r="AZ233" i="11"/>
  <c r="AY233" i="11"/>
  <c r="AX233" i="11"/>
  <c r="AW233" i="11"/>
  <c r="AV233" i="11"/>
  <c r="AU233" i="11"/>
  <c r="AT233" i="11"/>
  <c r="AS233" i="11"/>
  <c r="AR233" i="11"/>
  <c r="AQ233" i="11"/>
  <c r="AP233" i="11"/>
  <c r="AO233" i="11"/>
  <c r="AN233" i="11"/>
  <c r="AM233" i="11"/>
  <c r="AL233" i="11"/>
  <c r="AK233" i="11"/>
  <c r="AJ233" i="11"/>
  <c r="AI233" i="11"/>
  <c r="AH233" i="11"/>
  <c r="AG233" i="11"/>
  <c r="AF233" i="11"/>
  <c r="AE233" i="11"/>
  <c r="AD233" i="11"/>
  <c r="AC233" i="11"/>
  <c r="AB233" i="11"/>
  <c r="AA233" i="11"/>
  <c r="Z233" i="11"/>
  <c r="Y233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CP232" i="11"/>
  <c r="CO232" i="11"/>
  <c r="CN232" i="11"/>
  <c r="CM232" i="11"/>
  <c r="CL232" i="11"/>
  <c r="CK232" i="11"/>
  <c r="CJ232" i="11"/>
  <c r="CI232" i="11"/>
  <c r="CH232" i="11"/>
  <c r="CG232" i="11"/>
  <c r="CF232" i="11"/>
  <c r="CD232" i="11"/>
  <c r="CC232" i="11"/>
  <c r="CB232" i="11"/>
  <c r="CA232" i="11"/>
  <c r="BZ232" i="11"/>
  <c r="BY232" i="11"/>
  <c r="BX232" i="11"/>
  <c r="BW232" i="11"/>
  <c r="BV232" i="11"/>
  <c r="BU232" i="11"/>
  <c r="BT232" i="11"/>
  <c r="BR232" i="11"/>
  <c r="BQ232" i="11"/>
  <c r="BP232" i="11"/>
  <c r="BO232" i="11"/>
  <c r="BN232" i="11"/>
  <c r="BM232" i="11"/>
  <c r="BL232" i="11"/>
  <c r="BK232" i="11"/>
  <c r="BJ232" i="11"/>
  <c r="BI232" i="11"/>
  <c r="BH232" i="11"/>
  <c r="BG232" i="11"/>
  <c r="BF232" i="11"/>
  <c r="BE232" i="11"/>
  <c r="BD232" i="11"/>
  <c r="BC232" i="11"/>
  <c r="BB232" i="11"/>
  <c r="BA232" i="11"/>
  <c r="AZ232" i="11"/>
  <c r="AY232" i="11"/>
  <c r="AX232" i="11"/>
  <c r="AW232" i="11"/>
  <c r="AV232" i="11"/>
  <c r="AU232" i="11"/>
  <c r="AT232" i="11"/>
  <c r="AS232" i="11"/>
  <c r="AR232" i="11"/>
  <c r="AQ232" i="11"/>
  <c r="AP232" i="11"/>
  <c r="AO232" i="11"/>
  <c r="AN232" i="11"/>
  <c r="AM232" i="11"/>
  <c r="AL232" i="11"/>
  <c r="AK232" i="11"/>
  <c r="AJ232" i="11"/>
  <c r="AI232" i="11"/>
  <c r="AH232" i="11"/>
  <c r="AG232" i="11"/>
  <c r="AF232" i="11"/>
  <c r="AE232" i="11"/>
  <c r="AD232" i="11"/>
  <c r="AC232" i="11"/>
  <c r="AB232" i="11"/>
  <c r="AA232" i="11"/>
  <c r="Z232" i="11"/>
  <c r="Y232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CP231" i="11"/>
  <c r="CO231" i="11"/>
  <c r="CN231" i="11"/>
  <c r="CM231" i="11"/>
  <c r="CL231" i="11"/>
  <c r="CK231" i="11"/>
  <c r="CJ231" i="11"/>
  <c r="CI231" i="11"/>
  <c r="CH231" i="11"/>
  <c r="CG231" i="11"/>
  <c r="CF231" i="11"/>
  <c r="CD231" i="11"/>
  <c r="CC231" i="11"/>
  <c r="CB231" i="11"/>
  <c r="CA231" i="11"/>
  <c r="BZ231" i="11"/>
  <c r="BY231" i="11"/>
  <c r="BX231" i="11"/>
  <c r="BW231" i="11"/>
  <c r="BV231" i="11"/>
  <c r="BU231" i="11"/>
  <c r="BT231" i="11"/>
  <c r="BR231" i="11"/>
  <c r="BQ231" i="11"/>
  <c r="BP231" i="11"/>
  <c r="BO231" i="11"/>
  <c r="BN231" i="11"/>
  <c r="BM231" i="11"/>
  <c r="BL231" i="11"/>
  <c r="BK231" i="11"/>
  <c r="BJ231" i="11"/>
  <c r="BI231" i="11"/>
  <c r="BH231" i="11"/>
  <c r="BG231" i="11"/>
  <c r="BF231" i="11"/>
  <c r="BE231" i="11"/>
  <c r="BD231" i="11"/>
  <c r="BC231" i="11"/>
  <c r="BB231" i="11"/>
  <c r="BA231" i="11"/>
  <c r="AZ231" i="11"/>
  <c r="AY231" i="11"/>
  <c r="AX231" i="11"/>
  <c r="AW231" i="11"/>
  <c r="AV231" i="11"/>
  <c r="AU231" i="11"/>
  <c r="AT231" i="11"/>
  <c r="AS231" i="11"/>
  <c r="AR231" i="11"/>
  <c r="AQ231" i="11"/>
  <c r="AP231" i="11"/>
  <c r="AO231" i="11"/>
  <c r="AN231" i="11"/>
  <c r="AM231" i="11"/>
  <c r="AL231" i="11"/>
  <c r="AK231" i="11"/>
  <c r="AJ231" i="11"/>
  <c r="AI231" i="11"/>
  <c r="AH231" i="11"/>
  <c r="AG231" i="11"/>
  <c r="AF231" i="11"/>
  <c r="AE231" i="11"/>
  <c r="AD231" i="11"/>
  <c r="AC231" i="11"/>
  <c r="AB231" i="11"/>
  <c r="AA231" i="11"/>
  <c r="Z231" i="11"/>
  <c r="Y231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CP230" i="11"/>
  <c r="CO230" i="11"/>
  <c r="CN230" i="11"/>
  <c r="CM230" i="11"/>
  <c r="CL230" i="11"/>
  <c r="CK230" i="11"/>
  <c r="CJ230" i="11"/>
  <c r="CI230" i="11"/>
  <c r="CH230" i="11"/>
  <c r="CG230" i="11"/>
  <c r="CF230" i="11"/>
  <c r="CD230" i="11"/>
  <c r="CC230" i="11"/>
  <c r="CB230" i="11"/>
  <c r="CA230" i="11"/>
  <c r="BZ230" i="11"/>
  <c r="BY230" i="11"/>
  <c r="BX230" i="11"/>
  <c r="BW230" i="11"/>
  <c r="BV230" i="11"/>
  <c r="BU230" i="11"/>
  <c r="BT230" i="11"/>
  <c r="BR230" i="11"/>
  <c r="BQ230" i="11"/>
  <c r="BP230" i="11"/>
  <c r="BO230" i="11"/>
  <c r="BN230" i="11"/>
  <c r="BM230" i="11"/>
  <c r="BL230" i="11"/>
  <c r="BK230" i="11"/>
  <c r="BJ230" i="11"/>
  <c r="BI230" i="11"/>
  <c r="BH230" i="11"/>
  <c r="BG230" i="11"/>
  <c r="BF230" i="11"/>
  <c r="BE230" i="11"/>
  <c r="BD230" i="11"/>
  <c r="BC230" i="11"/>
  <c r="BB230" i="11"/>
  <c r="BA230" i="11"/>
  <c r="AZ230" i="11"/>
  <c r="AY230" i="11"/>
  <c r="AX230" i="11"/>
  <c r="AW230" i="11"/>
  <c r="AV230" i="11"/>
  <c r="AU230" i="11"/>
  <c r="AT230" i="11"/>
  <c r="AS230" i="11"/>
  <c r="AR230" i="11"/>
  <c r="AQ230" i="11"/>
  <c r="AP230" i="11"/>
  <c r="AO230" i="11"/>
  <c r="AN230" i="11"/>
  <c r="AM230" i="11"/>
  <c r="AL230" i="11"/>
  <c r="AK230" i="11"/>
  <c r="AJ230" i="11"/>
  <c r="AI230" i="11"/>
  <c r="AH230" i="11"/>
  <c r="AG230" i="11"/>
  <c r="AF230" i="11"/>
  <c r="AE230" i="11"/>
  <c r="AD230" i="11"/>
  <c r="AC230" i="11"/>
  <c r="AB230" i="11"/>
  <c r="AA230" i="11"/>
  <c r="Z230" i="11"/>
  <c r="Y230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CP229" i="11"/>
  <c r="CO229" i="11"/>
  <c r="CN229" i="11"/>
  <c r="CM229" i="11"/>
  <c r="CL229" i="11"/>
  <c r="CK229" i="11"/>
  <c r="CJ229" i="11"/>
  <c r="CI229" i="11"/>
  <c r="CH229" i="11"/>
  <c r="CG229" i="11"/>
  <c r="CF229" i="11"/>
  <c r="CD229" i="11"/>
  <c r="CC229" i="11"/>
  <c r="CB229" i="11"/>
  <c r="CA229" i="11"/>
  <c r="BZ229" i="11"/>
  <c r="BY229" i="11"/>
  <c r="BX229" i="11"/>
  <c r="BW229" i="11"/>
  <c r="BV229" i="11"/>
  <c r="BU229" i="11"/>
  <c r="BT229" i="11"/>
  <c r="BR229" i="11"/>
  <c r="BQ229" i="11"/>
  <c r="BP229" i="11"/>
  <c r="BO229" i="11"/>
  <c r="BN229" i="11"/>
  <c r="BM229" i="11"/>
  <c r="BL229" i="11"/>
  <c r="BK229" i="11"/>
  <c r="BJ229" i="11"/>
  <c r="BI229" i="11"/>
  <c r="BH229" i="11"/>
  <c r="BG229" i="11"/>
  <c r="BF229" i="11"/>
  <c r="BE229" i="11"/>
  <c r="BD229" i="11"/>
  <c r="BC229" i="11"/>
  <c r="BB229" i="11"/>
  <c r="BA229" i="11"/>
  <c r="AZ229" i="11"/>
  <c r="AY229" i="11"/>
  <c r="AX229" i="11"/>
  <c r="AW229" i="11"/>
  <c r="AV229" i="11"/>
  <c r="AU229" i="11"/>
  <c r="AT229" i="11"/>
  <c r="AS229" i="11"/>
  <c r="AR229" i="11"/>
  <c r="AQ229" i="11"/>
  <c r="AP229" i="11"/>
  <c r="AO229" i="11"/>
  <c r="AN229" i="11"/>
  <c r="AM229" i="11"/>
  <c r="AL229" i="11"/>
  <c r="AK229" i="11"/>
  <c r="AJ229" i="11"/>
  <c r="AI229" i="11"/>
  <c r="AH229" i="11"/>
  <c r="AG229" i="11"/>
  <c r="AF229" i="11"/>
  <c r="AE229" i="11"/>
  <c r="AD229" i="11"/>
  <c r="AC229" i="11"/>
  <c r="AB229" i="11"/>
  <c r="AA229" i="11"/>
  <c r="Z229" i="11"/>
  <c r="Y229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CP228" i="11"/>
  <c r="CO228" i="11"/>
  <c r="CN228" i="11"/>
  <c r="CM228" i="11"/>
  <c r="CL228" i="11"/>
  <c r="CK228" i="11"/>
  <c r="CJ228" i="11"/>
  <c r="CI228" i="11"/>
  <c r="CH228" i="11"/>
  <c r="CG228" i="11"/>
  <c r="CF228" i="11"/>
  <c r="CD228" i="11"/>
  <c r="CC228" i="11"/>
  <c r="CB228" i="11"/>
  <c r="CA228" i="11"/>
  <c r="BZ228" i="11"/>
  <c r="BY228" i="11"/>
  <c r="BX228" i="11"/>
  <c r="BW228" i="11"/>
  <c r="BV228" i="11"/>
  <c r="BU228" i="11"/>
  <c r="BT228" i="11"/>
  <c r="BR228" i="11"/>
  <c r="BQ228" i="11"/>
  <c r="BP228" i="11"/>
  <c r="BO228" i="11"/>
  <c r="BN228" i="11"/>
  <c r="BM228" i="11"/>
  <c r="BL228" i="11"/>
  <c r="BK228" i="11"/>
  <c r="BJ228" i="11"/>
  <c r="BI228" i="11"/>
  <c r="BH228" i="11"/>
  <c r="BG228" i="11"/>
  <c r="BF228" i="11"/>
  <c r="BE228" i="11"/>
  <c r="BD228" i="11"/>
  <c r="BC228" i="11"/>
  <c r="BB228" i="11"/>
  <c r="BA228" i="11"/>
  <c r="AZ228" i="11"/>
  <c r="AY228" i="11"/>
  <c r="AX228" i="11"/>
  <c r="AW228" i="11"/>
  <c r="AV228" i="11"/>
  <c r="AU228" i="11"/>
  <c r="AT228" i="11"/>
  <c r="AS228" i="11"/>
  <c r="AR228" i="11"/>
  <c r="AQ228" i="11"/>
  <c r="AP228" i="11"/>
  <c r="AO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AA228" i="11"/>
  <c r="Z228" i="11"/>
  <c r="Y228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CP227" i="11"/>
  <c r="CO227" i="11"/>
  <c r="CN227" i="11"/>
  <c r="CM227" i="11"/>
  <c r="CL227" i="11"/>
  <c r="CK227" i="11"/>
  <c r="CJ227" i="11"/>
  <c r="CI227" i="11"/>
  <c r="CH227" i="11"/>
  <c r="CG227" i="11"/>
  <c r="CF227" i="11"/>
  <c r="CD227" i="11"/>
  <c r="CC227" i="11"/>
  <c r="CB227" i="11"/>
  <c r="CA227" i="11"/>
  <c r="BZ227" i="11"/>
  <c r="BY227" i="11"/>
  <c r="BX227" i="11"/>
  <c r="BW227" i="11"/>
  <c r="BV227" i="11"/>
  <c r="BU227" i="11"/>
  <c r="BT227" i="11"/>
  <c r="BR227" i="11"/>
  <c r="BQ227" i="11"/>
  <c r="BP227" i="11"/>
  <c r="BO227" i="11"/>
  <c r="BN227" i="11"/>
  <c r="BM227" i="11"/>
  <c r="BL227" i="11"/>
  <c r="BK227" i="11"/>
  <c r="BJ227" i="11"/>
  <c r="BI227" i="11"/>
  <c r="BH227" i="11"/>
  <c r="BG227" i="11"/>
  <c r="BF227" i="11"/>
  <c r="BE227" i="11"/>
  <c r="BD227" i="11"/>
  <c r="BC227" i="11"/>
  <c r="BB227" i="11"/>
  <c r="BA227" i="11"/>
  <c r="AZ227" i="11"/>
  <c r="AY227" i="11"/>
  <c r="AX227" i="11"/>
  <c r="AW227" i="11"/>
  <c r="AV227" i="11"/>
  <c r="AU227" i="11"/>
  <c r="AT227" i="11"/>
  <c r="AS227" i="11"/>
  <c r="AR227" i="11"/>
  <c r="AQ227" i="11"/>
  <c r="AP227" i="11"/>
  <c r="AO227" i="11"/>
  <c r="AN227" i="11"/>
  <c r="AM227" i="11"/>
  <c r="AL227" i="11"/>
  <c r="AK227" i="11"/>
  <c r="AJ227" i="11"/>
  <c r="AI227" i="11"/>
  <c r="AH227" i="11"/>
  <c r="AG227" i="11"/>
  <c r="AF227" i="11"/>
  <c r="AE227" i="11"/>
  <c r="AD227" i="11"/>
  <c r="AC227" i="11"/>
  <c r="AB227" i="11"/>
  <c r="AA227" i="11"/>
  <c r="Z227" i="11"/>
  <c r="Y227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CP226" i="11"/>
  <c r="CO226" i="11"/>
  <c r="CN226" i="11"/>
  <c r="CM226" i="11"/>
  <c r="CL226" i="11"/>
  <c r="CK226" i="11"/>
  <c r="CJ226" i="11"/>
  <c r="CI226" i="11"/>
  <c r="CH226" i="11"/>
  <c r="CG226" i="11"/>
  <c r="CF226" i="11"/>
  <c r="CD226" i="11"/>
  <c r="CC226" i="11"/>
  <c r="CB226" i="11"/>
  <c r="CA226" i="11"/>
  <c r="BZ226" i="11"/>
  <c r="BY226" i="11"/>
  <c r="BX226" i="11"/>
  <c r="BW226" i="11"/>
  <c r="BV226" i="11"/>
  <c r="BU226" i="11"/>
  <c r="BT226" i="11"/>
  <c r="BR226" i="11"/>
  <c r="BQ226" i="11"/>
  <c r="BP226" i="11"/>
  <c r="BO226" i="11"/>
  <c r="BN226" i="11"/>
  <c r="BM226" i="11"/>
  <c r="BL226" i="11"/>
  <c r="BK226" i="11"/>
  <c r="BJ226" i="11"/>
  <c r="BI226" i="11"/>
  <c r="BH226" i="11"/>
  <c r="BG226" i="11"/>
  <c r="BF226" i="11"/>
  <c r="BE226" i="11"/>
  <c r="BD226" i="11"/>
  <c r="BC226" i="11"/>
  <c r="BB226" i="11"/>
  <c r="BA226" i="11"/>
  <c r="AZ226" i="11"/>
  <c r="AY226" i="11"/>
  <c r="AX226" i="11"/>
  <c r="AW226" i="11"/>
  <c r="AV226" i="11"/>
  <c r="AU226" i="11"/>
  <c r="AT226" i="11"/>
  <c r="AS226" i="11"/>
  <c r="AR226" i="11"/>
  <c r="AQ226" i="11"/>
  <c r="AP226" i="11"/>
  <c r="AO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AA226" i="11"/>
  <c r="Z226" i="11"/>
  <c r="Y226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CP225" i="11"/>
  <c r="CO225" i="11"/>
  <c r="CN225" i="11"/>
  <c r="CM225" i="11"/>
  <c r="CL225" i="11"/>
  <c r="CK225" i="11"/>
  <c r="CJ225" i="11"/>
  <c r="CI225" i="11"/>
  <c r="CH225" i="11"/>
  <c r="CG225" i="11"/>
  <c r="CF225" i="11"/>
  <c r="CD225" i="11"/>
  <c r="CC225" i="11"/>
  <c r="CB225" i="11"/>
  <c r="CA225" i="11"/>
  <c r="BZ225" i="11"/>
  <c r="BY225" i="11"/>
  <c r="BX225" i="11"/>
  <c r="BW225" i="11"/>
  <c r="BV225" i="11"/>
  <c r="BU225" i="11"/>
  <c r="BT225" i="11"/>
  <c r="BR225" i="11"/>
  <c r="BQ225" i="11"/>
  <c r="BP225" i="11"/>
  <c r="BO225" i="11"/>
  <c r="BN225" i="11"/>
  <c r="BM225" i="11"/>
  <c r="BL225" i="11"/>
  <c r="BK225" i="11"/>
  <c r="BJ225" i="11"/>
  <c r="BI225" i="11"/>
  <c r="BH225" i="11"/>
  <c r="BG225" i="11"/>
  <c r="BF225" i="11"/>
  <c r="BE225" i="11"/>
  <c r="BD225" i="11"/>
  <c r="BC225" i="11"/>
  <c r="BB225" i="11"/>
  <c r="BA225" i="11"/>
  <c r="AZ225" i="11"/>
  <c r="AY225" i="11"/>
  <c r="AX225" i="11"/>
  <c r="AW225" i="11"/>
  <c r="AV225" i="11"/>
  <c r="AU225" i="11"/>
  <c r="AT225" i="11"/>
  <c r="AS225" i="11"/>
  <c r="AR225" i="11"/>
  <c r="AQ225" i="11"/>
  <c r="AP225" i="11"/>
  <c r="AO225" i="11"/>
  <c r="AN225" i="11"/>
  <c r="AM225" i="11"/>
  <c r="AL225" i="11"/>
  <c r="AK225" i="11"/>
  <c r="AJ225" i="11"/>
  <c r="AI225" i="11"/>
  <c r="AH225" i="11"/>
  <c r="AG225" i="11"/>
  <c r="AF225" i="11"/>
  <c r="AE225" i="11"/>
  <c r="AD225" i="11"/>
  <c r="AC225" i="11"/>
  <c r="AB225" i="11"/>
  <c r="AA225" i="11"/>
  <c r="Z225" i="11"/>
  <c r="Y225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CP224" i="11"/>
  <c r="CO224" i="11"/>
  <c r="CN224" i="11"/>
  <c r="CM224" i="11"/>
  <c r="CL224" i="11"/>
  <c r="CK224" i="11"/>
  <c r="CJ224" i="11"/>
  <c r="CI224" i="11"/>
  <c r="CH224" i="11"/>
  <c r="CG224" i="11"/>
  <c r="CF224" i="11"/>
  <c r="CD224" i="11"/>
  <c r="CC224" i="11"/>
  <c r="CB224" i="11"/>
  <c r="CA224" i="11"/>
  <c r="BZ224" i="11"/>
  <c r="BY224" i="11"/>
  <c r="BX224" i="11"/>
  <c r="BW224" i="11"/>
  <c r="BV224" i="11"/>
  <c r="BU224" i="11"/>
  <c r="BT224" i="11"/>
  <c r="BR224" i="11"/>
  <c r="BQ224" i="11"/>
  <c r="BP224" i="11"/>
  <c r="BO224" i="11"/>
  <c r="BN224" i="11"/>
  <c r="BM224" i="11"/>
  <c r="BL224" i="11"/>
  <c r="BK224" i="11"/>
  <c r="BJ224" i="11"/>
  <c r="BI224" i="11"/>
  <c r="BH224" i="11"/>
  <c r="BG224" i="11"/>
  <c r="BF224" i="11"/>
  <c r="BE224" i="11"/>
  <c r="BD224" i="11"/>
  <c r="BC224" i="11"/>
  <c r="BB224" i="11"/>
  <c r="BA224" i="11"/>
  <c r="AZ224" i="11"/>
  <c r="AY224" i="11"/>
  <c r="AX224" i="11"/>
  <c r="AW224" i="11"/>
  <c r="AV224" i="11"/>
  <c r="AU224" i="11"/>
  <c r="AT224" i="11"/>
  <c r="AS224" i="11"/>
  <c r="AR224" i="11"/>
  <c r="AQ224" i="11"/>
  <c r="AP224" i="11"/>
  <c r="AO224" i="11"/>
  <c r="AN224" i="11"/>
  <c r="AM224" i="11"/>
  <c r="AL224" i="11"/>
  <c r="AK224" i="11"/>
  <c r="AJ224" i="11"/>
  <c r="AI224" i="11"/>
  <c r="AH224" i="11"/>
  <c r="AG224" i="11"/>
  <c r="AF224" i="11"/>
  <c r="AE224" i="11"/>
  <c r="AD224" i="11"/>
  <c r="AC224" i="11"/>
  <c r="AB224" i="11"/>
  <c r="AA224" i="11"/>
  <c r="Z224" i="11"/>
  <c r="Y224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CP223" i="11"/>
  <c r="CO223" i="11"/>
  <c r="CN223" i="11"/>
  <c r="CM223" i="11"/>
  <c r="CL223" i="11"/>
  <c r="CK223" i="11"/>
  <c r="CJ223" i="11"/>
  <c r="CI223" i="11"/>
  <c r="CH223" i="11"/>
  <c r="CG223" i="11"/>
  <c r="CF223" i="11"/>
  <c r="CD223" i="11"/>
  <c r="CC223" i="11"/>
  <c r="CB223" i="11"/>
  <c r="CA223" i="11"/>
  <c r="BZ223" i="11"/>
  <c r="BY223" i="11"/>
  <c r="BX223" i="11"/>
  <c r="BW223" i="11"/>
  <c r="BV223" i="11"/>
  <c r="BU223" i="11"/>
  <c r="BT223" i="11"/>
  <c r="BR223" i="11"/>
  <c r="BQ223" i="11"/>
  <c r="BP223" i="11"/>
  <c r="BO223" i="11"/>
  <c r="BN223" i="11"/>
  <c r="BM223" i="11"/>
  <c r="BL223" i="11"/>
  <c r="BK223" i="11"/>
  <c r="BJ223" i="11"/>
  <c r="BI223" i="11"/>
  <c r="BH223" i="11"/>
  <c r="BG223" i="11"/>
  <c r="BF223" i="11"/>
  <c r="BE223" i="11"/>
  <c r="BD223" i="11"/>
  <c r="BC223" i="11"/>
  <c r="BB223" i="11"/>
  <c r="BA223" i="11"/>
  <c r="AZ223" i="11"/>
  <c r="AY223" i="11"/>
  <c r="AX223" i="11"/>
  <c r="AW223" i="11"/>
  <c r="AV223" i="11"/>
  <c r="AU223" i="11"/>
  <c r="AT223" i="11"/>
  <c r="AS223" i="11"/>
  <c r="AR223" i="11"/>
  <c r="AQ223" i="11"/>
  <c r="AP223" i="11"/>
  <c r="AO223" i="11"/>
  <c r="AN223" i="11"/>
  <c r="AM223" i="11"/>
  <c r="AL223" i="11"/>
  <c r="AK223" i="11"/>
  <c r="AJ223" i="11"/>
  <c r="AI223" i="11"/>
  <c r="AH223" i="11"/>
  <c r="AG223" i="11"/>
  <c r="AF223" i="11"/>
  <c r="AE223" i="11"/>
  <c r="AD223" i="11"/>
  <c r="AC223" i="11"/>
  <c r="AB223" i="11"/>
  <c r="AA223" i="11"/>
  <c r="Z223" i="11"/>
  <c r="Y223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CP222" i="11"/>
  <c r="CO222" i="11"/>
  <c r="CN222" i="11"/>
  <c r="CM222" i="11"/>
  <c r="CL222" i="11"/>
  <c r="CK222" i="11"/>
  <c r="CJ222" i="11"/>
  <c r="CI222" i="11"/>
  <c r="CH222" i="11"/>
  <c r="CG222" i="11"/>
  <c r="CF222" i="11"/>
  <c r="CD222" i="11"/>
  <c r="CC222" i="11"/>
  <c r="CB222" i="11"/>
  <c r="CA222" i="11"/>
  <c r="BZ222" i="11"/>
  <c r="BY222" i="11"/>
  <c r="BX222" i="11"/>
  <c r="BW222" i="11"/>
  <c r="BV222" i="11"/>
  <c r="BU222" i="11"/>
  <c r="BT222" i="11"/>
  <c r="BR222" i="11"/>
  <c r="BQ222" i="11"/>
  <c r="BP222" i="11"/>
  <c r="BO222" i="11"/>
  <c r="BN222" i="11"/>
  <c r="BM222" i="11"/>
  <c r="BL222" i="11"/>
  <c r="BK222" i="11"/>
  <c r="BJ222" i="11"/>
  <c r="BI222" i="11"/>
  <c r="BH222" i="11"/>
  <c r="BG222" i="11"/>
  <c r="BF222" i="11"/>
  <c r="BE222" i="11"/>
  <c r="BD222" i="11"/>
  <c r="BC222" i="11"/>
  <c r="BB222" i="11"/>
  <c r="BA222" i="11"/>
  <c r="AZ222" i="11"/>
  <c r="AY222" i="11"/>
  <c r="AX222" i="11"/>
  <c r="AW222" i="11"/>
  <c r="AV222" i="11"/>
  <c r="AU222" i="11"/>
  <c r="AT222" i="11"/>
  <c r="AS222" i="11"/>
  <c r="AR222" i="11"/>
  <c r="AQ222" i="11"/>
  <c r="AP222" i="11"/>
  <c r="AO222" i="11"/>
  <c r="AN222" i="11"/>
  <c r="AM222" i="11"/>
  <c r="AL222" i="11"/>
  <c r="AK222" i="11"/>
  <c r="AJ222" i="11"/>
  <c r="AI222" i="11"/>
  <c r="AH222" i="11"/>
  <c r="AG222" i="11"/>
  <c r="AF222" i="11"/>
  <c r="AE222" i="11"/>
  <c r="AD222" i="11"/>
  <c r="AC222" i="11"/>
  <c r="AB222" i="11"/>
  <c r="AA222" i="11"/>
  <c r="Z222" i="11"/>
  <c r="Y222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CP221" i="11"/>
  <c r="CO221" i="11"/>
  <c r="CN221" i="11"/>
  <c r="CM221" i="11"/>
  <c r="CL221" i="11"/>
  <c r="CK221" i="11"/>
  <c r="CJ221" i="11"/>
  <c r="CI221" i="11"/>
  <c r="CH221" i="11"/>
  <c r="CG221" i="11"/>
  <c r="CF221" i="11"/>
  <c r="CD221" i="11"/>
  <c r="CC221" i="11"/>
  <c r="CB221" i="11"/>
  <c r="CA221" i="11"/>
  <c r="BZ221" i="11"/>
  <c r="BY221" i="11"/>
  <c r="BX221" i="11"/>
  <c r="BW221" i="11"/>
  <c r="BV221" i="11"/>
  <c r="BU221" i="11"/>
  <c r="BT221" i="11"/>
  <c r="BR221" i="11"/>
  <c r="BQ221" i="11"/>
  <c r="BP221" i="11"/>
  <c r="BO221" i="11"/>
  <c r="BN221" i="11"/>
  <c r="BM221" i="11"/>
  <c r="BL221" i="11"/>
  <c r="BK221" i="11"/>
  <c r="BJ221" i="11"/>
  <c r="BI221" i="11"/>
  <c r="BH221" i="11"/>
  <c r="BG221" i="11"/>
  <c r="BF221" i="11"/>
  <c r="BE221" i="11"/>
  <c r="BD221" i="11"/>
  <c r="BC221" i="11"/>
  <c r="BB221" i="11"/>
  <c r="BA221" i="11"/>
  <c r="AZ221" i="11"/>
  <c r="AY221" i="11"/>
  <c r="AX221" i="11"/>
  <c r="AW221" i="11"/>
  <c r="AV221" i="11"/>
  <c r="AU221" i="11"/>
  <c r="AT221" i="11"/>
  <c r="AS221" i="11"/>
  <c r="AR221" i="11"/>
  <c r="AQ221" i="11"/>
  <c r="AP221" i="11"/>
  <c r="AO221" i="11"/>
  <c r="AN221" i="11"/>
  <c r="AM221" i="11"/>
  <c r="AL221" i="11"/>
  <c r="AK221" i="11"/>
  <c r="AJ221" i="11"/>
  <c r="AI221" i="11"/>
  <c r="AH221" i="11"/>
  <c r="AG221" i="11"/>
  <c r="AF221" i="11"/>
  <c r="AE221" i="11"/>
  <c r="AD221" i="11"/>
  <c r="AC221" i="11"/>
  <c r="AB221" i="11"/>
  <c r="AA221" i="11"/>
  <c r="Z221" i="11"/>
  <c r="Y221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CP220" i="11"/>
  <c r="CO220" i="11"/>
  <c r="CN220" i="11"/>
  <c r="CM220" i="11"/>
  <c r="CL220" i="11"/>
  <c r="CK220" i="11"/>
  <c r="CJ220" i="11"/>
  <c r="CI220" i="11"/>
  <c r="CH220" i="11"/>
  <c r="CG220" i="11"/>
  <c r="CF220" i="11"/>
  <c r="CD220" i="11"/>
  <c r="CC220" i="11"/>
  <c r="CB220" i="11"/>
  <c r="CA220" i="11"/>
  <c r="BZ220" i="11"/>
  <c r="BY220" i="11"/>
  <c r="BX220" i="11"/>
  <c r="BW220" i="11"/>
  <c r="BV220" i="11"/>
  <c r="BU220" i="11"/>
  <c r="BT220" i="11"/>
  <c r="BR220" i="11"/>
  <c r="BQ220" i="11"/>
  <c r="BP220" i="11"/>
  <c r="BO220" i="11"/>
  <c r="BN220" i="11"/>
  <c r="BM220" i="11"/>
  <c r="BL220" i="11"/>
  <c r="BK220" i="11"/>
  <c r="BJ220" i="11"/>
  <c r="BI220" i="11"/>
  <c r="BH220" i="11"/>
  <c r="BG220" i="11"/>
  <c r="BF220" i="11"/>
  <c r="BE220" i="11"/>
  <c r="BD220" i="11"/>
  <c r="BC220" i="11"/>
  <c r="BB220" i="11"/>
  <c r="BA220" i="11"/>
  <c r="AZ220" i="11"/>
  <c r="AY220" i="11"/>
  <c r="AX220" i="11"/>
  <c r="AW220" i="11"/>
  <c r="AV220" i="11"/>
  <c r="AU220" i="11"/>
  <c r="AT220" i="11"/>
  <c r="AS220" i="11"/>
  <c r="AR220" i="11"/>
  <c r="AQ220" i="11"/>
  <c r="AP220" i="11"/>
  <c r="AO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AA220" i="11"/>
  <c r="Z220" i="11"/>
  <c r="Y220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CP219" i="11"/>
  <c r="CO219" i="11"/>
  <c r="CN219" i="11"/>
  <c r="CM219" i="11"/>
  <c r="CL219" i="11"/>
  <c r="CK219" i="11"/>
  <c r="CJ219" i="11"/>
  <c r="CI219" i="11"/>
  <c r="CH219" i="11"/>
  <c r="CG219" i="11"/>
  <c r="CF219" i="11"/>
  <c r="CD219" i="11"/>
  <c r="CC219" i="11"/>
  <c r="CB219" i="11"/>
  <c r="CA219" i="11"/>
  <c r="BZ219" i="11"/>
  <c r="BY219" i="11"/>
  <c r="BX219" i="11"/>
  <c r="BW219" i="11"/>
  <c r="BV219" i="11"/>
  <c r="BU219" i="11"/>
  <c r="BT219" i="11"/>
  <c r="BR219" i="11"/>
  <c r="BQ219" i="11"/>
  <c r="BP219" i="11"/>
  <c r="BO219" i="11"/>
  <c r="BN219" i="11"/>
  <c r="BM219" i="11"/>
  <c r="BL219" i="11"/>
  <c r="BK219" i="11"/>
  <c r="BJ219" i="11"/>
  <c r="BI219" i="11"/>
  <c r="BH219" i="11"/>
  <c r="BG219" i="11"/>
  <c r="BF219" i="11"/>
  <c r="BE219" i="11"/>
  <c r="BD219" i="11"/>
  <c r="BC219" i="11"/>
  <c r="BB219" i="11"/>
  <c r="BA219" i="11"/>
  <c r="AZ219" i="11"/>
  <c r="AY219" i="11"/>
  <c r="AX219" i="11"/>
  <c r="AW219" i="11"/>
  <c r="AV219" i="11"/>
  <c r="AU219" i="11"/>
  <c r="AT219" i="11"/>
  <c r="AS219" i="11"/>
  <c r="AR219" i="11"/>
  <c r="AQ219" i="11"/>
  <c r="AP219" i="11"/>
  <c r="AO219" i="11"/>
  <c r="AN219" i="11"/>
  <c r="AM219" i="11"/>
  <c r="AL219" i="11"/>
  <c r="AK219" i="11"/>
  <c r="AJ219" i="11"/>
  <c r="AI219" i="11"/>
  <c r="AH219" i="11"/>
  <c r="AG219" i="11"/>
  <c r="AF219" i="11"/>
  <c r="AE219" i="11"/>
  <c r="AD219" i="11"/>
  <c r="AC219" i="11"/>
  <c r="AB219" i="11"/>
  <c r="AA219" i="11"/>
  <c r="Z219" i="11"/>
  <c r="Y219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CP218" i="11"/>
  <c r="CO218" i="11"/>
  <c r="CN218" i="11"/>
  <c r="CM218" i="11"/>
  <c r="CL218" i="11"/>
  <c r="CK218" i="11"/>
  <c r="CJ218" i="11"/>
  <c r="CI218" i="11"/>
  <c r="CH218" i="11"/>
  <c r="CG218" i="11"/>
  <c r="CF218" i="11"/>
  <c r="CD218" i="11"/>
  <c r="CC218" i="11"/>
  <c r="CB218" i="11"/>
  <c r="CA218" i="11"/>
  <c r="BZ218" i="11"/>
  <c r="BY218" i="11"/>
  <c r="BX218" i="11"/>
  <c r="BW218" i="11"/>
  <c r="BV218" i="11"/>
  <c r="BU218" i="11"/>
  <c r="BT218" i="11"/>
  <c r="BR218" i="11"/>
  <c r="BQ218" i="11"/>
  <c r="BP218" i="11"/>
  <c r="BO218" i="11"/>
  <c r="BN218" i="11"/>
  <c r="BM218" i="11"/>
  <c r="BL218" i="11"/>
  <c r="BK218" i="11"/>
  <c r="BJ218" i="11"/>
  <c r="BI218" i="11"/>
  <c r="BH218" i="11"/>
  <c r="BG218" i="11"/>
  <c r="BF218" i="11"/>
  <c r="BE218" i="11"/>
  <c r="BD218" i="11"/>
  <c r="BC218" i="11"/>
  <c r="BB218" i="11"/>
  <c r="BA218" i="11"/>
  <c r="AZ218" i="11"/>
  <c r="AY218" i="11"/>
  <c r="AX218" i="11"/>
  <c r="AW218" i="11"/>
  <c r="AV218" i="11"/>
  <c r="AU218" i="11"/>
  <c r="AT218" i="11"/>
  <c r="AS218" i="11"/>
  <c r="AR218" i="11"/>
  <c r="AQ218" i="11"/>
  <c r="AP218" i="11"/>
  <c r="AO218" i="1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AA218" i="11"/>
  <c r="Z218" i="11"/>
  <c r="Y218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CP217" i="11"/>
  <c r="CO217" i="11"/>
  <c r="CN217" i="11"/>
  <c r="CM217" i="11"/>
  <c r="CL217" i="11"/>
  <c r="CK217" i="11"/>
  <c r="CJ217" i="11"/>
  <c r="CI217" i="11"/>
  <c r="CH217" i="11"/>
  <c r="CG217" i="11"/>
  <c r="CF217" i="11"/>
  <c r="CD217" i="11"/>
  <c r="CC217" i="11"/>
  <c r="CB217" i="11"/>
  <c r="CA217" i="11"/>
  <c r="BZ217" i="11"/>
  <c r="BY217" i="11"/>
  <c r="BX217" i="11"/>
  <c r="BW217" i="11"/>
  <c r="BV217" i="11"/>
  <c r="BU217" i="11"/>
  <c r="BT217" i="11"/>
  <c r="BR217" i="11"/>
  <c r="BQ217" i="11"/>
  <c r="BP217" i="11"/>
  <c r="BO217" i="11"/>
  <c r="BN217" i="11"/>
  <c r="BM217" i="11"/>
  <c r="BL217" i="11"/>
  <c r="BK217" i="11"/>
  <c r="BJ217" i="11"/>
  <c r="BI217" i="11"/>
  <c r="BH217" i="11"/>
  <c r="BG217" i="11"/>
  <c r="BF217" i="11"/>
  <c r="BE217" i="11"/>
  <c r="BD217" i="11"/>
  <c r="BC217" i="11"/>
  <c r="BB217" i="11"/>
  <c r="BA217" i="11"/>
  <c r="AZ217" i="11"/>
  <c r="AY217" i="11"/>
  <c r="AX217" i="11"/>
  <c r="AW217" i="11"/>
  <c r="AV217" i="11"/>
  <c r="AU217" i="11"/>
  <c r="AT217" i="11"/>
  <c r="AS217" i="11"/>
  <c r="AR217" i="11"/>
  <c r="AQ217" i="11"/>
  <c r="AP217" i="11"/>
  <c r="AO217" i="11"/>
  <c r="AN217" i="11"/>
  <c r="AM217" i="11"/>
  <c r="AL217" i="11"/>
  <c r="AK217" i="11"/>
  <c r="AJ217" i="11"/>
  <c r="AI217" i="11"/>
  <c r="AH217" i="11"/>
  <c r="AG217" i="11"/>
  <c r="AF217" i="11"/>
  <c r="AE217" i="11"/>
  <c r="AD217" i="11"/>
  <c r="AC217" i="11"/>
  <c r="AB217" i="11"/>
  <c r="AA217" i="11"/>
  <c r="Z217" i="11"/>
  <c r="Y217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CP216" i="11"/>
  <c r="CO216" i="11"/>
  <c r="CN216" i="11"/>
  <c r="CM216" i="11"/>
  <c r="CL216" i="11"/>
  <c r="CK216" i="11"/>
  <c r="CJ216" i="11"/>
  <c r="CI216" i="11"/>
  <c r="CH216" i="11"/>
  <c r="CG216" i="11"/>
  <c r="CF216" i="11"/>
  <c r="CD216" i="11"/>
  <c r="CC216" i="11"/>
  <c r="CB216" i="11"/>
  <c r="CA216" i="11"/>
  <c r="BZ216" i="11"/>
  <c r="BY216" i="11"/>
  <c r="BX216" i="11"/>
  <c r="BW216" i="11"/>
  <c r="BV216" i="11"/>
  <c r="BU216" i="11"/>
  <c r="BT216" i="11"/>
  <c r="BR216" i="11"/>
  <c r="BQ216" i="11"/>
  <c r="BP216" i="11"/>
  <c r="BO216" i="11"/>
  <c r="BN216" i="11"/>
  <c r="BM216" i="11"/>
  <c r="BL216" i="11"/>
  <c r="BK216" i="11"/>
  <c r="BJ216" i="11"/>
  <c r="BI216" i="11"/>
  <c r="BH216" i="11"/>
  <c r="BG216" i="11"/>
  <c r="BF216" i="11"/>
  <c r="BE216" i="11"/>
  <c r="BD216" i="11"/>
  <c r="BC216" i="11"/>
  <c r="BB216" i="11"/>
  <c r="BA216" i="11"/>
  <c r="AZ216" i="11"/>
  <c r="AY216" i="11"/>
  <c r="AX216" i="11"/>
  <c r="AW216" i="11"/>
  <c r="AV216" i="11"/>
  <c r="AU216" i="11"/>
  <c r="AT216" i="11"/>
  <c r="AS216" i="11"/>
  <c r="AR216" i="11"/>
  <c r="AQ216" i="11"/>
  <c r="AP216" i="11"/>
  <c r="AO216" i="11"/>
  <c r="AN216" i="11"/>
  <c r="AM216" i="11"/>
  <c r="AL216" i="11"/>
  <c r="AK216" i="11"/>
  <c r="AJ216" i="11"/>
  <c r="AI216" i="11"/>
  <c r="AH216" i="11"/>
  <c r="AG216" i="11"/>
  <c r="AF216" i="11"/>
  <c r="AE216" i="11"/>
  <c r="AD216" i="11"/>
  <c r="AC216" i="11"/>
  <c r="AB216" i="11"/>
  <c r="AA216" i="11"/>
  <c r="Z216" i="11"/>
  <c r="Y216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CP215" i="11"/>
  <c r="CO215" i="11"/>
  <c r="CN215" i="11"/>
  <c r="CM215" i="11"/>
  <c r="CL215" i="11"/>
  <c r="CK215" i="11"/>
  <c r="CJ215" i="11"/>
  <c r="CI215" i="11"/>
  <c r="CH215" i="11"/>
  <c r="CG215" i="11"/>
  <c r="CF215" i="11"/>
  <c r="CD215" i="11"/>
  <c r="CC215" i="11"/>
  <c r="CB215" i="11"/>
  <c r="CA215" i="11"/>
  <c r="BZ215" i="11"/>
  <c r="BY215" i="11"/>
  <c r="BX215" i="11"/>
  <c r="BW215" i="11"/>
  <c r="BV215" i="11"/>
  <c r="BU215" i="11"/>
  <c r="BT215" i="11"/>
  <c r="BR215" i="11"/>
  <c r="BQ215" i="11"/>
  <c r="BP215" i="11"/>
  <c r="BO215" i="11"/>
  <c r="BN215" i="11"/>
  <c r="BM215" i="11"/>
  <c r="BL215" i="11"/>
  <c r="BK215" i="11"/>
  <c r="BJ215" i="11"/>
  <c r="BI215" i="11"/>
  <c r="BH215" i="11"/>
  <c r="BG215" i="11"/>
  <c r="BF215" i="11"/>
  <c r="BE215" i="11"/>
  <c r="BD215" i="11"/>
  <c r="BC215" i="11"/>
  <c r="BB215" i="11"/>
  <c r="BA215" i="11"/>
  <c r="AZ215" i="11"/>
  <c r="AY215" i="11"/>
  <c r="AX215" i="11"/>
  <c r="AW215" i="11"/>
  <c r="AV215" i="11"/>
  <c r="AU215" i="11"/>
  <c r="AT215" i="11"/>
  <c r="AS215" i="11"/>
  <c r="AR215" i="11"/>
  <c r="AQ215" i="11"/>
  <c r="AP215" i="11"/>
  <c r="AO215" i="11"/>
  <c r="AN215" i="11"/>
  <c r="AM215" i="11"/>
  <c r="AL215" i="11"/>
  <c r="AK215" i="11"/>
  <c r="AJ215" i="11"/>
  <c r="AI215" i="11"/>
  <c r="AH215" i="11"/>
  <c r="AG215" i="11"/>
  <c r="AF215" i="11"/>
  <c r="AE215" i="11"/>
  <c r="AD215" i="11"/>
  <c r="AC215" i="11"/>
  <c r="AB215" i="11"/>
  <c r="AA215" i="11"/>
  <c r="Z215" i="11"/>
  <c r="Y215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CP214" i="11"/>
  <c r="CO214" i="11"/>
  <c r="CN214" i="11"/>
  <c r="CM214" i="11"/>
  <c r="CL214" i="11"/>
  <c r="CK214" i="11"/>
  <c r="CJ214" i="11"/>
  <c r="CI214" i="11"/>
  <c r="CH214" i="11"/>
  <c r="CG214" i="11"/>
  <c r="CF214" i="11"/>
  <c r="CD214" i="11"/>
  <c r="CC214" i="11"/>
  <c r="CB214" i="11"/>
  <c r="CA214" i="11"/>
  <c r="BZ214" i="11"/>
  <c r="BY214" i="11"/>
  <c r="BX214" i="11"/>
  <c r="BW214" i="11"/>
  <c r="BV214" i="11"/>
  <c r="BU214" i="11"/>
  <c r="BT214" i="11"/>
  <c r="BR214" i="11"/>
  <c r="BQ214" i="11"/>
  <c r="BP214" i="11"/>
  <c r="BO214" i="11"/>
  <c r="BN214" i="11"/>
  <c r="BM214" i="11"/>
  <c r="BL214" i="11"/>
  <c r="BK214" i="11"/>
  <c r="BJ214" i="11"/>
  <c r="BI214" i="11"/>
  <c r="BH214" i="11"/>
  <c r="BG214" i="11"/>
  <c r="BF214" i="11"/>
  <c r="BE214" i="11"/>
  <c r="BD214" i="11"/>
  <c r="BC214" i="11"/>
  <c r="BB214" i="11"/>
  <c r="BA214" i="11"/>
  <c r="AZ214" i="11"/>
  <c r="AY214" i="11"/>
  <c r="AX214" i="11"/>
  <c r="AW214" i="11"/>
  <c r="AV214" i="11"/>
  <c r="AU214" i="11"/>
  <c r="AT214" i="11"/>
  <c r="AS214" i="11"/>
  <c r="AR214" i="11"/>
  <c r="AQ214" i="11"/>
  <c r="AP214" i="11"/>
  <c r="AO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AA214" i="11"/>
  <c r="Z214" i="11"/>
  <c r="Y214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CP213" i="11"/>
  <c r="CO213" i="11"/>
  <c r="CN213" i="11"/>
  <c r="CM213" i="11"/>
  <c r="CL213" i="11"/>
  <c r="CK213" i="11"/>
  <c r="CJ213" i="11"/>
  <c r="CI213" i="11"/>
  <c r="CH213" i="11"/>
  <c r="CG213" i="11"/>
  <c r="CF213" i="11"/>
  <c r="CD213" i="11"/>
  <c r="CC213" i="11"/>
  <c r="CB213" i="11"/>
  <c r="CA213" i="11"/>
  <c r="BZ213" i="11"/>
  <c r="BY213" i="11"/>
  <c r="BX213" i="11"/>
  <c r="BW213" i="11"/>
  <c r="BV213" i="11"/>
  <c r="BU213" i="11"/>
  <c r="BT213" i="11"/>
  <c r="BR213" i="11"/>
  <c r="BQ213" i="11"/>
  <c r="BP213" i="11"/>
  <c r="BO213" i="11"/>
  <c r="BN213" i="11"/>
  <c r="BM213" i="11"/>
  <c r="BL213" i="11"/>
  <c r="BK213" i="11"/>
  <c r="BJ213" i="11"/>
  <c r="BI213" i="11"/>
  <c r="BH213" i="11"/>
  <c r="BG213" i="11"/>
  <c r="BF213" i="11"/>
  <c r="BE213" i="11"/>
  <c r="BD213" i="11"/>
  <c r="BC213" i="11"/>
  <c r="BB213" i="11"/>
  <c r="BA213" i="11"/>
  <c r="AZ213" i="11"/>
  <c r="AY213" i="11"/>
  <c r="AX213" i="11"/>
  <c r="AW213" i="11"/>
  <c r="AV213" i="11"/>
  <c r="AU213" i="11"/>
  <c r="AT213" i="11"/>
  <c r="AS213" i="11"/>
  <c r="AR213" i="11"/>
  <c r="AQ213" i="11"/>
  <c r="AP213" i="11"/>
  <c r="AO213" i="11"/>
  <c r="AN213" i="11"/>
  <c r="AM213" i="11"/>
  <c r="AL213" i="11"/>
  <c r="AK213" i="11"/>
  <c r="AJ213" i="11"/>
  <c r="AI213" i="11"/>
  <c r="AH213" i="11"/>
  <c r="AG213" i="11"/>
  <c r="AF213" i="11"/>
  <c r="AE213" i="11"/>
  <c r="AD213" i="11"/>
  <c r="AC213" i="11"/>
  <c r="AB213" i="11"/>
  <c r="AA213" i="11"/>
  <c r="Z213" i="11"/>
  <c r="Y213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CP212" i="11"/>
  <c r="CO212" i="11"/>
  <c r="CN212" i="11"/>
  <c r="CM212" i="11"/>
  <c r="CL212" i="11"/>
  <c r="CK212" i="11"/>
  <c r="CJ212" i="11"/>
  <c r="CI212" i="11"/>
  <c r="CH212" i="11"/>
  <c r="CG212" i="11"/>
  <c r="CF212" i="11"/>
  <c r="CD212" i="11"/>
  <c r="CC212" i="11"/>
  <c r="CB212" i="11"/>
  <c r="CA212" i="11"/>
  <c r="BZ212" i="11"/>
  <c r="BY212" i="11"/>
  <c r="BX212" i="11"/>
  <c r="BW212" i="11"/>
  <c r="BV212" i="11"/>
  <c r="BU212" i="11"/>
  <c r="BT212" i="11"/>
  <c r="BR212" i="11"/>
  <c r="BQ212" i="11"/>
  <c r="BP212" i="11"/>
  <c r="BO212" i="11"/>
  <c r="BN212" i="11"/>
  <c r="BM212" i="11"/>
  <c r="BL212" i="11"/>
  <c r="BK212" i="11"/>
  <c r="BJ212" i="11"/>
  <c r="BI212" i="11"/>
  <c r="BH212" i="11"/>
  <c r="BG212" i="11"/>
  <c r="BF212" i="11"/>
  <c r="BE212" i="11"/>
  <c r="BD212" i="11"/>
  <c r="BC212" i="11"/>
  <c r="BB212" i="11"/>
  <c r="BA212" i="11"/>
  <c r="AZ212" i="11"/>
  <c r="AY212" i="11"/>
  <c r="AX212" i="11"/>
  <c r="AW212" i="11"/>
  <c r="AV212" i="11"/>
  <c r="AU212" i="11"/>
  <c r="AT212" i="11"/>
  <c r="AS212" i="11"/>
  <c r="AR212" i="11"/>
  <c r="AQ212" i="11"/>
  <c r="AP212" i="11"/>
  <c r="AO212" i="11"/>
  <c r="AN212" i="11"/>
  <c r="AM212" i="11"/>
  <c r="AL212" i="11"/>
  <c r="AK212" i="11"/>
  <c r="AJ212" i="11"/>
  <c r="AI212" i="11"/>
  <c r="AH212" i="11"/>
  <c r="AG212" i="11"/>
  <c r="AF212" i="11"/>
  <c r="AE212" i="11"/>
  <c r="AD212" i="11"/>
  <c r="AC212" i="11"/>
  <c r="AB212" i="11"/>
  <c r="AA212" i="11"/>
  <c r="Z212" i="11"/>
  <c r="Y212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CP211" i="11"/>
  <c r="CO211" i="11"/>
  <c r="CN211" i="11"/>
  <c r="CM211" i="11"/>
  <c r="CL211" i="11"/>
  <c r="CK211" i="11"/>
  <c r="CJ211" i="11"/>
  <c r="CI211" i="11"/>
  <c r="CH211" i="11"/>
  <c r="CG211" i="11"/>
  <c r="CF211" i="11"/>
  <c r="CD211" i="11"/>
  <c r="CC211" i="11"/>
  <c r="CB211" i="11"/>
  <c r="CA211" i="11"/>
  <c r="BZ211" i="11"/>
  <c r="BY211" i="11"/>
  <c r="BX211" i="11"/>
  <c r="BW211" i="11"/>
  <c r="BV211" i="11"/>
  <c r="BU211" i="11"/>
  <c r="BT211" i="11"/>
  <c r="BR211" i="11"/>
  <c r="BQ211" i="11"/>
  <c r="BP211" i="11"/>
  <c r="BO211" i="11"/>
  <c r="BN211" i="11"/>
  <c r="BM211" i="11"/>
  <c r="BL211" i="11"/>
  <c r="BK211" i="11"/>
  <c r="BJ211" i="11"/>
  <c r="BI211" i="11"/>
  <c r="BH211" i="11"/>
  <c r="BG211" i="11"/>
  <c r="BF211" i="11"/>
  <c r="BE211" i="11"/>
  <c r="BD211" i="11"/>
  <c r="BC211" i="11"/>
  <c r="BB211" i="11"/>
  <c r="BA211" i="11"/>
  <c r="AZ211" i="11"/>
  <c r="AY211" i="11"/>
  <c r="AX211" i="11"/>
  <c r="AW211" i="11"/>
  <c r="AV211" i="11"/>
  <c r="AU211" i="11"/>
  <c r="AT211" i="11"/>
  <c r="AS211" i="11"/>
  <c r="AR211" i="11"/>
  <c r="AQ211" i="11"/>
  <c r="AP211" i="11"/>
  <c r="AO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AA211" i="11"/>
  <c r="Z211" i="11"/>
  <c r="Y211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CP210" i="11"/>
  <c r="CO210" i="11"/>
  <c r="CN210" i="11"/>
  <c r="CM210" i="11"/>
  <c r="CL210" i="11"/>
  <c r="CK210" i="11"/>
  <c r="CJ210" i="11"/>
  <c r="CI210" i="11"/>
  <c r="CH210" i="11"/>
  <c r="CG210" i="11"/>
  <c r="CF210" i="11"/>
  <c r="CD210" i="11"/>
  <c r="CC210" i="11"/>
  <c r="CB210" i="11"/>
  <c r="CA210" i="11"/>
  <c r="BZ210" i="11"/>
  <c r="BY210" i="11"/>
  <c r="BX210" i="11"/>
  <c r="BW210" i="11"/>
  <c r="BV210" i="11"/>
  <c r="BU210" i="11"/>
  <c r="BT210" i="11"/>
  <c r="BR210" i="11"/>
  <c r="BQ210" i="11"/>
  <c r="BP210" i="11"/>
  <c r="BO210" i="11"/>
  <c r="BN210" i="11"/>
  <c r="BM210" i="11"/>
  <c r="BL210" i="11"/>
  <c r="BK210" i="11"/>
  <c r="BJ210" i="11"/>
  <c r="BI210" i="11"/>
  <c r="BH210" i="11"/>
  <c r="BG210" i="11"/>
  <c r="BF210" i="11"/>
  <c r="BE210" i="11"/>
  <c r="BD210" i="11"/>
  <c r="BC210" i="11"/>
  <c r="BB210" i="11"/>
  <c r="BA210" i="11"/>
  <c r="AZ210" i="11"/>
  <c r="AY210" i="11"/>
  <c r="AX210" i="11"/>
  <c r="AW210" i="11"/>
  <c r="AV210" i="11"/>
  <c r="AU210" i="11"/>
  <c r="AT210" i="11"/>
  <c r="AS210" i="11"/>
  <c r="AR210" i="11"/>
  <c r="AQ210" i="11"/>
  <c r="AP210" i="11"/>
  <c r="AO210" i="11"/>
  <c r="AN210" i="11"/>
  <c r="AM210" i="11"/>
  <c r="AL210" i="11"/>
  <c r="AK210" i="11"/>
  <c r="AJ210" i="11"/>
  <c r="AI210" i="11"/>
  <c r="AH210" i="11"/>
  <c r="AG210" i="11"/>
  <c r="AF210" i="11"/>
  <c r="AE210" i="11"/>
  <c r="AD210" i="11"/>
  <c r="AC210" i="11"/>
  <c r="AB210" i="11"/>
  <c r="AA210" i="11"/>
  <c r="Z210" i="11"/>
  <c r="Y210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CP209" i="11"/>
  <c r="CO209" i="11"/>
  <c r="CN209" i="11"/>
  <c r="CM209" i="11"/>
  <c r="CL209" i="11"/>
  <c r="CK209" i="11"/>
  <c r="CJ209" i="11"/>
  <c r="CI209" i="11"/>
  <c r="CH209" i="11"/>
  <c r="CG209" i="11"/>
  <c r="CF209" i="11"/>
  <c r="CD209" i="11"/>
  <c r="CC209" i="11"/>
  <c r="CB209" i="11"/>
  <c r="CA209" i="11"/>
  <c r="BZ209" i="11"/>
  <c r="BY209" i="11"/>
  <c r="BX209" i="11"/>
  <c r="BW209" i="11"/>
  <c r="BV209" i="11"/>
  <c r="BU209" i="11"/>
  <c r="BT209" i="11"/>
  <c r="BR209" i="11"/>
  <c r="BQ209" i="11"/>
  <c r="BP209" i="11"/>
  <c r="BO209" i="11"/>
  <c r="BN209" i="11"/>
  <c r="BM209" i="11"/>
  <c r="BL209" i="11"/>
  <c r="BK209" i="11"/>
  <c r="BJ209" i="11"/>
  <c r="BI209" i="11"/>
  <c r="BH209" i="11"/>
  <c r="BG209" i="11"/>
  <c r="BF209" i="11"/>
  <c r="BE209" i="11"/>
  <c r="BD209" i="11"/>
  <c r="BC209" i="11"/>
  <c r="BB209" i="11"/>
  <c r="BA209" i="11"/>
  <c r="AZ209" i="11"/>
  <c r="AY209" i="11"/>
  <c r="AX209" i="11"/>
  <c r="AW209" i="11"/>
  <c r="AV209" i="11"/>
  <c r="AU209" i="11"/>
  <c r="AT209" i="11"/>
  <c r="AS209" i="11"/>
  <c r="AR209" i="11"/>
  <c r="AQ209" i="11"/>
  <c r="AP209" i="11"/>
  <c r="AO209" i="11"/>
  <c r="AN209" i="11"/>
  <c r="AM209" i="11"/>
  <c r="AL209" i="11"/>
  <c r="AK209" i="11"/>
  <c r="AJ209" i="11"/>
  <c r="AI209" i="11"/>
  <c r="AH209" i="11"/>
  <c r="AG209" i="11"/>
  <c r="AF209" i="11"/>
  <c r="AE209" i="11"/>
  <c r="AD209" i="11"/>
  <c r="AC209" i="11"/>
  <c r="AB209" i="11"/>
  <c r="AA209" i="11"/>
  <c r="Z209" i="11"/>
  <c r="Y209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CP208" i="11"/>
  <c r="CO208" i="11"/>
  <c r="CN208" i="11"/>
  <c r="CM208" i="11"/>
  <c r="CL208" i="11"/>
  <c r="CK208" i="11"/>
  <c r="CJ208" i="11"/>
  <c r="CI208" i="11"/>
  <c r="CH208" i="11"/>
  <c r="CG208" i="11"/>
  <c r="CF208" i="11"/>
  <c r="CD208" i="11"/>
  <c r="CC208" i="11"/>
  <c r="CB208" i="11"/>
  <c r="CA208" i="11"/>
  <c r="BZ208" i="11"/>
  <c r="BY208" i="11"/>
  <c r="BX208" i="11"/>
  <c r="BW208" i="11"/>
  <c r="BV208" i="11"/>
  <c r="BU208" i="11"/>
  <c r="BT208" i="11"/>
  <c r="BR208" i="11"/>
  <c r="BQ208" i="11"/>
  <c r="BP208" i="11"/>
  <c r="BO208" i="11"/>
  <c r="BN208" i="11"/>
  <c r="BM208" i="11"/>
  <c r="BL208" i="11"/>
  <c r="BK208" i="11"/>
  <c r="BJ208" i="11"/>
  <c r="BI208" i="11"/>
  <c r="BH208" i="11"/>
  <c r="BG208" i="11"/>
  <c r="BF208" i="11"/>
  <c r="BE208" i="11"/>
  <c r="BD208" i="11"/>
  <c r="BC208" i="11"/>
  <c r="BB208" i="11"/>
  <c r="BA208" i="11"/>
  <c r="AZ208" i="11"/>
  <c r="AY208" i="11"/>
  <c r="AX208" i="11"/>
  <c r="AW208" i="11"/>
  <c r="AV208" i="11"/>
  <c r="AU208" i="11"/>
  <c r="AT208" i="11"/>
  <c r="AS208" i="11"/>
  <c r="AR208" i="11"/>
  <c r="AQ208" i="11"/>
  <c r="AP208" i="11"/>
  <c r="AO208" i="11"/>
  <c r="AN208" i="11"/>
  <c r="AM208" i="11"/>
  <c r="AL208" i="11"/>
  <c r="AK208" i="11"/>
  <c r="AJ208" i="11"/>
  <c r="AI208" i="11"/>
  <c r="AH208" i="11"/>
  <c r="AG208" i="11"/>
  <c r="AF208" i="11"/>
  <c r="AE208" i="11"/>
  <c r="AD208" i="11"/>
  <c r="AC208" i="11"/>
  <c r="AB208" i="11"/>
  <c r="AA208" i="11"/>
  <c r="Z208" i="11"/>
  <c r="Y208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CP207" i="11"/>
  <c r="CO207" i="11"/>
  <c r="CN207" i="11"/>
  <c r="CM207" i="11"/>
  <c r="CL207" i="11"/>
  <c r="CK207" i="11"/>
  <c r="CJ207" i="11"/>
  <c r="CI207" i="11"/>
  <c r="CH207" i="11"/>
  <c r="CG207" i="11"/>
  <c r="CF207" i="11"/>
  <c r="CD207" i="11"/>
  <c r="CC207" i="11"/>
  <c r="CB207" i="11"/>
  <c r="CA207" i="11"/>
  <c r="BZ207" i="11"/>
  <c r="BY207" i="11"/>
  <c r="BX207" i="11"/>
  <c r="BW207" i="11"/>
  <c r="BV207" i="11"/>
  <c r="BU207" i="11"/>
  <c r="BT207" i="11"/>
  <c r="BR207" i="11"/>
  <c r="BQ207" i="11"/>
  <c r="BP207" i="11"/>
  <c r="BO207" i="11"/>
  <c r="BN207" i="11"/>
  <c r="BM207" i="11"/>
  <c r="BL207" i="11"/>
  <c r="BK207" i="11"/>
  <c r="BJ207" i="11"/>
  <c r="BI207" i="11"/>
  <c r="BH207" i="11"/>
  <c r="BG207" i="11"/>
  <c r="BF207" i="11"/>
  <c r="BE207" i="11"/>
  <c r="BD207" i="11"/>
  <c r="BC207" i="11"/>
  <c r="BB207" i="11"/>
  <c r="BA207" i="11"/>
  <c r="AZ207" i="11"/>
  <c r="AY207" i="11"/>
  <c r="AX207" i="11"/>
  <c r="AW207" i="11"/>
  <c r="AV207" i="11"/>
  <c r="AU207" i="11"/>
  <c r="AT207" i="11"/>
  <c r="AS207" i="11"/>
  <c r="AR207" i="11"/>
  <c r="AQ207" i="11"/>
  <c r="AP207" i="11"/>
  <c r="AO207" i="11"/>
  <c r="AN207" i="11"/>
  <c r="AM207" i="11"/>
  <c r="AL207" i="11"/>
  <c r="AK207" i="11"/>
  <c r="AJ207" i="11"/>
  <c r="AI207" i="11"/>
  <c r="AH207" i="11"/>
  <c r="AG207" i="11"/>
  <c r="AF207" i="11"/>
  <c r="AE207" i="11"/>
  <c r="AD207" i="11"/>
  <c r="AC207" i="11"/>
  <c r="AB207" i="11"/>
  <c r="AA207" i="11"/>
  <c r="Z207" i="11"/>
  <c r="Y207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CP206" i="11"/>
  <c r="CO206" i="11"/>
  <c r="CN206" i="11"/>
  <c r="CM206" i="11"/>
  <c r="CL206" i="11"/>
  <c r="CK206" i="11"/>
  <c r="CJ206" i="11"/>
  <c r="CI206" i="11"/>
  <c r="CH206" i="11"/>
  <c r="CG206" i="11"/>
  <c r="CF206" i="11"/>
  <c r="CD206" i="11"/>
  <c r="CC206" i="11"/>
  <c r="CB206" i="11"/>
  <c r="CA206" i="11"/>
  <c r="BZ206" i="11"/>
  <c r="BY206" i="11"/>
  <c r="BX206" i="11"/>
  <c r="BW206" i="11"/>
  <c r="BV206" i="11"/>
  <c r="BU206" i="11"/>
  <c r="BT206" i="11"/>
  <c r="BR206" i="11"/>
  <c r="BQ206" i="11"/>
  <c r="BP206" i="11"/>
  <c r="BO206" i="11"/>
  <c r="BN206" i="11"/>
  <c r="BM206" i="11"/>
  <c r="BL206" i="11"/>
  <c r="BK206" i="11"/>
  <c r="BJ206" i="11"/>
  <c r="BI206" i="11"/>
  <c r="BH206" i="11"/>
  <c r="BG206" i="11"/>
  <c r="BF206" i="11"/>
  <c r="BE206" i="11"/>
  <c r="BD206" i="11"/>
  <c r="BC206" i="11"/>
  <c r="BB206" i="11"/>
  <c r="BA206" i="11"/>
  <c r="AZ206" i="11"/>
  <c r="AY206" i="11"/>
  <c r="AX206" i="11"/>
  <c r="AW206" i="11"/>
  <c r="AV206" i="11"/>
  <c r="AU206" i="11"/>
  <c r="AT206" i="11"/>
  <c r="AS206" i="11"/>
  <c r="AR206" i="11"/>
  <c r="AQ206" i="11"/>
  <c r="AP206" i="11"/>
  <c r="AO206" i="11"/>
  <c r="AN206" i="11"/>
  <c r="AM206" i="11"/>
  <c r="AL206" i="11"/>
  <c r="AK206" i="11"/>
  <c r="AJ206" i="11"/>
  <c r="AI206" i="11"/>
  <c r="AH206" i="11"/>
  <c r="AG206" i="11"/>
  <c r="AF206" i="11"/>
  <c r="AE206" i="11"/>
  <c r="AD206" i="11"/>
  <c r="AC206" i="11"/>
  <c r="AB206" i="11"/>
  <c r="AA206" i="11"/>
  <c r="Z206" i="11"/>
  <c r="Y206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CP205" i="11"/>
  <c r="CO205" i="11"/>
  <c r="CN205" i="11"/>
  <c r="CM205" i="11"/>
  <c r="CL205" i="11"/>
  <c r="CK205" i="11"/>
  <c r="CJ205" i="11"/>
  <c r="CI205" i="11"/>
  <c r="CH205" i="11"/>
  <c r="CG205" i="11"/>
  <c r="CF205" i="11"/>
  <c r="CD205" i="11"/>
  <c r="CC205" i="11"/>
  <c r="CB205" i="11"/>
  <c r="CA205" i="11"/>
  <c r="BZ205" i="11"/>
  <c r="BY205" i="11"/>
  <c r="BX205" i="11"/>
  <c r="BW205" i="11"/>
  <c r="BV205" i="11"/>
  <c r="BU205" i="11"/>
  <c r="BT205" i="11"/>
  <c r="BR205" i="11"/>
  <c r="BQ205" i="11"/>
  <c r="BP205" i="11"/>
  <c r="BO205" i="11"/>
  <c r="BN205" i="11"/>
  <c r="BM205" i="11"/>
  <c r="BL205" i="11"/>
  <c r="BK205" i="11"/>
  <c r="BJ205" i="11"/>
  <c r="BI205" i="11"/>
  <c r="BH205" i="11"/>
  <c r="BG205" i="11"/>
  <c r="BF205" i="11"/>
  <c r="BE205" i="11"/>
  <c r="BD205" i="11"/>
  <c r="BC205" i="11"/>
  <c r="BB205" i="11"/>
  <c r="BA205" i="11"/>
  <c r="AZ205" i="11"/>
  <c r="AY205" i="11"/>
  <c r="AX205" i="11"/>
  <c r="AW205" i="11"/>
  <c r="AV205" i="11"/>
  <c r="AU205" i="11"/>
  <c r="AT205" i="11"/>
  <c r="AS205" i="11"/>
  <c r="AR205" i="11"/>
  <c r="AQ205" i="11"/>
  <c r="AP205" i="11"/>
  <c r="AO205" i="11"/>
  <c r="AN205" i="11"/>
  <c r="AM205" i="11"/>
  <c r="AL205" i="11"/>
  <c r="AK205" i="11"/>
  <c r="AJ205" i="11"/>
  <c r="AI205" i="11"/>
  <c r="AH205" i="11"/>
  <c r="AG205" i="11"/>
  <c r="AF205" i="11"/>
  <c r="AE205" i="11"/>
  <c r="AD205" i="11"/>
  <c r="AC205" i="11"/>
  <c r="AB205" i="11"/>
  <c r="AA205" i="11"/>
  <c r="Z205" i="11"/>
  <c r="Y205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CP204" i="11"/>
  <c r="CO204" i="11"/>
  <c r="CN204" i="11"/>
  <c r="CM204" i="11"/>
  <c r="CL204" i="11"/>
  <c r="CK204" i="11"/>
  <c r="CJ204" i="11"/>
  <c r="CI204" i="11"/>
  <c r="CH204" i="11"/>
  <c r="CG204" i="11"/>
  <c r="CF204" i="11"/>
  <c r="CD204" i="11"/>
  <c r="CC204" i="11"/>
  <c r="CB204" i="11"/>
  <c r="CA204" i="11"/>
  <c r="BZ204" i="11"/>
  <c r="BY204" i="11"/>
  <c r="BX204" i="11"/>
  <c r="BW204" i="11"/>
  <c r="BV204" i="11"/>
  <c r="BU204" i="11"/>
  <c r="BT204" i="11"/>
  <c r="BR204" i="11"/>
  <c r="BQ204" i="11"/>
  <c r="BP204" i="11"/>
  <c r="BO204" i="11"/>
  <c r="BN204" i="11"/>
  <c r="BM204" i="11"/>
  <c r="BL204" i="11"/>
  <c r="BK204" i="11"/>
  <c r="BJ204" i="11"/>
  <c r="BI204" i="11"/>
  <c r="BH204" i="11"/>
  <c r="BG204" i="11"/>
  <c r="BF204" i="11"/>
  <c r="BE204" i="11"/>
  <c r="BD204" i="11"/>
  <c r="BC204" i="11"/>
  <c r="BB204" i="11"/>
  <c r="BA204" i="11"/>
  <c r="AZ204" i="11"/>
  <c r="AY204" i="11"/>
  <c r="AX204" i="11"/>
  <c r="AW204" i="11"/>
  <c r="AV204" i="11"/>
  <c r="AU204" i="11"/>
  <c r="AT204" i="11"/>
  <c r="AS204" i="11"/>
  <c r="AR204" i="11"/>
  <c r="AQ204" i="11"/>
  <c r="AP204" i="11"/>
  <c r="AO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AA204" i="11"/>
  <c r="Z204" i="11"/>
  <c r="Y204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CP203" i="11"/>
  <c r="CO203" i="11"/>
  <c r="CN203" i="11"/>
  <c r="CM203" i="11"/>
  <c r="CL203" i="11"/>
  <c r="CK203" i="11"/>
  <c r="CJ203" i="11"/>
  <c r="CI203" i="11"/>
  <c r="CH203" i="11"/>
  <c r="CG203" i="11"/>
  <c r="CF203" i="11"/>
  <c r="CD203" i="11"/>
  <c r="CC203" i="11"/>
  <c r="CB203" i="11"/>
  <c r="CA203" i="11"/>
  <c r="BZ203" i="11"/>
  <c r="BY203" i="11"/>
  <c r="BX203" i="11"/>
  <c r="BW203" i="11"/>
  <c r="BV203" i="11"/>
  <c r="BU203" i="11"/>
  <c r="BT203" i="11"/>
  <c r="BR203" i="11"/>
  <c r="BQ203" i="11"/>
  <c r="BP203" i="11"/>
  <c r="BO203" i="11"/>
  <c r="BN203" i="11"/>
  <c r="BM203" i="11"/>
  <c r="BL203" i="11"/>
  <c r="BK203" i="11"/>
  <c r="BJ203" i="11"/>
  <c r="BI203" i="11"/>
  <c r="BH203" i="11"/>
  <c r="BG203" i="11"/>
  <c r="BF203" i="11"/>
  <c r="BE203" i="11"/>
  <c r="BD203" i="11"/>
  <c r="BC203" i="11"/>
  <c r="BB203" i="11"/>
  <c r="BA203" i="11"/>
  <c r="AZ203" i="11"/>
  <c r="AY203" i="11"/>
  <c r="AX203" i="11"/>
  <c r="AW203" i="11"/>
  <c r="AV203" i="11"/>
  <c r="AU203" i="11"/>
  <c r="AT203" i="11"/>
  <c r="AS203" i="11"/>
  <c r="AR203" i="11"/>
  <c r="AQ203" i="11"/>
  <c r="AP203" i="11"/>
  <c r="AO203" i="11"/>
  <c r="AN203" i="11"/>
  <c r="AM203" i="11"/>
  <c r="AL203" i="11"/>
  <c r="AK203" i="11"/>
  <c r="AJ203" i="11"/>
  <c r="AI203" i="11"/>
  <c r="AH203" i="11"/>
  <c r="AG203" i="11"/>
  <c r="AF203" i="11"/>
  <c r="AE203" i="11"/>
  <c r="AD203" i="11"/>
  <c r="AC203" i="11"/>
  <c r="AB203" i="11"/>
  <c r="AA203" i="11"/>
  <c r="Z203" i="11"/>
  <c r="Y203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CP202" i="11"/>
  <c r="CO202" i="11"/>
  <c r="CN202" i="11"/>
  <c r="CM202" i="11"/>
  <c r="CL202" i="11"/>
  <c r="CK202" i="11"/>
  <c r="CJ202" i="11"/>
  <c r="CI202" i="11"/>
  <c r="CH202" i="11"/>
  <c r="CG202" i="11"/>
  <c r="CF202" i="11"/>
  <c r="CD202" i="11"/>
  <c r="CC202" i="11"/>
  <c r="CB202" i="11"/>
  <c r="CA202" i="11"/>
  <c r="BZ202" i="11"/>
  <c r="BY202" i="11"/>
  <c r="BX202" i="11"/>
  <c r="BW202" i="11"/>
  <c r="BV202" i="11"/>
  <c r="BU202" i="11"/>
  <c r="BT202" i="11"/>
  <c r="BR202" i="11"/>
  <c r="BQ202" i="11"/>
  <c r="BP202" i="11"/>
  <c r="BO202" i="11"/>
  <c r="BN202" i="11"/>
  <c r="BM202" i="11"/>
  <c r="BL202" i="11"/>
  <c r="BK202" i="11"/>
  <c r="BJ202" i="11"/>
  <c r="BI202" i="11"/>
  <c r="BH202" i="11"/>
  <c r="BG202" i="11"/>
  <c r="BF202" i="11"/>
  <c r="BE202" i="11"/>
  <c r="BD202" i="11"/>
  <c r="BC202" i="11"/>
  <c r="BB202" i="11"/>
  <c r="BA202" i="11"/>
  <c r="AZ202" i="11"/>
  <c r="AY202" i="11"/>
  <c r="AX202" i="11"/>
  <c r="AW202" i="11"/>
  <c r="AV202" i="11"/>
  <c r="AU202" i="11"/>
  <c r="AT202" i="11"/>
  <c r="AS202" i="11"/>
  <c r="AR202" i="11"/>
  <c r="AQ202" i="11"/>
  <c r="AP202" i="11"/>
  <c r="AO202" i="11"/>
  <c r="AN202" i="11"/>
  <c r="AM202" i="11"/>
  <c r="AL202" i="11"/>
  <c r="AK202" i="11"/>
  <c r="AJ202" i="11"/>
  <c r="AI202" i="11"/>
  <c r="AH202" i="11"/>
  <c r="AG202" i="11"/>
  <c r="AF202" i="11"/>
  <c r="AE202" i="11"/>
  <c r="AD202" i="11"/>
  <c r="AC202" i="11"/>
  <c r="AB202" i="11"/>
  <c r="AA202" i="11"/>
  <c r="Z202" i="11"/>
  <c r="Y202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CP201" i="11"/>
  <c r="CO201" i="11"/>
  <c r="CN201" i="11"/>
  <c r="CM201" i="11"/>
  <c r="CL201" i="11"/>
  <c r="CK201" i="11"/>
  <c r="CJ201" i="11"/>
  <c r="CI201" i="11"/>
  <c r="CH201" i="11"/>
  <c r="CG201" i="11"/>
  <c r="CF201" i="11"/>
  <c r="CD201" i="11"/>
  <c r="CC201" i="11"/>
  <c r="CB201" i="11"/>
  <c r="CA201" i="11"/>
  <c r="BZ201" i="11"/>
  <c r="BY201" i="11"/>
  <c r="BX201" i="11"/>
  <c r="BW201" i="11"/>
  <c r="BV201" i="11"/>
  <c r="BU201" i="11"/>
  <c r="BT201" i="11"/>
  <c r="BR201" i="11"/>
  <c r="BQ201" i="11"/>
  <c r="BP201" i="11"/>
  <c r="BO201" i="11"/>
  <c r="BN201" i="11"/>
  <c r="BM201" i="11"/>
  <c r="BL201" i="11"/>
  <c r="BK201" i="11"/>
  <c r="BJ201" i="11"/>
  <c r="BI201" i="11"/>
  <c r="BH201" i="11"/>
  <c r="BG201" i="11"/>
  <c r="BF201" i="11"/>
  <c r="BE201" i="11"/>
  <c r="BD201" i="11"/>
  <c r="BC201" i="11"/>
  <c r="BB201" i="11"/>
  <c r="BA201" i="11"/>
  <c r="AZ201" i="11"/>
  <c r="AY201" i="11"/>
  <c r="AX201" i="11"/>
  <c r="AW201" i="11"/>
  <c r="AV201" i="11"/>
  <c r="AU201" i="11"/>
  <c r="AT201" i="11"/>
  <c r="AS201" i="11"/>
  <c r="AR201" i="11"/>
  <c r="AQ201" i="11"/>
  <c r="AP201" i="11"/>
  <c r="AO201" i="11"/>
  <c r="AN201" i="11"/>
  <c r="AM201" i="11"/>
  <c r="AL201" i="11"/>
  <c r="AK201" i="11"/>
  <c r="AJ201" i="11"/>
  <c r="AI201" i="11"/>
  <c r="AH201" i="11"/>
  <c r="AG201" i="11"/>
  <c r="AF201" i="11"/>
  <c r="AE201" i="11"/>
  <c r="AD201" i="11"/>
  <c r="AC201" i="11"/>
  <c r="AB201" i="11"/>
  <c r="AA201" i="11"/>
  <c r="Z201" i="11"/>
  <c r="Y201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CP200" i="11"/>
  <c r="CO200" i="11"/>
  <c r="CN200" i="11"/>
  <c r="CM200" i="11"/>
  <c r="CL200" i="11"/>
  <c r="CK200" i="11"/>
  <c r="CJ200" i="11"/>
  <c r="CI200" i="11"/>
  <c r="CH200" i="11"/>
  <c r="CG200" i="11"/>
  <c r="CF200" i="11"/>
  <c r="CD200" i="11"/>
  <c r="CC200" i="11"/>
  <c r="CB200" i="11"/>
  <c r="CA200" i="11"/>
  <c r="BZ200" i="11"/>
  <c r="BY200" i="11"/>
  <c r="BX200" i="11"/>
  <c r="BW200" i="11"/>
  <c r="BV200" i="11"/>
  <c r="BU200" i="11"/>
  <c r="BT200" i="11"/>
  <c r="BR200" i="11"/>
  <c r="BQ200" i="11"/>
  <c r="BP200" i="11"/>
  <c r="BO200" i="11"/>
  <c r="BN200" i="11"/>
  <c r="BM200" i="11"/>
  <c r="BL200" i="11"/>
  <c r="BK200" i="11"/>
  <c r="BJ200" i="11"/>
  <c r="BI200" i="11"/>
  <c r="BH200" i="11"/>
  <c r="BG200" i="11"/>
  <c r="BF200" i="11"/>
  <c r="BE200" i="11"/>
  <c r="BD200" i="11"/>
  <c r="BC200" i="11"/>
  <c r="BB200" i="11"/>
  <c r="BA200" i="11"/>
  <c r="AZ200" i="11"/>
  <c r="AY200" i="11"/>
  <c r="AX200" i="11"/>
  <c r="AW200" i="11"/>
  <c r="AV200" i="11"/>
  <c r="AU200" i="11"/>
  <c r="AT200" i="11"/>
  <c r="AS200" i="11"/>
  <c r="AR200" i="11"/>
  <c r="AQ200" i="11"/>
  <c r="AP200" i="11"/>
  <c r="AO200" i="11"/>
  <c r="AN200" i="11"/>
  <c r="AM200" i="11"/>
  <c r="AL200" i="11"/>
  <c r="AK200" i="11"/>
  <c r="AJ200" i="11"/>
  <c r="AI200" i="11"/>
  <c r="AH200" i="11"/>
  <c r="AG200" i="11"/>
  <c r="AF200" i="11"/>
  <c r="AE200" i="11"/>
  <c r="AD200" i="11"/>
  <c r="AC200" i="11"/>
  <c r="AB200" i="11"/>
  <c r="AA200" i="11"/>
  <c r="Z200" i="11"/>
  <c r="Y200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CP199" i="11"/>
  <c r="CO199" i="11"/>
  <c r="CN199" i="11"/>
  <c r="CM199" i="11"/>
  <c r="CL199" i="11"/>
  <c r="CK199" i="11"/>
  <c r="CJ199" i="11"/>
  <c r="CI199" i="11"/>
  <c r="CH199" i="11"/>
  <c r="CG199" i="11"/>
  <c r="CF199" i="11"/>
  <c r="CD199" i="11"/>
  <c r="CC199" i="11"/>
  <c r="CB199" i="11"/>
  <c r="CA199" i="11"/>
  <c r="BZ199" i="11"/>
  <c r="BY199" i="11"/>
  <c r="BX199" i="11"/>
  <c r="BW199" i="11"/>
  <c r="BV199" i="11"/>
  <c r="BU199" i="11"/>
  <c r="BT199" i="11"/>
  <c r="BR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AR199" i="11"/>
  <c r="AQ199" i="11"/>
  <c r="AP199" i="11"/>
  <c r="AO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CP198" i="11"/>
  <c r="CO198" i="11"/>
  <c r="CN198" i="11"/>
  <c r="CM198" i="11"/>
  <c r="CL198" i="11"/>
  <c r="CK198" i="11"/>
  <c r="CJ198" i="11"/>
  <c r="CI198" i="11"/>
  <c r="CH198" i="11"/>
  <c r="CG198" i="11"/>
  <c r="CF198" i="11"/>
  <c r="CD198" i="11"/>
  <c r="CC198" i="11"/>
  <c r="CB198" i="11"/>
  <c r="CA198" i="11"/>
  <c r="BZ198" i="11"/>
  <c r="BY198" i="11"/>
  <c r="BX198" i="11"/>
  <c r="BW198" i="11"/>
  <c r="BV198" i="11"/>
  <c r="BU198" i="11"/>
  <c r="BT198" i="11"/>
  <c r="BR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BC198" i="11"/>
  <c r="BB198" i="11"/>
  <c r="BA198" i="11"/>
  <c r="AZ198" i="11"/>
  <c r="AY198" i="11"/>
  <c r="AX198" i="11"/>
  <c r="AW198" i="11"/>
  <c r="AV198" i="11"/>
  <c r="AU198" i="11"/>
  <c r="AT198" i="11"/>
  <c r="AS198" i="11"/>
  <c r="AR198" i="11"/>
  <c r="AQ198" i="11"/>
  <c r="AP198" i="11"/>
  <c r="AO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AA198" i="11"/>
  <c r="Z198" i="11"/>
  <c r="Y198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CP197" i="11"/>
  <c r="CO197" i="11"/>
  <c r="CN197" i="11"/>
  <c r="CM197" i="11"/>
  <c r="CL197" i="11"/>
  <c r="CK197" i="11"/>
  <c r="CJ197" i="11"/>
  <c r="CI197" i="11"/>
  <c r="CH197" i="11"/>
  <c r="CG197" i="11"/>
  <c r="CF197" i="11"/>
  <c r="CD197" i="11"/>
  <c r="CC197" i="11"/>
  <c r="CB197" i="11"/>
  <c r="CA197" i="11"/>
  <c r="BZ197" i="11"/>
  <c r="BY197" i="11"/>
  <c r="BX197" i="11"/>
  <c r="BW197" i="11"/>
  <c r="BV197" i="11"/>
  <c r="BU197" i="11"/>
  <c r="BT197" i="11"/>
  <c r="BR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E197" i="11"/>
  <c r="BD197" i="11"/>
  <c r="BC197" i="11"/>
  <c r="BB197" i="11"/>
  <c r="BA197" i="11"/>
  <c r="AZ197" i="11"/>
  <c r="AY197" i="11"/>
  <c r="AX197" i="11"/>
  <c r="AW197" i="11"/>
  <c r="AV197" i="11"/>
  <c r="AU197" i="11"/>
  <c r="AT197" i="11"/>
  <c r="AS197" i="11"/>
  <c r="AR197" i="11"/>
  <c r="AQ197" i="11"/>
  <c r="AP197" i="11"/>
  <c r="AO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AA197" i="11"/>
  <c r="Z197" i="11"/>
  <c r="Y197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CP196" i="11"/>
  <c r="CO196" i="11"/>
  <c r="CN196" i="11"/>
  <c r="CM196" i="11"/>
  <c r="CL196" i="11"/>
  <c r="CK196" i="11"/>
  <c r="CJ196" i="11"/>
  <c r="CI196" i="11"/>
  <c r="CH196" i="11"/>
  <c r="CG196" i="11"/>
  <c r="CF196" i="11"/>
  <c r="CD196" i="11"/>
  <c r="CC196" i="11"/>
  <c r="CB196" i="11"/>
  <c r="CA196" i="11"/>
  <c r="BZ196" i="11"/>
  <c r="BY196" i="11"/>
  <c r="BX196" i="11"/>
  <c r="BW196" i="11"/>
  <c r="BV196" i="11"/>
  <c r="BU196" i="11"/>
  <c r="BT196" i="11"/>
  <c r="BR196" i="11"/>
  <c r="BQ196" i="11"/>
  <c r="BP196" i="11"/>
  <c r="BO196" i="11"/>
  <c r="BN196" i="11"/>
  <c r="BM196" i="11"/>
  <c r="BL196" i="11"/>
  <c r="BK196" i="11"/>
  <c r="BJ196" i="11"/>
  <c r="BI196" i="11"/>
  <c r="BH196" i="11"/>
  <c r="BG196" i="11"/>
  <c r="BF196" i="11"/>
  <c r="BE196" i="11"/>
  <c r="BD196" i="11"/>
  <c r="BC196" i="11"/>
  <c r="BB196" i="11"/>
  <c r="BA196" i="11"/>
  <c r="AZ196" i="11"/>
  <c r="AY196" i="11"/>
  <c r="AX196" i="11"/>
  <c r="AW196" i="11"/>
  <c r="AV196" i="11"/>
  <c r="AU196" i="11"/>
  <c r="AT196" i="11"/>
  <c r="AS196" i="11"/>
  <c r="AR196" i="11"/>
  <c r="AQ196" i="11"/>
  <c r="AP196" i="11"/>
  <c r="AO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AA196" i="11"/>
  <c r="Z196" i="11"/>
  <c r="Y196" i="11"/>
  <c r="X196" i="11"/>
  <c r="W196" i="11"/>
  <c r="V196" i="11"/>
  <c r="U196" i="11"/>
  <c r="T196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G196" i="11"/>
  <c r="F196" i="11"/>
  <c r="E196" i="11"/>
  <c r="CP195" i="11"/>
  <c r="CO195" i="11"/>
  <c r="CN195" i="11"/>
  <c r="CM195" i="11"/>
  <c r="CL195" i="11"/>
  <c r="CK195" i="11"/>
  <c r="CJ195" i="11"/>
  <c r="CI195" i="11"/>
  <c r="CH195" i="11"/>
  <c r="CG195" i="11"/>
  <c r="CF195" i="11"/>
  <c r="CD195" i="11"/>
  <c r="CC195" i="11"/>
  <c r="CB195" i="11"/>
  <c r="CA195" i="11"/>
  <c r="BZ195" i="11"/>
  <c r="BY195" i="11"/>
  <c r="BX195" i="11"/>
  <c r="BW195" i="11"/>
  <c r="BV195" i="11"/>
  <c r="BU195" i="11"/>
  <c r="BT195" i="11"/>
  <c r="BR195" i="11"/>
  <c r="BQ195" i="11"/>
  <c r="BP195" i="11"/>
  <c r="BO195" i="11"/>
  <c r="BN195" i="11"/>
  <c r="BM195" i="11"/>
  <c r="BL195" i="11"/>
  <c r="BK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AY195" i="11"/>
  <c r="AX195" i="11"/>
  <c r="AW195" i="11"/>
  <c r="AV195" i="11"/>
  <c r="AU195" i="11"/>
  <c r="AT195" i="11"/>
  <c r="AS195" i="11"/>
  <c r="AR195" i="11"/>
  <c r="AQ195" i="11"/>
  <c r="AP195" i="11"/>
  <c r="AO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AA195" i="11"/>
  <c r="Z195" i="11"/>
  <c r="Y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E195" i="11"/>
  <c r="CP194" i="11"/>
  <c r="CO194" i="11"/>
  <c r="CN194" i="11"/>
  <c r="CM194" i="11"/>
  <c r="CL194" i="11"/>
  <c r="CK194" i="11"/>
  <c r="CJ194" i="11"/>
  <c r="CI194" i="11"/>
  <c r="CH194" i="11"/>
  <c r="CG194" i="11"/>
  <c r="CF194" i="11"/>
  <c r="CD194" i="11"/>
  <c r="CC194" i="11"/>
  <c r="CB194" i="11"/>
  <c r="CA194" i="11"/>
  <c r="BZ194" i="11"/>
  <c r="BY194" i="11"/>
  <c r="BX194" i="11"/>
  <c r="BW194" i="11"/>
  <c r="BV194" i="11"/>
  <c r="BU194" i="11"/>
  <c r="BT194" i="11"/>
  <c r="BR194" i="11"/>
  <c r="BQ194" i="11"/>
  <c r="BP194" i="11"/>
  <c r="BO194" i="11"/>
  <c r="BN194" i="11"/>
  <c r="BM194" i="11"/>
  <c r="BL194" i="11"/>
  <c r="BK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AA194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E194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CP192" i="11"/>
  <c r="CO192" i="11"/>
  <c r="CN192" i="11"/>
  <c r="CM192" i="11"/>
  <c r="CL192" i="11"/>
  <c r="CK192" i="11"/>
  <c r="CJ192" i="11"/>
  <c r="CI192" i="11"/>
  <c r="CH192" i="11"/>
  <c r="CG192" i="11"/>
  <c r="CF192" i="11"/>
  <c r="CD192" i="11"/>
  <c r="CC192" i="11"/>
  <c r="CB192" i="11"/>
  <c r="CA192" i="11"/>
  <c r="BZ192" i="11"/>
  <c r="BY192" i="11"/>
  <c r="BX192" i="11"/>
  <c r="BW192" i="11"/>
  <c r="BV192" i="11"/>
  <c r="BU192" i="11"/>
  <c r="BT192" i="11"/>
  <c r="BR192" i="11"/>
  <c r="BQ192" i="11"/>
  <c r="BP192" i="11"/>
  <c r="BO192" i="11"/>
  <c r="BN192" i="11"/>
  <c r="BM192" i="11"/>
  <c r="BL192" i="11"/>
  <c r="BK192" i="11"/>
  <c r="BJ192" i="11"/>
  <c r="BI192" i="11"/>
  <c r="BH192" i="11"/>
  <c r="BG192" i="11"/>
  <c r="BF192" i="11"/>
  <c r="BE192" i="11"/>
  <c r="BD192" i="11"/>
  <c r="BC192" i="11"/>
  <c r="BB192" i="11"/>
  <c r="BA192" i="11"/>
  <c r="AZ192" i="11"/>
  <c r="AY192" i="11"/>
  <c r="AX192" i="11"/>
  <c r="AW192" i="11"/>
  <c r="AV192" i="11"/>
  <c r="AU192" i="11"/>
  <c r="AT192" i="11"/>
  <c r="AS192" i="11"/>
  <c r="AR192" i="11"/>
  <c r="AQ192" i="11"/>
  <c r="AP192" i="11"/>
  <c r="AO192" i="11"/>
  <c r="AN192" i="11"/>
  <c r="AM192" i="11"/>
  <c r="AL192" i="11"/>
  <c r="AK192" i="11"/>
  <c r="AJ192" i="11"/>
  <c r="AI192" i="11"/>
  <c r="AH192" i="11"/>
  <c r="AG192" i="11"/>
  <c r="AF192" i="11"/>
  <c r="AE192" i="11"/>
  <c r="AD192" i="11"/>
  <c r="AC192" i="11"/>
  <c r="AB192" i="11"/>
  <c r="AA192" i="11"/>
  <c r="Z192" i="11"/>
  <c r="Y192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CP191" i="11"/>
  <c r="CO191" i="11"/>
  <c r="CN191" i="11"/>
  <c r="CM191" i="11"/>
  <c r="CL191" i="11"/>
  <c r="CK191" i="11"/>
  <c r="CJ191" i="11"/>
  <c r="CI191" i="11"/>
  <c r="CH191" i="11"/>
  <c r="CG191" i="11"/>
  <c r="CF191" i="11"/>
  <c r="CD191" i="11"/>
  <c r="CC191" i="11"/>
  <c r="CB191" i="11"/>
  <c r="CA191" i="11"/>
  <c r="BZ191" i="11"/>
  <c r="BY191" i="11"/>
  <c r="BX191" i="11"/>
  <c r="BW191" i="11"/>
  <c r="BV191" i="11"/>
  <c r="BU191" i="11"/>
  <c r="BT191" i="11"/>
  <c r="BR191" i="11"/>
  <c r="BQ191" i="11"/>
  <c r="BP191" i="11"/>
  <c r="BO191" i="11"/>
  <c r="BN191" i="11"/>
  <c r="BM191" i="11"/>
  <c r="BL191" i="11"/>
  <c r="BK191" i="11"/>
  <c r="BJ191" i="11"/>
  <c r="BI191" i="11"/>
  <c r="BH191" i="11"/>
  <c r="BG191" i="11"/>
  <c r="BF191" i="11"/>
  <c r="BE191" i="11"/>
  <c r="BD191" i="11"/>
  <c r="BC191" i="11"/>
  <c r="BB191" i="11"/>
  <c r="BA191" i="11"/>
  <c r="AZ191" i="11"/>
  <c r="AY191" i="11"/>
  <c r="AX191" i="11"/>
  <c r="AW191" i="11"/>
  <c r="AV191" i="11"/>
  <c r="AU191" i="11"/>
  <c r="AT191" i="11"/>
  <c r="AS191" i="11"/>
  <c r="AR191" i="11"/>
  <c r="AQ191" i="11"/>
  <c r="AP191" i="11"/>
  <c r="AO191" i="11"/>
  <c r="AN191" i="11"/>
  <c r="AM191" i="11"/>
  <c r="AL191" i="11"/>
  <c r="AK191" i="11"/>
  <c r="AJ191" i="11"/>
  <c r="AI191" i="11"/>
  <c r="AH191" i="11"/>
  <c r="AG191" i="11"/>
  <c r="AF191" i="11"/>
  <c r="AE191" i="11"/>
  <c r="AD191" i="11"/>
  <c r="AC191" i="11"/>
  <c r="AB191" i="11"/>
  <c r="AA191" i="11"/>
  <c r="Z191" i="11"/>
  <c r="Y191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CP190" i="11"/>
  <c r="CO190" i="11"/>
  <c r="CN190" i="11"/>
  <c r="CM190" i="11"/>
  <c r="CL190" i="11"/>
  <c r="CK190" i="11"/>
  <c r="CJ190" i="11"/>
  <c r="CI190" i="11"/>
  <c r="CH190" i="11"/>
  <c r="CG190" i="11"/>
  <c r="CF190" i="11"/>
  <c r="CD190" i="11"/>
  <c r="CC190" i="11"/>
  <c r="CB190" i="11"/>
  <c r="CA190" i="11"/>
  <c r="BZ190" i="11"/>
  <c r="BY190" i="11"/>
  <c r="BX190" i="11"/>
  <c r="BW190" i="11"/>
  <c r="BV190" i="11"/>
  <c r="BU190" i="11"/>
  <c r="BT190" i="11"/>
  <c r="BR190" i="11"/>
  <c r="BQ190" i="11"/>
  <c r="BP190" i="11"/>
  <c r="BO190" i="11"/>
  <c r="BN190" i="11"/>
  <c r="BM190" i="11"/>
  <c r="BL190" i="11"/>
  <c r="BK190" i="11"/>
  <c r="BJ190" i="11"/>
  <c r="BI190" i="11"/>
  <c r="BH190" i="11"/>
  <c r="BG190" i="11"/>
  <c r="BF190" i="11"/>
  <c r="BE190" i="11"/>
  <c r="BD190" i="11"/>
  <c r="BC190" i="11"/>
  <c r="BB190" i="11"/>
  <c r="BA190" i="11"/>
  <c r="AZ190" i="11"/>
  <c r="AY190" i="11"/>
  <c r="AX190" i="11"/>
  <c r="AW190" i="11"/>
  <c r="AV190" i="11"/>
  <c r="AU190" i="11"/>
  <c r="AT190" i="11"/>
  <c r="AS190" i="11"/>
  <c r="AR190" i="11"/>
  <c r="AQ190" i="11"/>
  <c r="AP190" i="11"/>
  <c r="AO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Z190" i="11"/>
  <c r="Y190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CP189" i="11"/>
  <c r="CO189" i="11"/>
  <c r="CN189" i="11"/>
  <c r="CM189" i="11"/>
  <c r="CL189" i="11"/>
  <c r="CK189" i="11"/>
  <c r="CJ189" i="11"/>
  <c r="CI189" i="11"/>
  <c r="CH189" i="11"/>
  <c r="CG189" i="11"/>
  <c r="CF189" i="11"/>
  <c r="CD189" i="11"/>
  <c r="CC189" i="11"/>
  <c r="CB189" i="11"/>
  <c r="CA189" i="11"/>
  <c r="BZ189" i="11"/>
  <c r="BY189" i="11"/>
  <c r="BX189" i="11"/>
  <c r="BW189" i="11"/>
  <c r="BV189" i="11"/>
  <c r="BU189" i="11"/>
  <c r="BT189" i="11"/>
  <c r="BR189" i="11"/>
  <c r="BQ189" i="11"/>
  <c r="BP189" i="11"/>
  <c r="BO189" i="11"/>
  <c r="BN189" i="11"/>
  <c r="BM189" i="11"/>
  <c r="BL189" i="11"/>
  <c r="BK189" i="11"/>
  <c r="BJ189" i="11"/>
  <c r="BI189" i="11"/>
  <c r="BH189" i="11"/>
  <c r="BG189" i="11"/>
  <c r="BF189" i="11"/>
  <c r="BE189" i="11"/>
  <c r="BD189" i="11"/>
  <c r="BC189" i="11"/>
  <c r="BB189" i="11"/>
  <c r="BA189" i="11"/>
  <c r="AZ189" i="11"/>
  <c r="AY189" i="11"/>
  <c r="AX189" i="11"/>
  <c r="AW189" i="11"/>
  <c r="AV189" i="11"/>
  <c r="AU189" i="11"/>
  <c r="AT189" i="11"/>
  <c r="AS189" i="11"/>
  <c r="AR189" i="11"/>
  <c r="AQ189" i="11"/>
  <c r="AP189" i="11"/>
  <c r="AO189" i="11"/>
  <c r="AN189" i="11"/>
  <c r="AM189" i="11"/>
  <c r="AL189" i="11"/>
  <c r="AK189" i="11"/>
  <c r="AJ189" i="11"/>
  <c r="AI189" i="11"/>
  <c r="AH189" i="11"/>
  <c r="AG189" i="11"/>
  <c r="AF189" i="11"/>
  <c r="AE189" i="11"/>
  <c r="AD189" i="11"/>
  <c r="AC189" i="11"/>
  <c r="AB189" i="11"/>
  <c r="AA189" i="11"/>
  <c r="Z189" i="11"/>
  <c r="Y189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CP188" i="11"/>
  <c r="CO188" i="11"/>
  <c r="CN188" i="11"/>
  <c r="CM188" i="11"/>
  <c r="CL188" i="11"/>
  <c r="CK188" i="11"/>
  <c r="CJ188" i="11"/>
  <c r="CI188" i="11"/>
  <c r="CH188" i="11"/>
  <c r="CG188" i="11"/>
  <c r="CF188" i="11"/>
  <c r="CD188" i="11"/>
  <c r="CC188" i="11"/>
  <c r="CB188" i="11"/>
  <c r="CA188" i="11"/>
  <c r="BZ188" i="11"/>
  <c r="BY188" i="11"/>
  <c r="BX188" i="11"/>
  <c r="BW188" i="11"/>
  <c r="BV188" i="11"/>
  <c r="BU188" i="11"/>
  <c r="BT188" i="11"/>
  <c r="BR188" i="11"/>
  <c r="BQ188" i="11"/>
  <c r="BP188" i="11"/>
  <c r="BO188" i="11"/>
  <c r="BN188" i="11"/>
  <c r="BM188" i="11"/>
  <c r="BL188" i="11"/>
  <c r="BK188" i="11"/>
  <c r="BJ188" i="11"/>
  <c r="BI188" i="11"/>
  <c r="BH188" i="11"/>
  <c r="BG188" i="11"/>
  <c r="BF188" i="11"/>
  <c r="BE188" i="11"/>
  <c r="BD188" i="11"/>
  <c r="BC188" i="11"/>
  <c r="BB188" i="11"/>
  <c r="BA188" i="11"/>
  <c r="AZ188" i="11"/>
  <c r="AY188" i="11"/>
  <c r="AX188" i="11"/>
  <c r="AW188" i="11"/>
  <c r="AV188" i="11"/>
  <c r="AU188" i="11"/>
  <c r="AT188" i="11"/>
  <c r="AS188" i="11"/>
  <c r="AR188" i="11"/>
  <c r="AQ188" i="11"/>
  <c r="AP188" i="11"/>
  <c r="AO188" i="11"/>
  <c r="AN188" i="11"/>
  <c r="AM188" i="11"/>
  <c r="AL188" i="11"/>
  <c r="AK188" i="11"/>
  <c r="AJ188" i="11"/>
  <c r="AI188" i="11"/>
  <c r="AH188" i="11"/>
  <c r="AG188" i="11"/>
  <c r="AF188" i="11"/>
  <c r="AE188" i="11"/>
  <c r="AD188" i="11"/>
  <c r="AC188" i="11"/>
  <c r="AB188" i="11"/>
  <c r="AA188" i="11"/>
  <c r="Z188" i="11"/>
  <c r="Y188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CP187" i="11"/>
  <c r="CO187" i="11"/>
  <c r="CN187" i="11"/>
  <c r="CM187" i="11"/>
  <c r="CL187" i="11"/>
  <c r="CK187" i="11"/>
  <c r="CJ187" i="11"/>
  <c r="CI187" i="11"/>
  <c r="CH187" i="11"/>
  <c r="CG187" i="11"/>
  <c r="CF187" i="11"/>
  <c r="CD187" i="11"/>
  <c r="CC187" i="11"/>
  <c r="CB187" i="11"/>
  <c r="CA187" i="11"/>
  <c r="BZ187" i="11"/>
  <c r="BY187" i="11"/>
  <c r="BX187" i="11"/>
  <c r="BW187" i="11"/>
  <c r="BV187" i="11"/>
  <c r="BU187" i="11"/>
  <c r="BT187" i="11"/>
  <c r="BR187" i="11"/>
  <c r="BQ187" i="11"/>
  <c r="BP187" i="11"/>
  <c r="BO187" i="11"/>
  <c r="BN187" i="11"/>
  <c r="BM187" i="11"/>
  <c r="BL187" i="11"/>
  <c r="BK187" i="11"/>
  <c r="BJ187" i="11"/>
  <c r="BI187" i="11"/>
  <c r="BH187" i="11"/>
  <c r="BG187" i="11"/>
  <c r="BF187" i="11"/>
  <c r="BE187" i="11"/>
  <c r="BD187" i="11"/>
  <c r="BC187" i="11"/>
  <c r="BB187" i="11"/>
  <c r="BA187" i="11"/>
  <c r="AZ187" i="11"/>
  <c r="AY187" i="11"/>
  <c r="AX187" i="11"/>
  <c r="AW187" i="11"/>
  <c r="AV187" i="11"/>
  <c r="AU187" i="11"/>
  <c r="AT187" i="11"/>
  <c r="AS187" i="11"/>
  <c r="AR187" i="11"/>
  <c r="AQ187" i="11"/>
  <c r="AP187" i="11"/>
  <c r="AO187" i="11"/>
  <c r="AN187" i="11"/>
  <c r="AM187" i="11"/>
  <c r="AL187" i="11"/>
  <c r="AK187" i="11"/>
  <c r="AJ187" i="11"/>
  <c r="AI187" i="11"/>
  <c r="AH187" i="11"/>
  <c r="AG187" i="11"/>
  <c r="AF187" i="11"/>
  <c r="AE187" i="11"/>
  <c r="AD187" i="11"/>
  <c r="AC187" i="11"/>
  <c r="AB187" i="11"/>
  <c r="AA187" i="11"/>
  <c r="Z187" i="11"/>
  <c r="Y187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CP186" i="11"/>
  <c r="CO186" i="11"/>
  <c r="CN186" i="11"/>
  <c r="CM186" i="11"/>
  <c r="CL186" i="11"/>
  <c r="CK186" i="11"/>
  <c r="CJ186" i="11"/>
  <c r="CI186" i="11"/>
  <c r="CH186" i="11"/>
  <c r="CG186" i="11"/>
  <c r="CF186" i="11"/>
  <c r="CD186" i="11"/>
  <c r="CC186" i="11"/>
  <c r="CB186" i="11"/>
  <c r="CA186" i="11"/>
  <c r="BZ186" i="11"/>
  <c r="BY186" i="11"/>
  <c r="BX186" i="11"/>
  <c r="BW186" i="11"/>
  <c r="BV186" i="11"/>
  <c r="BU186" i="11"/>
  <c r="BT186" i="11"/>
  <c r="BR186" i="11"/>
  <c r="BQ186" i="11"/>
  <c r="BP186" i="11"/>
  <c r="BO186" i="11"/>
  <c r="BN186" i="11"/>
  <c r="BM186" i="11"/>
  <c r="BL186" i="11"/>
  <c r="BK186" i="11"/>
  <c r="BJ186" i="11"/>
  <c r="BI186" i="11"/>
  <c r="BH186" i="11"/>
  <c r="BG186" i="11"/>
  <c r="BF186" i="11"/>
  <c r="BE186" i="11"/>
  <c r="BD186" i="11"/>
  <c r="BC186" i="11"/>
  <c r="BB186" i="11"/>
  <c r="BA186" i="11"/>
  <c r="AZ186" i="11"/>
  <c r="AY186" i="11"/>
  <c r="AX186" i="11"/>
  <c r="AW186" i="11"/>
  <c r="AV186" i="11"/>
  <c r="AU186" i="11"/>
  <c r="AT186" i="11"/>
  <c r="AS186" i="11"/>
  <c r="AR186" i="11"/>
  <c r="AQ186" i="11"/>
  <c r="AP186" i="11"/>
  <c r="AO186" i="11"/>
  <c r="AN186" i="11"/>
  <c r="AM186" i="11"/>
  <c r="AL186" i="11"/>
  <c r="AK186" i="11"/>
  <c r="AJ186" i="11"/>
  <c r="AI186" i="11"/>
  <c r="AH186" i="11"/>
  <c r="AG186" i="11"/>
  <c r="AF186" i="11"/>
  <c r="AE186" i="11"/>
  <c r="AD186" i="11"/>
  <c r="AC186" i="11"/>
  <c r="AB186" i="11"/>
  <c r="AA186" i="11"/>
  <c r="Z186" i="11"/>
  <c r="Y186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CP185" i="11"/>
  <c r="CO185" i="11"/>
  <c r="CN185" i="11"/>
  <c r="CM185" i="11"/>
  <c r="CL185" i="11"/>
  <c r="CK185" i="11"/>
  <c r="CJ185" i="11"/>
  <c r="CI185" i="11"/>
  <c r="CH185" i="11"/>
  <c r="CG185" i="11"/>
  <c r="CF185" i="11"/>
  <c r="CD185" i="11"/>
  <c r="CC185" i="11"/>
  <c r="CB185" i="11"/>
  <c r="CA185" i="11"/>
  <c r="BZ185" i="11"/>
  <c r="BY185" i="11"/>
  <c r="BX185" i="11"/>
  <c r="BW185" i="11"/>
  <c r="BV185" i="11"/>
  <c r="BU185" i="11"/>
  <c r="BT185" i="11"/>
  <c r="BR185" i="11"/>
  <c r="BQ185" i="11"/>
  <c r="BP185" i="11"/>
  <c r="BO185" i="11"/>
  <c r="BN185" i="11"/>
  <c r="BM185" i="11"/>
  <c r="BL185" i="11"/>
  <c r="BK185" i="11"/>
  <c r="BJ185" i="11"/>
  <c r="BI185" i="11"/>
  <c r="BH185" i="11"/>
  <c r="BG185" i="11"/>
  <c r="BF185" i="11"/>
  <c r="BE185" i="11"/>
  <c r="BD185" i="11"/>
  <c r="BC185" i="11"/>
  <c r="BB185" i="11"/>
  <c r="BA185" i="11"/>
  <c r="AZ185" i="11"/>
  <c r="AY185" i="11"/>
  <c r="AX185" i="11"/>
  <c r="AW185" i="11"/>
  <c r="AV185" i="11"/>
  <c r="AU185" i="11"/>
  <c r="AT185" i="11"/>
  <c r="AS185" i="11"/>
  <c r="AR185" i="11"/>
  <c r="AQ185" i="11"/>
  <c r="AP185" i="11"/>
  <c r="AO185" i="11"/>
  <c r="AN185" i="11"/>
  <c r="AM185" i="11"/>
  <c r="AL185" i="11"/>
  <c r="AK185" i="11"/>
  <c r="AJ185" i="11"/>
  <c r="AI185" i="11"/>
  <c r="AH185" i="11"/>
  <c r="AG185" i="11"/>
  <c r="AF185" i="11"/>
  <c r="AE185" i="11"/>
  <c r="AD185" i="11"/>
  <c r="AC185" i="11"/>
  <c r="AB185" i="11"/>
  <c r="AA185" i="11"/>
  <c r="Z185" i="11"/>
  <c r="Y185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CP184" i="11"/>
  <c r="CO184" i="11"/>
  <c r="CN184" i="11"/>
  <c r="CM184" i="11"/>
  <c r="CL184" i="11"/>
  <c r="CK184" i="11"/>
  <c r="CJ184" i="11"/>
  <c r="CI184" i="11"/>
  <c r="CH184" i="11"/>
  <c r="CG184" i="11"/>
  <c r="CF184" i="11"/>
  <c r="CD184" i="11"/>
  <c r="CC184" i="11"/>
  <c r="CB184" i="11"/>
  <c r="CA184" i="11"/>
  <c r="BZ184" i="11"/>
  <c r="BY184" i="11"/>
  <c r="BX184" i="11"/>
  <c r="BW184" i="11"/>
  <c r="BV184" i="11"/>
  <c r="BU184" i="11"/>
  <c r="BT184" i="11"/>
  <c r="BR184" i="11"/>
  <c r="BQ184" i="11"/>
  <c r="BP184" i="11"/>
  <c r="BO184" i="11"/>
  <c r="BN184" i="11"/>
  <c r="BM184" i="11"/>
  <c r="BL184" i="11"/>
  <c r="BK184" i="1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AR184" i="11"/>
  <c r="AQ184" i="11"/>
  <c r="AP184" i="11"/>
  <c r="AO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AA184" i="11"/>
  <c r="Z184" i="11"/>
  <c r="Y184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CP183" i="11"/>
  <c r="CO183" i="11"/>
  <c r="CN183" i="11"/>
  <c r="CM183" i="11"/>
  <c r="CL183" i="11"/>
  <c r="CK183" i="11"/>
  <c r="CJ183" i="11"/>
  <c r="CI183" i="11"/>
  <c r="CH183" i="11"/>
  <c r="CG183" i="11"/>
  <c r="CF183" i="11"/>
  <c r="CD183" i="11"/>
  <c r="CC183" i="11"/>
  <c r="CB183" i="11"/>
  <c r="CA183" i="11"/>
  <c r="BZ183" i="11"/>
  <c r="BY183" i="11"/>
  <c r="BX183" i="11"/>
  <c r="BW183" i="11"/>
  <c r="BV183" i="11"/>
  <c r="BU183" i="11"/>
  <c r="BT183" i="11"/>
  <c r="BR183" i="11"/>
  <c r="BQ183" i="11"/>
  <c r="BP183" i="11"/>
  <c r="BO183" i="11"/>
  <c r="BN183" i="11"/>
  <c r="BM183" i="11"/>
  <c r="BL183" i="11"/>
  <c r="BK183" i="11"/>
  <c r="BJ183" i="11"/>
  <c r="BI183" i="11"/>
  <c r="BH183" i="11"/>
  <c r="BG183" i="11"/>
  <c r="BF183" i="11"/>
  <c r="BE183" i="11"/>
  <c r="BD183" i="11"/>
  <c r="BC183" i="11"/>
  <c r="BB183" i="11"/>
  <c r="BA183" i="11"/>
  <c r="AZ183" i="11"/>
  <c r="AY183" i="11"/>
  <c r="AX183" i="11"/>
  <c r="AW183" i="11"/>
  <c r="AV183" i="11"/>
  <c r="AU183" i="11"/>
  <c r="AT183" i="11"/>
  <c r="AS183" i="11"/>
  <c r="AR183" i="11"/>
  <c r="AQ183" i="11"/>
  <c r="AP183" i="11"/>
  <c r="AO183" i="11"/>
  <c r="AN183" i="11"/>
  <c r="AM183" i="11"/>
  <c r="AL183" i="11"/>
  <c r="AK183" i="11"/>
  <c r="AJ183" i="11"/>
  <c r="AI183" i="11"/>
  <c r="AH183" i="11"/>
  <c r="AG183" i="11"/>
  <c r="AF183" i="11"/>
  <c r="AE183" i="11"/>
  <c r="AD183" i="11"/>
  <c r="AC183" i="11"/>
  <c r="AB183" i="11"/>
  <c r="AA183" i="11"/>
  <c r="Z183" i="11"/>
  <c r="Y183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CP182" i="11"/>
  <c r="CO182" i="11"/>
  <c r="CN182" i="11"/>
  <c r="CM182" i="11"/>
  <c r="CL182" i="11"/>
  <c r="CK182" i="11"/>
  <c r="CJ182" i="11"/>
  <c r="CI182" i="11"/>
  <c r="CH182" i="11"/>
  <c r="CG182" i="11"/>
  <c r="CF182" i="11"/>
  <c r="CD182" i="11"/>
  <c r="CC182" i="11"/>
  <c r="CB182" i="11"/>
  <c r="CA182" i="11"/>
  <c r="BZ182" i="11"/>
  <c r="BY182" i="11"/>
  <c r="BX182" i="11"/>
  <c r="BW182" i="11"/>
  <c r="BV182" i="11"/>
  <c r="BU182" i="11"/>
  <c r="BT182" i="11"/>
  <c r="BR182" i="11"/>
  <c r="BQ182" i="11"/>
  <c r="BP182" i="11"/>
  <c r="BO182" i="11"/>
  <c r="BN182" i="11"/>
  <c r="BM182" i="11"/>
  <c r="BL182" i="11"/>
  <c r="BK182" i="11"/>
  <c r="BJ182" i="11"/>
  <c r="BI182" i="11"/>
  <c r="BH182" i="11"/>
  <c r="BG182" i="11"/>
  <c r="BF182" i="11"/>
  <c r="BE182" i="11"/>
  <c r="BD182" i="11"/>
  <c r="BC182" i="11"/>
  <c r="BB182" i="11"/>
  <c r="BA182" i="11"/>
  <c r="AZ182" i="11"/>
  <c r="AY182" i="11"/>
  <c r="AX182" i="11"/>
  <c r="AW182" i="11"/>
  <c r="AV182" i="11"/>
  <c r="AU182" i="11"/>
  <c r="AT182" i="11"/>
  <c r="AS182" i="11"/>
  <c r="AR182" i="11"/>
  <c r="AQ182" i="11"/>
  <c r="AP182" i="11"/>
  <c r="AO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/>
  <c r="Z182" i="11"/>
  <c r="Y182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CP181" i="11"/>
  <c r="CO181" i="11"/>
  <c r="CN181" i="11"/>
  <c r="CM181" i="11"/>
  <c r="CL181" i="11"/>
  <c r="CK181" i="11"/>
  <c r="CJ181" i="11"/>
  <c r="CI181" i="11"/>
  <c r="CH181" i="11"/>
  <c r="CG181" i="11"/>
  <c r="CF181" i="11"/>
  <c r="CD181" i="11"/>
  <c r="CC181" i="11"/>
  <c r="CB181" i="11"/>
  <c r="CA181" i="11"/>
  <c r="BZ181" i="11"/>
  <c r="BY181" i="11"/>
  <c r="BX181" i="11"/>
  <c r="BW181" i="11"/>
  <c r="BV181" i="11"/>
  <c r="BU181" i="11"/>
  <c r="BT181" i="11"/>
  <c r="BR181" i="11"/>
  <c r="BQ181" i="11"/>
  <c r="BP181" i="11"/>
  <c r="BO181" i="11"/>
  <c r="BN181" i="11"/>
  <c r="BM181" i="11"/>
  <c r="BL181" i="11"/>
  <c r="BK181" i="11"/>
  <c r="BJ181" i="11"/>
  <c r="BI181" i="11"/>
  <c r="BH181" i="11"/>
  <c r="BG181" i="11"/>
  <c r="BF181" i="11"/>
  <c r="BE181" i="11"/>
  <c r="BD181" i="11"/>
  <c r="BC181" i="11"/>
  <c r="BB181" i="11"/>
  <c r="BA181" i="11"/>
  <c r="AZ181" i="11"/>
  <c r="AY181" i="11"/>
  <c r="AX181" i="11"/>
  <c r="AW181" i="11"/>
  <c r="AV181" i="11"/>
  <c r="AU181" i="11"/>
  <c r="AT181" i="11"/>
  <c r="AS181" i="11"/>
  <c r="AR181" i="11"/>
  <c r="AQ181" i="11"/>
  <c r="AP181" i="11"/>
  <c r="AO181" i="11"/>
  <c r="AN181" i="11"/>
  <c r="AM181" i="11"/>
  <c r="AL181" i="11"/>
  <c r="AK181" i="11"/>
  <c r="AJ181" i="11"/>
  <c r="AI181" i="11"/>
  <c r="AH181" i="11"/>
  <c r="AG181" i="11"/>
  <c r="AF181" i="11"/>
  <c r="AE181" i="11"/>
  <c r="AD181" i="11"/>
  <c r="AC181" i="11"/>
  <c r="AB181" i="11"/>
  <c r="AA181" i="11"/>
  <c r="Z181" i="11"/>
  <c r="Y181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CP180" i="11"/>
  <c r="CO180" i="11"/>
  <c r="CN180" i="11"/>
  <c r="CM180" i="11"/>
  <c r="CL180" i="11"/>
  <c r="CK180" i="11"/>
  <c r="CJ180" i="11"/>
  <c r="CI180" i="11"/>
  <c r="CH180" i="11"/>
  <c r="CG180" i="11"/>
  <c r="CF180" i="11"/>
  <c r="CD180" i="11"/>
  <c r="CC180" i="11"/>
  <c r="CB180" i="11"/>
  <c r="CA180" i="11"/>
  <c r="BZ180" i="11"/>
  <c r="BY180" i="11"/>
  <c r="BX180" i="11"/>
  <c r="BW180" i="11"/>
  <c r="BV180" i="11"/>
  <c r="BU180" i="11"/>
  <c r="BT180" i="11"/>
  <c r="BR180" i="11"/>
  <c r="BQ180" i="11"/>
  <c r="BP180" i="11"/>
  <c r="BO180" i="11"/>
  <c r="BN180" i="11"/>
  <c r="BM180" i="11"/>
  <c r="BL180" i="11"/>
  <c r="BK180" i="11"/>
  <c r="BJ180" i="11"/>
  <c r="BI180" i="11"/>
  <c r="BH180" i="11"/>
  <c r="BG180" i="11"/>
  <c r="BF180" i="11"/>
  <c r="BE180" i="11"/>
  <c r="BD180" i="11"/>
  <c r="BC180" i="11"/>
  <c r="BB180" i="11"/>
  <c r="BA180" i="11"/>
  <c r="AZ180" i="11"/>
  <c r="AY180" i="11"/>
  <c r="AX180" i="11"/>
  <c r="AW180" i="11"/>
  <c r="AV180" i="11"/>
  <c r="AU180" i="11"/>
  <c r="AT180" i="11"/>
  <c r="AS180" i="11"/>
  <c r="AR180" i="11"/>
  <c r="AQ180" i="11"/>
  <c r="AP180" i="11"/>
  <c r="AO180" i="11"/>
  <c r="AN180" i="11"/>
  <c r="AM180" i="11"/>
  <c r="AL180" i="11"/>
  <c r="AK180" i="11"/>
  <c r="AJ180" i="11"/>
  <c r="AI180" i="11"/>
  <c r="AH180" i="11"/>
  <c r="AG180" i="11"/>
  <c r="AF180" i="11"/>
  <c r="AE180" i="11"/>
  <c r="AD180" i="11"/>
  <c r="AC180" i="11"/>
  <c r="AB180" i="11"/>
  <c r="AA180" i="11"/>
  <c r="Z180" i="11"/>
  <c r="Y180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CP179" i="11"/>
  <c r="CO179" i="11"/>
  <c r="CN179" i="11"/>
  <c r="CM179" i="11"/>
  <c r="CL179" i="11"/>
  <c r="CK179" i="11"/>
  <c r="CJ179" i="11"/>
  <c r="CI179" i="11"/>
  <c r="CH179" i="11"/>
  <c r="CG179" i="11"/>
  <c r="CF179" i="11"/>
  <c r="CD179" i="11"/>
  <c r="CC179" i="11"/>
  <c r="CB179" i="11"/>
  <c r="CA179" i="11"/>
  <c r="BZ179" i="11"/>
  <c r="BY179" i="11"/>
  <c r="BX179" i="11"/>
  <c r="BW179" i="11"/>
  <c r="BV179" i="11"/>
  <c r="BU179" i="11"/>
  <c r="BT179" i="11"/>
  <c r="BR179" i="11"/>
  <c r="BQ179" i="11"/>
  <c r="BP179" i="11"/>
  <c r="BO179" i="11"/>
  <c r="BN179" i="11"/>
  <c r="BM179" i="11"/>
  <c r="BL179" i="11"/>
  <c r="BK179" i="11"/>
  <c r="BJ179" i="11"/>
  <c r="BI179" i="11"/>
  <c r="BH179" i="11"/>
  <c r="BG179" i="11"/>
  <c r="BF179" i="11"/>
  <c r="BE179" i="11"/>
  <c r="BD179" i="11"/>
  <c r="BC179" i="11"/>
  <c r="BB179" i="11"/>
  <c r="BA179" i="11"/>
  <c r="AZ179" i="11"/>
  <c r="AY179" i="11"/>
  <c r="AX179" i="11"/>
  <c r="AW179" i="11"/>
  <c r="AV179" i="11"/>
  <c r="AU179" i="11"/>
  <c r="AT179" i="11"/>
  <c r="AS179" i="11"/>
  <c r="AR179" i="11"/>
  <c r="AQ179" i="11"/>
  <c r="AP179" i="11"/>
  <c r="AO179" i="11"/>
  <c r="AN179" i="11"/>
  <c r="AM179" i="11"/>
  <c r="AL179" i="11"/>
  <c r="AK179" i="11"/>
  <c r="AJ179" i="11"/>
  <c r="AI179" i="11"/>
  <c r="AH179" i="11"/>
  <c r="AG179" i="11"/>
  <c r="AF179" i="11"/>
  <c r="AE179" i="11"/>
  <c r="AD179" i="11"/>
  <c r="AC179" i="11"/>
  <c r="AB179" i="11"/>
  <c r="AA179" i="11"/>
  <c r="Z179" i="11"/>
  <c r="Y179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CP178" i="11"/>
  <c r="CO178" i="11"/>
  <c r="CN178" i="11"/>
  <c r="CM178" i="11"/>
  <c r="CL178" i="11"/>
  <c r="CK178" i="11"/>
  <c r="CJ178" i="11"/>
  <c r="CI178" i="11"/>
  <c r="CH178" i="11"/>
  <c r="CG178" i="11"/>
  <c r="CF178" i="11"/>
  <c r="CD178" i="11"/>
  <c r="CC178" i="11"/>
  <c r="CB178" i="11"/>
  <c r="CA178" i="11"/>
  <c r="BZ178" i="11"/>
  <c r="BY178" i="11"/>
  <c r="BX178" i="11"/>
  <c r="BW178" i="11"/>
  <c r="BV178" i="11"/>
  <c r="BU178" i="11"/>
  <c r="BT178" i="11"/>
  <c r="BR178" i="11"/>
  <c r="BQ178" i="11"/>
  <c r="BP178" i="11"/>
  <c r="BO178" i="11"/>
  <c r="BN178" i="11"/>
  <c r="BM178" i="11"/>
  <c r="BL178" i="11"/>
  <c r="BK178" i="11"/>
  <c r="BJ178" i="11"/>
  <c r="BI178" i="11"/>
  <c r="BH178" i="11"/>
  <c r="BG178" i="11"/>
  <c r="BF178" i="11"/>
  <c r="BE178" i="11"/>
  <c r="BD178" i="11"/>
  <c r="BC178" i="11"/>
  <c r="BB178" i="11"/>
  <c r="BA178" i="11"/>
  <c r="AZ178" i="11"/>
  <c r="AY178" i="11"/>
  <c r="AX178" i="11"/>
  <c r="AW178" i="11"/>
  <c r="AV178" i="11"/>
  <c r="AU178" i="11"/>
  <c r="AT178" i="11"/>
  <c r="AS178" i="11"/>
  <c r="AR178" i="11"/>
  <c r="AQ178" i="11"/>
  <c r="AP178" i="11"/>
  <c r="AO178" i="11"/>
  <c r="AN178" i="11"/>
  <c r="AM178" i="11"/>
  <c r="AL178" i="11"/>
  <c r="AK178" i="11"/>
  <c r="AJ178" i="11"/>
  <c r="AI178" i="11"/>
  <c r="AH178" i="11"/>
  <c r="AG178" i="11"/>
  <c r="AF178" i="11"/>
  <c r="AE178" i="11"/>
  <c r="AD178" i="11"/>
  <c r="AC178" i="11"/>
  <c r="AB178" i="11"/>
  <c r="AA178" i="11"/>
  <c r="Z178" i="11"/>
  <c r="Y178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CP177" i="11"/>
  <c r="CO177" i="11"/>
  <c r="CN177" i="11"/>
  <c r="CM177" i="11"/>
  <c r="CL177" i="11"/>
  <c r="CK177" i="11"/>
  <c r="CJ177" i="11"/>
  <c r="CI177" i="11"/>
  <c r="CH177" i="11"/>
  <c r="CG177" i="11"/>
  <c r="CF177" i="11"/>
  <c r="CD177" i="11"/>
  <c r="CC177" i="11"/>
  <c r="CB177" i="11"/>
  <c r="CA177" i="11"/>
  <c r="BZ177" i="11"/>
  <c r="BY177" i="11"/>
  <c r="BX177" i="11"/>
  <c r="BW177" i="11"/>
  <c r="BV177" i="11"/>
  <c r="BU177" i="11"/>
  <c r="BT177" i="11"/>
  <c r="BR177" i="11"/>
  <c r="BQ177" i="11"/>
  <c r="BP177" i="11"/>
  <c r="BO177" i="11"/>
  <c r="BN177" i="11"/>
  <c r="BM177" i="11"/>
  <c r="BL177" i="11"/>
  <c r="BK177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AX177" i="11"/>
  <c r="AW177" i="11"/>
  <c r="AV177" i="11"/>
  <c r="AU177" i="11"/>
  <c r="AT177" i="11"/>
  <c r="AS177" i="11"/>
  <c r="AR177" i="11"/>
  <c r="AQ177" i="11"/>
  <c r="AP177" i="11"/>
  <c r="AO177" i="11"/>
  <c r="AN177" i="11"/>
  <c r="AM177" i="11"/>
  <c r="AL177" i="11"/>
  <c r="AK177" i="11"/>
  <c r="AJ177" i="11"/>
  <c r="AI177" i="11"/>
  <c r="AH177" i="11"/>
  <c r="AG177" i="11"/>
  <c r="AF177" i="11"/>
  <c r="AE177" i="11"/>
  <c r="AD177" i="11"/>
  <c r="AC177" i="11"/>
  <c r="AB177" i="11"/>
  <c r="AA177" i="11"/>
  <c r="Z177" i="11"/>
  <c r="Y177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CP176" i="11"/>
  <c r="CO176" i="11"/>
  <c r="CN176" i="11"/>
  <c r="CM176" i="11"/>
  <c r="CL176" i="11"/>
  <c r="CK176" i="11"/>
  <c r="CJ176" i="11"/>
  <c r="CI176" i="11"/>
  <c r="CH176" i="11"/>
  <c r="CG176" i="11"/>
  <c r="CF176" i="11"/>
  <c r="CD176" i="11"/>
  <c r="CC176" i="11"/>
  <c r="CB176" i="11"/>
  <c r="CA176" i="11"/>
  <c r="BZ176" i="11"/>
  <c r="BY176" i="11"/>
  <c r="BX176" i="11"/>
  <c r="BW176" i="11"/>
  <c r="BV176" i="11"/>
  <c r="BU176" i="11"/>
  <c r="BT176" i="11"/>
  <c r="BR176" i="11"/>
  <c r="BQ176" i="11"/>
  <c r="BP176" i="11"/>
  <c r="BO176" i="11"/>
  <c r="BN176" i="11"/>
  <c r="BM176" i="11"/>
  <c r="BL176" i="11"/>
  <c r="BK176" i="11"/>
  <c r="BJ176" i="11"/>
  <c r="BI176" i="11"/>
  <c r="BH176" i="11"/>
  <c r="BG176" i="11"/>
  <c r="BF176" i="11"/>
  <c r="BE176" i="11"/>
  <c r="BD176" i="11"/>
  <c r="BC176" i="11"/>
  <c r="BB176" i="11"/>
  <c r="BA176" i="11"/>
  <c r="AZ176" i="11"/>
  <c r="AY176" i="11"/>
  <c r="AX176" i="11"/>
  <c r="AW176" i="11"/>
  <c r="AV176" i="11"/>
  <c r="AU176" i="11"/>
  <c r="AT176" i="11"/>
  <c r="AS176" i="11"/>
  <c r="AR176" i="11"/>
  <c r="AQ176" i="11"/>
  <c r="AP176" i="11"/>
  <c r="AO176" i="11"/>
  <c r="AN176" i="11"/>
  <c r="AM176" i="11"/>
  <c r="AL176" i="11"/>
  <c r="AK176" i="11"/>
  <c r="AJ176" i="11"/>
  <c r="AI176" i="11"/>
  <c r="AH176" i="11"/>
  <c r="AG176" i="11"/>
  <c r="AF176" i="11"/>
  <c r="AE176" i="11"/>
  <c r="AD176" i="11"/>
  <c r="AC176" i="11"/>
  <c r="AB176" i="11"/>
  <c r="AA176" i="11"/>
  <c r="Z176" i="11"/>
  <c r="Y176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J56" i="14"/>
  <c r="J54" i="14"/>
  <c r="J52" i="14"/>
  <c r="J35" i="14"/>
  <c r="J34" i="14"/>
  <c r="J18" i="14"/>
  <c r="J16" i="14"/>
  <c r="J44" i="14"/>
  <c r="J43" i="14"/>
  <c r="J42" i="14"/>
  <c r="J41" i="14"/>
</calcChain>
</file>

<file path=xl/sharedStrings.xml><?xml version="1.0" encoding="utf-8"?>
<sst xmlns="http://schemas.openxmlformats.org/spreadsheetml/2006/main" count="3156" uniqueCount="193">
  <si>
    <t>Grid R&amp;R</t>
  </si>
  <si>
    <t>Grid E&amp;D</t>
  </si>
  <si>
    <t>IST</t>
  </si>
  <si>
    <t>Business Support</t>
  </si>
  <si>
    <t>ACS Buildings &amp; Grounds</t>
  </si>
  <si>
    <t>ACS Other Station Equipment</t>
  </si>
  <si>
    <t>ACS Power Transformers</t>
  </si>
  <si>
    <t>HVDC</t>
  </si>
  <si>
    <t>ACS Outdoor Circuit Breakers</t>
  </si>
  <si>
    <t>ACS Indoor Switchgear</t>
  </si>
  <si>
    <t>SA Line Protection</t>
  </si>
  <si>
    <t>SA Batteries &amp; DC Systems</t>
  </si>
  <si>
    <t>ACS Disconnectors &amp; E/S</t>
  </si>
  <si>
    <t>ACS Structures &amp; Buswork</t>
  </si>
  <si>
    <t>ACS Power Cables</t>
  </si>
  <si>
    <t>ACS Instrument Transformers</t>
  </si>
  <si>
    <t>ACS Outdoor to Indoor Conv</t>
  </si>
  <si>
    <t>TL Conductor</t>
  </si>
  <si>
    <t>TL Tower</t>
  </si>
  <si>
    <t>SA BZ Protection</t>
  </si>
  <si>
    <t>TL Insulators</t>
  </si>
  <si>
    <t>TL Foundation</t>
  </si>
  <si>
    <t>SA Transformer Protection</t>
  </si>
  <si>
    <t>TL Grillage</t>
  </si>
  <si>
    <t>SA Metering</t>
  </si>
  <si>
    <t>TL Pole</t>
  </si>
  <si>
    <t>IT Spatial &amp; Drawings</t>
  </si>
  <si>
    <t>IT SCADA/RTS</t>
  </si>
  <si>
    <t>SA Feeder Protection</t>
  </si>
  <si>
    <t>TL Access</t>
  </si>
  <si>
    <t>TL Paint</t>
  </si>
  <si>
    <t>ACS Buildings &amp; Seismic</t>
  </si>
  <si>
    <t>ACS Dynamic Reactive Power</t>
  </si>
  <si>
    <t>GD High Impact Low Probability</t>
  </si>
  <si>
    <t>GD Remove Branch Component</t>
  </si>
  <si>
    <t>ACS Capacitors &amp; Reactors</t>
  </si>
  <si>
    <t>IT Transmission Systems Plan</t>
  </si>
  <si>
    <t>IT Asset Management</t>
  </si>
  <si>
    <t>IT Enabling Infrastructure</t>
  </si>
  <si>
    <t>IT Finance</t>
  </si>
  <si>
    <t>IT Human Resources</t>
  </si>
  <si>
    <t>IT Security Infrastructure</t>
  </si>
  <si>
    <t>IT Stakeholder Management</t>
  </si>
  <si>
    <t>IT Outage Management</t>
  </si>
  <si>
    <t>IT Portfolio Planning</t>
  </si>
  <si>
    <t>IT Risk/Audit Management</t>
  </si>
  <si>
    <t>IT Service Management</t>
  </si>
  <si>
    <t>IT Time Series</t>
  </si>
  <si>
    <t>IT Workforce Mobility</t>
  </si>
  <si>
    <t>IT Safety</t>
  </si>
  <si>
    <t>IT Meter Data Management</t>
  </si>
  <si>
    <t>IT Subst Comms Infrastructure</t>
  </si>
  <si>
    <t>IT Corp Info &amp; Doc Mgmt</t>
  </si>
  <si>
    <t>IT Shared Comms Infrastructure</t>
  </si>
  <si>
    <t>IT Communication Services</t>
  </si>
  <si>
    <t>BS Vehicles</t>
  </si>
  <si>
    <t>BS Office &amp; Facilities</t>
  </si>
  <si>
    <t>BS Office Equipment</t>
  </si>
  <si>
    <t>BS Mobile Substation</t>
  </si>
  <si>
    <t>BS Other</t>
  </si>
  <si>
    <t>BS Strategic Properties</t>
  </si>
  <si>
    <t>Admin Settlement</t>
  </si>
  <si>
    <t>RCP1</t>
  </si>
  <si>
    <t>RCP2</t>
  </si>
  <si>
    <t>Forecast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</si>
  <si>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</si>
  <si>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</si>
  <si>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</si>
  <si>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</si>
  <si>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</si>
  <si>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</si>
  <si>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</si>
  <si>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</si>
  <si>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</si>
  <si>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</si>
  <si>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</si>
  <si>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AC Stations</t>
  </si>
  <si>
    <t>HVDC Stations</t>
  </si>
  <si>
    <t>Transmission Lines</t>
  </si>
  <si>
    <t>Grid E&amp;D RCP1 &lt;5mil</t>
  </si>
  <si>
    <t>Grid E&amp;D RCP2 &lt;20mil</t>
  </si>
  <si>
    <t>Transmission Systems</t>
  </si>
  <si>
    <t xml:space="preserve">Transmission Systems </t>
  </si>
  <si>
    <t>Asset Management Systems</t>
  </si>
  <si>
    <t>Network Services</t>
  </si>
  <si>
    <t>Telecommunications</t>
  </si>
  <si>
    <t>Corporate Systems</t>
  </si>
  <si>
    <t>Security Services</t>
  </si>
  <si>
    <t>Office buildings and facilities</t>
  </si>
  <si>
    <t>Minor Fixed Assets</t>
  </si>
  <si>
    <t>Spares and inventory</t>
  </si>
  <si>
    <t>Properties</t>
  </si>
  <si>
    <t>Capex Category and Portfolio</t>
  </si>
  <si>
    <t>Otahuhu-Wiri transmission capacity</t>
  </si>
  <si>
    <t>Southland reactive power support</t>
  </si>
  <si>
    <t>Hororata and Kimberley voltage quality</t>
  </si>
  <si>
    <t>Islington 220/66 kV spare transformer switchgear</t>
  </si>
  <si>
    <t>Haywards local service third incomer</t>
  </si>
  <si>
    <t>IT Data Centre</t>
  </si>
  <si>
    <t>SA Substation Mgmt Systems</t>
  </si>
  <si>
    <t>Relieve generation constraints</t>
  </si>
  <si>
    <t>Upper North Island reactive support 2012 - 2020</t>
  </si>
  <si>
    <t>Bus section fault reliability</t>
  </si>
  <si>
    <t>Wellington Supply Security</t>
  </si>
  <si>
    <t>Bunnythorpe interconnection capacity</t>
  </si>
  <si>
    <t>North Taranaki transmission capacity</t>
  </si>
  <si>
    <t>Timaru interconnecting transformers capacity</t>
  </si>
  <si>
    <t>High impact low probability event mitigation</t>
  </si>
  <si>
    <t>E&amp;D Other</t>
  </si>
  <si>
    <t>Otahuhu and Penrose interconnection capacity</t>
  </si>
  <si>
    <t>ICT Shared Services</t>
  </si>
  <si>
    <t>Secondary Assets</t>
  </si>
  <si>
    <t>Subtotal</t>
  </si>
  <si>
    <r>
      <rPr>
        <b/>
        <sz val="16"/>
        <rFont val="Arial"/>
        <family val="2"/>
      </rPr>
      <t xml:space="preserve">Base Capex </t>
    </r>
    <r>
      <rPr>
        <b/>
        <sz val="10"/>
        <rFont val="Arial"/>
        <family val="2"/>
      </rPr>
      <t>- s</t>
    </r>
    <r>
      <rPr>
        <sz val="10"/>
        <color theme="1"/>
        <rFont val="Arial"/>
        <family val="2"/>
      </rPr>
      <t>ets out Base Capex by portfolio on a real basis excluding interest during construction, real basis including interest during construction, nominal expenditure basis and nominal commissioned basis</t>
    </r>
  </si>
  <si>
    <t xml:space="preserve"> Expenditure excl. interest during construction (real 2012/13 prices)
</t>
  </si>
  <si>
    <t xml:space="preserve">Interest during construction (real 2012/13 prices)
</t>
  </si>
  <si>
    <t xml:space="preserve"> Expenditure incl. interest during construction (real 2012/13 prices)
</t>
  </si>
  <si>
    <t xml:space="preserve">Expenditure incl. interest during construction (nominal)
</t>
  </si>
  <si>
    <t>Commissioned value (nominal)</t>
  </si>
  <si>
    <t xml:space="preserve">Interest during construction - expenditure basis (nominal)
</t>
  </si>
  <si>
    <t>Actual</t>
  </si>
  <si>
    <t>CPI adjustment</t>
  </si>
  <si>
    <t>RPE adjustment</t>
  </si>
  <si>
    <t>CPI</t>
  </si>
  <si>
    <t>RPE</t>
  </si>
  <si>
    <t xml:space="preserve">BASE CAPEX </t>
  </si>
  <si>
    <t>($m)</t>
  </si>
  <si>
    <t>Total</t>
  </si>
  <si>
    <t>Base Capex (real 12/13 prices)</t>
  </si>
  <si>
    <t>Base Capex (nominal)</t>
  </si>
  <si>
    <t>Base Capex commissioned (nominal)</t>
  </si>
  <si>
    <t>Proposed Base Capex Allowance - commissioned (nominal)</t>
  </si>
  <si>
    <t xml:space="preserve">OPEX </t>
  </si>
  <si>
    <t>Opex (real 12/13 prices)</t>
  </si>
  <si>
    <t>Proposed Opex Allowance (nominal)</t>
  </si>
  <si>
    <t>ORIGINAL SUBMISSION</t>
  </si>
  <si>
    <t>Productivity adjustment</t>
  </si>
  <si>
    <r>
      <t xml:space="preserve">BASE CAPEX  - Original
</t>
    </r>
    <r>
      <rPr>
        <b/>
        <sz val="14"/>
        <color theme="0"/>
        <rFont val="Arial"/>
        <family val="2"/>
      </rPr>
      <t>($m)</t>
    </r>
  </si>
  <si>
    <t>VARIANCE</t>
  </si>
  <si>
    <t>Summary RCP2 Forecasts with ComCom adjustments and changes to cost escalators</t>
  </si>
  <si>
    <t>Summary RCP2 Forecasts with ComCom Adjustments and NO changes to cost escalators</t>
  </si>
  <si>
    <t>CS Ancillary Services</t>
  </si>
  <si>
    <t>Corporate</t>
  </si>
  <si>
    <t xml:space="preserve">CS Insurance </t>
  </si>
  <si>
    <t>CS Investigations</t>
  </si>
  <si>
    <t>CS Departmental (incl ROCs)</t>
  </si>
  <si>
    <t>IT Security Services</t>
  </si>
  <si>
    <t>IST Business Support</t>
  </si>
  <si>
    <t>IT ICT Shared Services</t>
  </si>
  <si>
    <t>IT Corporate Services</t>
  </si>
  <si>
    <t>IT Network Services</t>
  </si>
  <si>
    <t>IST Grid</t>
  </si>
  <si>
    <t>IT Telecommunication Services</t>
  </si>
  <si>
    <t xml:space="preserve">RM Training </t>
  </si>
  <si>
    <t>Routine Maintenance</t>
  </si>
  <si>
    <t xml:space="preserve">Grid </t>
  </si>
  <si>
    <t xml:space="preserve">RM Operating </t>
  </si>
  <si>
    <t>RM HVDC</t>
  </si>
  <si>
    <t>RM Transmission Lines</t>
  </si>
  <si>
    <t>RM Stations</t>
  </si>
  <si>
    <t>MP Other</t>
  </si>
  <si>
    <t>Maintenance Projects - Other</t>
  </si>
  <si>
    <t>Maintenance Projects - HVDC Stations</t>
  </si>
  <si>
    <t>Maintenance Projects - AC Stations</t>
  </si>
  <si>
    <t>ACS Power Transformer</t>
  </si>
  <si>
    <t>Maintenance Projects - Transmission Lines</t>
  </si>
  <si>
    <t>TL Aerial Line Survey</t>
  </si>
  <si>
    <t>19-20</t>
  </si>
  <si>
    <t>18-19</t>
  </si>
  <si>
    <t>17-18</t>
  </si>
  <si>
    <t>16-17</t>
  </si>
  <si>
    <t>15-16</t>
  </si>
  <si>
    <t>14-15</t>
  </si>
  <si>
    <t>Opex Category and Portfolio</t>
  </si>
  <si>
    <t>Nominal $</t>
  </si>
  <si>
    <t>Adjusted Real $</t>
  </si>
  <si>
    <t>$ Adjustments to Real</t>
  </si>
  <si>
    <r>
      <t xml:space="preserve">BASE CAPEX  - </t>
    </r>
    <r>
      <rPr>
        <b/>
        <sz val="14"/>
        <color theme="0"/>
        <rFont val="Arial"/>
        <family val="2"/>
      </rPr>
      <t>with CC Adjustment incl Escalator Changes</t>
    </r>
    <r>
      <rPr>
        <b/>
        <sz val="20"/>
        <color theme="0"/>
        <rFont val="Arial"/>
        <family val="2"/>
      </rPr>
      <t xml:space="preserve">
</t>
    </r>
    <r>
      <rPr>
        <b/>
        <sz val="14"/>
        <color theme="0"/>
        <rFont val="Arial"/>
        <family val="2"/>
      </rPr>
      <t>($m)</t>
    </r>
  </si>
  <si>
    <t>WITH CC ADJUSTMENT incl Escalator Changes</t>
  </si>
  <si>
    <r>
      <t xml:space="preserve">BASE CAPEX - </t>
    </r>
    <r>
      <rPr>
        <b/>
        <sz val="14"/>
        <color theme="0"/>
        <rFont val="Arial"/>
        <family val="2"/>
      </rPr>
      <t>Variance  with CC $ Adjustment and Original Escalator Rates</t>
    </r>
    <r>
      <rPr>
        <b/>
        <sz val="20"/>
        <color theme="0"/>
        <rFont val="Arial"/>
        <family val="2"/>
      </rPr>
      <t xml:space="preserve">
</t>
    </r>
    <r>
      <rPr>
        <b/>
        <sz val="14"/>
        <color theme="0"/>
        <rFont val="Arial"/>
        <family val="2"/>
      </rPr>
      <t>($m)</t>
    </r>
  </si>
  <si>
    <r>
      <t xml:space="preserve">BASE CAPEX  - </t>
    </r>
    <r>
      <rPr>
        <b/>
        <sz val="14"/>
        <color theme="0"/>
        <rFont val="Arial"/>
        <family val="2"/>
      </rPr>
      <t>with CC $ Adjustment and Original Escalator Rates</t>
    </r>
    <r>
      <rPr>
        <b/>
        <sz val="20"/>
        <color theme="0"/>
        <rFont val="Arial"/>
        <family val="2"/>
      </rPr>
      <t xml:space="preserve">
</t>
    </r>
    <r>
      <rPr>
        <b/>
        <sz val="14"/>
        <color theme="0"/>
        <rFont val="Arial"/>
        <family val="2"/>
      </rPr>
      <t>($m)</t>
    </r>
  </si>
  <si>
    <r>
      <t xml:space="preserve">BASE CAPEX - </t>
    </r>
    <r>
      <rPr>
        <b/>
        <sz val="14"/>
        <color theme="0"/>
        <rFont val="Arial"/>
        <family val="2"/>
      </rPr>
      <t>Variance with CC Adjustment incl Escalator Changes</t>
    </r>
    <r>
      <rPr>
        <b/>
        <sz val="20"/>
        <color theme="0"/>
        <rFont val="Arial"/>
        <family val="2"/>
      </rPr>
      <t xml:space="preserve">
</t>
    </r>
    <r>
      <rPr>
        <b/>
        <sz val="14"/>
        <color theme="0"/>
        <rFont val="Arial"/>
        <family val="2"/>
      </rPr>
      <t>($m)</t>
    </r>
  </si>
  <si>
    <t>WITH CC $ ADJUSTMENT and no changes to Cost escalators</t>
  </si>
  <si>
    <t>Real $</t>
  </si>
  <si>
    <r>
      <t>CS Insurance  (self insurance)</t>
    </r>
    <r>
      <rPr>
        <vertAlign val="superscript"/>
        <sz val="10"/>
        <rFont val="Arial"/>
        <family val="2"/>
      </rPr>
      <t>(1)</t>
    </r>
  </si>
  <si>
    <r>
      <t>BASE OPEX</t>
    </r>
    <r>
      <rPr>
        <b/>
        <sz val="14"/>
        <color theme="0"/>
        <rFont val="Arial"/>
        <family val="2"/>
      </rPr>
      <t xml:space="preserve"> - NO CHANGE</t>
    </r>
  </si>
  <si>
    <r>
      <t xml:space="preserve">BASE OPEX </t>
    </r>
    <r>
      <rPr>
        <b/>
        <sz val="14"/>
        <color theme="0"/>
        <rFont val="Arial"/>
        <family val="2"/>
      </rPr>
      <t xml:space="preserve"> - with CC $ Adjustment and Original Escalator Rates ($m)</t>
    </r>
  </si>
  <si>
    <r>
      <t>BASE OPEX</t>
    </r>
    <r>
      <rPr>
        <b/>
        <sz val="14"/>
        <color theme="0"/>
        <rFont val="Arial"/>
        <family val="2"/>
      </rPr>
      <t xml:space="preserve"> - Variance  with CC $ Adjustment and Original Escalator Rates</t>
    </r>
    <r>
      <rPr>
        <b/>
        <sz val="20"/>
        <color theme="0"/>
        <rFont val="Arial"/>
        <family val="2"/>
      </rPr>
      <t xml:space="preserve">
($m)</t>
    </r>
  </si>
  <si>
    <r>
      <t xml:space="preserve">BASE OPEX </t>
    </r>
    <r>
      <rPr>
        <b/>
        <sz val="14"/>
        <color theme="0"/>
        <rFont val="Arial"/>
        <family val="2"/>
      </rPr>
      <t xml:space="preserve"> - with CC Adjustment incl Escalator Changes ($m)</t>
    </r>
  </si>
  <si>
    <r>
      <t>BASE OPEX</t>
    </r>
    <r>
      <rPr>
        <b/>
        <sz val="14"/>
        <color theme="0"/>
        <rFont val="Arial"/>
        <family val="2"/>
      </rPr>
      <t xml:space="preserve"> - Variance  with CC $ Adjustment and Original Escalator Rates ($m)</t>
    </r>
  </si>
  <si>
    <t>Demand response Platform</t>
  </si>
  <si>
    <t>Estimated USD FX adjustment</t>
  </si>
  <si>
    <t>Estimated USD FX Adjustment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</si>
</sst>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\ #,##0.0,,;\-\ ###0.0,,;_-* &quot;-&quot;??_-;_-@_-"/>
    <numFmt numFmtId="165" formatCode="_-* #,##0.0_-;\-* #,##0.0_-;_-* &quot;-&quot;??_-;_-@_-"/>
    <numFmt numFmtId="166" formatCode="_-\ #,##0.00,,;\-\ ###0.00,,;_-* &quot;-&quot;??_-;_-@_-"/>
    <numFmt numFmtId="167" formatCode="_-\ #,##0.00,,;\-\ ###00.0,,;_-* &quot;-&quot;??_-;_-@_-"/>
    <numFmt numFmtId="168" formatCode="_-\ #,##0.000,,;\-\ ###00.00,,;_-* &quot;-&quot;??_-;_-@_-"/>
    <numFmt numFmtId="169" formatCode="0.0"/>
    <numFmt numFmtId="170" formatCode="_(* #,##0.0_);_(* \(#,##0.0\)"/>
    <numFmt numFmtId="171" formatCode="&quot;$&quot;&quot; &quot;#,##0_);\(&quot;$&quot;&quot; &quot;#,##0\);\-_)"/>
    <numFmt numFmtId="172" formatCode="#,##0_);\(#,##0\);\-_)"/>
    <numFmt numFmtId="173" formatCode="&quot;$&quot;#,##0_);\(&quot;$&quot;#,##0\)"/>
    <numFmt numFmtId="174" formatCode="#,##0\ ;\(#,##0\);\-\ \ \ \ \ "/>
    <numFmt numFmtId="175" formatCode="#,##0_);[Red]\(#,##0\);&quot;-&quot;_);[Blue]&quot;Error-&quot;@"/>
    <numFmt numFmtId="176" formatCode="#,##0.0_);[Red]\(#,##0.0\);&quot;-&quot;_);[Blue]&quot;Error-&quot;@"/>
    <numFmt numFmtId="177" formatCode="#,##0.00_);[Red]\(#,##0.00\);&quot;-&quot;_);[Blue]&quot;Error-&quot;@"/>
    <numFmt numFmtId="178" formatCode="&quot;$&quot;* #,##0_);[Red]&quot;$&quot;* \(#,##0\);&quot;$&quot;* &quot;-&quot;_);[Blue]&quot;Error-&quot;@"/>
    <numFmt numFmtId="179" formatCode="&quot;$&quot;* #,##0.0_);[Red]&quot;$&quot;* \(#,##0.0\);&quot;$&quot;* &quot;-&quot;_);[Blue]&quot;Error-&quot;@"/>
    <numFmt numFmtId="180" formatCode="&quot;$&quot;* #,##0.00_);[Red]&quot;$&quot;* \(#,##0.00\);&quot;$&quot;* &quot;-&quot;_);[Blue]&quot;Error-&quot;@"/>
    <numFmt numFmtId="181" formatCode="dd\ mmm\ yyyy_)"/>
    <numFmt numFmtId="182" formatCode="dd/mm/yy_)"/>
    <numFmt numFmtId="183" formatCode="0%_);[Red]\-0%_);0%_);[Blue]&quot;Error-&quot;@"/>
    <numFmt numFmtId="184" formatCode="0.0%_);[Red]\-0.0%_);0.0%_);[Blue]&quot;Error-&quot;@"/>
    <numFmt numFmtId="185" formatCode="0.00%_);[Red]\-0.00%_);0.00%_);[Blue]&quot;Error-&quot;@"/>
    <numFmt numFmtId="186" formatCode="#,##0.0_);[Red]\(#,##0.0\)"/>
    <numFmt numFmtId="187" formatCode="&quot;Error&quot;;&quot;Error&quot;;&quot;OK&quot;"/>
    <numFmt numFmtId="188" formatCode="&quot;$&quot;#,##0.0"/>
    <numFmt numFmtId="189" formatCode="_(* #,##0.00_);_(* \(#,##0.00\);_(* &quot;-&quot;??_);_(@_)"/>
    <numFmt numFmtId="190" formatCode="#,##0.0\ ;\(#,##0.0\);&quot;  -&quot;\ "/>
    <numFmt numFmtId="191" formatCode="_(&quot;$&quot;* #,##0.00_);_(&quot;$&quot;* \(#,##0.00\);_(&quot;$&quot;* &quot;-&quot;??_);_(@_)"/>
    <numFmt numFmtId="192" formatCode="&quot;€&quot;_-0.00"/>
    <numFmt numFmtId="193" formatCode="&quot;£&quot;_-0.00"/>
    <numFmt numFmtId="194" formatCode="&quot;$&quot;#,##0\ ;\(&quot;$&quot;#,##0\)"/>
    <numFmt numFmtId="195" formatCode="&quot;$&quot;#,##0.0_);\(&quot;$&quot;#,##0.0\)"/>
    <numFmt numFmtId="196" formatCode="&quot;$&quot;#,##0.00_);\(&quot;$&quot;#,##0.00\)"/>
    <numFmt numFmtId="197" formatCode="&quot;$&quot;#,##0.000_);\(&quot;$&quot;#,##0.000\)"/>
    <numFmt numFmtId="198" formatCode="&quot;$&quot;#,##0.0000_);\(&quot;$&quot;#,##0.0000\)"/>
    <numFmt numFmtId="199" formatCode="dd/mm/yy\ "/>
    <numFmt numFmtId="200" formatCode="mmm\-yy\ "/>
    <numFmt numFmtId="201" formatCode="_(* #,##0_);_(* \(#,##0\);_(* &quot;&quot;\ \-\ &quot;&quot;_);_(@_)"/>
    <numFmt numFmtId="202" formatCode="_-* #,##0\ _D_M_-;\-* #,##0\ _D_M_-;_-* &quot;-&quot;\ _D_M_-;_-@_-"/>
    <numFmt numFmtId="203" formatCode="_-* #,##0.00\ _D_M_-;\-* #,##0.00\ _D_M_-;_-* &quot;-&quot;??\ _D_M_-;_-@_-"/>
    <numFmt numFmtId="204" formatCode="#,##0.0_);\(#,##0.0\);&quot;&quot;"/>
    <numFmt numFmtId="205" formatCode="_-[$€-2]* #,##0.00_-;\-[$€-2]* #,##0.00_-;_-[$€-2]* &quot;-&quot;??_-"/>
    <numFmt numFmtId="206" formatCode="#,##0.0_);\(#,##0.0\)"/>
    <numFmt numFmtId="207" formatCode="#,##0.0_);\(#,##0.0\);&quot;–&quot;"/>
    <numFmt numFmtId="208" formatCode="#,##0.0\ ;\(#,##0.0\);&quot;  -&quot;\ _);@\ "/>
    <numFmt numFmtId="209" formatCode="#,###.0\ ;\(#,###.0\);&quot;- &quot;"/>
    <numFmt numFmtId="210" formatCode=";;;"/>
    <numFmt numFmtId="211" formatCode="#,##0;\(#,##0\);\-_)"/>
    <numFmt numFmtId="212" formatCode="#,##0.0\x;\(#,##0.0\)\x;&quot;–&quot;"/>
    <numFmt numFmtId="213" formatCode="#,##0_*;\(#,##0\);0_*"/>
    <numFmt numFmtId="214" formatCode="_-* #,##0.00\ _F_-;\-* #,##0.00\ _F_-;_-* &quot;-&quot;??\ _F_-;_-@_-"/>
    <numFmt numFmtId="215" formatCode="_-* #,##0.00\ &quot;F&quot;_-;\-* #,##0.00\ &quot;F&quot;_-;_-* &quot;-&quot;??\ &quot;F&quot;_-;_-@_-"/>
    <numFmt numFmtId="216" formatCode="0.0\x;\(0.0\x\);\-"/>
    <numFmt numFmtId="217" formatCode="0.00_)"/>
    <numFmt numFmtId="218" formatCode="#,##0.000_);\(#,##0.000\)"/>
    <numFmt numFmtId="219" formatCode="#,##0.0_);\(#,##0.0\);\-_)"/>
    <numFmt numFmtId="220" formatCode="#,##0.0%;\(#,##0.0\)%;&quot;–&quot;"/>
    <numFmt numFmtId="221" formatCode="0.0%;\(0.0%\);\-"/>
    <numFmt numFmtId="222" formatCode="&quot;$&quot;#,##0.00"/>
    <numFmt numFmtId="223" formatCode="#,##0.0%_);\(#,##0.0%\)"/>
    <numFmt numFmtId="224" formatCode="#,##0.00%_);\(#,##0.00%\)"/>
    <numFmt numFmtId="225" formatCode="#,##0.000%_);\(#,##0.000%\)"/>
    <numFmt numFmtId="226" formatCode="#,##0%_);\(#,##0%\)"/>
    <numFmt numFmtId="227" formatCode="0.0%_*;\(0.0%\)"/>
    <numFmt numFmtId="228" formatCode="#,##0\ ;\(#,##0\)"/>
    <numFmt numFmtId="229" formatCode="#,##0.0%_);\(#,##0.0%\);\-_);@_)"/>
    <numFmt numFmtId="230" formatCode="#,##0_*;\(#,##0\);0_*;@_)"/>
    <numFmt numFmtId="231" formatCode="#,##0.0%;\-#,##0.0%;0.0%"/>
    <numFmt numFmtId="232" formatCode="#,##0_);[Red]\(#,##0\);&quot;&quot;"/>
    <numFmt numFmtId="233" formatCode="#,##0.00\x;\-#,##0.00\x"/>
    <numFmt numFmtId="234" formatCode="#,##0.00%"/>
    <numFmt numFmtId="235" formatCode="#,##0.00%;\-#,##0.00%;0.00%"/>
    <numFmt numFmtId="236" formatCode="#,##0_);\(#,##0\);&quot;- &quot;"/>
    <numFmt numFmtId="237" formatCode="_-* #,##0\ &quot;DM&quot;_-;\-* #,##0\ &quot;DM&quot;_-;_-* &quot;-&quot;\ &quot;DM&quot;_-;_-@_-"/>
    <numFmt numFmtId="238" formatCode="_-* #,##0.00\ &quot;DM&quot;_-;\-* #,##0.00\ &quot;DM&quot;_-;_-* &quot;-&quot;??\ &quot;DM&quot;_-;_-@_-"/>
    <numFmt numFmtId="239" formatCode="_-\ #,##0.00;\-\ ###0.00;_-* &quot;-&quot;??_-;_-@_-"/>
    <numFmt numFmtId="240" formatCode="_-\ #,##0.0;\-\ ###0.0;_-* &quot;-&quot;??_-;_-@_-"/>
    <numFmt numFmtId="241" formatCode="_-* #,##0.0_-;\-\ #,##0.0_-;_-* &quot;-&quot;??_-;_-@_-"/>
    <numFmt numFmtId="242" formatCode="_-\ #,##0.0_-;\-\ #,##0.0_-;_-\ &quot;-&quot;??_-;_-@_-"/>
  </numFmts>
  <fonts count="1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b/>
      <sz val="20"/>
      <color theme="0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sz val="10"/>
      <color rgb="FF00B0F0"/>
      <name val="Arial"/>
      <family val="2"/>
    </font>
    <font>
      <b/>
      <sz val="10"/>
      <color rgb="FF00B0F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MS Sans Serif"/>
      <family val="2"/>
    </font>
    <font>
      <sz val="8.25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sz val="10"/>
      <color indexed="17"/>
      <name val="Arial"/>
      <family val="2"/>
    </font>
    <font>
      <b/>
      <sz val="10"/>
      <color indexed="17"/>
      <name val="Arial"/>
      <family val="2"/>
    </font>
    <font>
      <sz val="8"/>
      <name val="Times"/>
    </font>
    <font>
      <sz val="10"/>
      <name val="Frutiger 45 Light"/>
      <family val="2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sz val="9"/>
      <name val="Arial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sz val="8"/>
      <name val="Palatino"/>
      <family val="1"/>
    </font>
    <font>
      <sz val="8"/>
      <color indexed="12"/>
      <name val="Arial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2"/>
      <name val="Arial"/>
      <family val="2"/>
    </font>
    <font>
      <sz val="10"/>
      <color indexed="24"/>
      <name val="Arial"/>
      <family val="2"/>
    </font>
    <font>
      <sz val="12"/>
      <color indexed="24"/>
      <name val="Arial"/>
      <family val="2"/>
    </font>
    <font>
      <sz val="24"/>
      <name val="MS Sans Serif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sz val="11"/>
      <color theme="1"/>
      <name val="Calibri"/>
      <family val="2"/>
    </font>
    <font>
      <b/>
      <sz val="9"/>
      <color indexed="9"/>
      <name val="Arial"/>
      <family val="2"/>
    </font>
    <font>
      <sz val="10"/>
      <name val="Tahoma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sz val="6"/>
      <color indexed="23"/>
      <name val="Helvetica-Black"/>
    </font>
    <font>
      <sz val="9.5"/>
      <color indexed="23"/>
      <name val="Helvetica-Black"/>
    </font>
    <font>
      <sz val="7"/>
      <name val="Palatino"/>
      <family val="1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b/>
      <sz val="10"/>
      <name val="Frutiger 45 Light"/>
    </font>
    <font>
      <b/>
      <sz val="12"/>
      <color indexed="9"/>
      <name val="Arial"/>
      <family val="2"/>
    </font>
    <font>
      <sz val="6"/>
      <name val="Palatino"/>
      <family val="1"/>
    </font>
    <font>
      <sz val="6"/>
      <color indexed="16"/>
      <name val="Palatino"/>
      <family val="1"/>
    </font>
    <font>
      <b/>
      <i/>
      <sz val="10"/>
      <color indexed="9"/>
      <name val="Arial"/>
      <family val="2"/>
    </font>
    <font>
      <sz val="12"/>
      <color indexed="9"/>
      <name val="Arial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sz val="10"/>
      <name val="Helvetica-Black"/>
    </font>
    <font>
      <sz val="28"/>
      <name val="Helvetica-Black"/>
    </font>
    <font>
      <sz val="11"/>
      <color indexed="8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sz val="10"/>
      <name val="Palatino"/>
    </font>
    <font>
      <sz val="18"/>
      <name val="Palatino"/>
      <family val="1"/>
    </font>
    <font>
      <b/>
      <sz val="9"/>
      <name val="Arial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i/>
      <sz val="14"/>
      <name val="Palatino"/>
      <family val="1"/>
    </font>
    <font>
      <b/>
      <sz val="10"/>
      <color indexed="8"/>
      <name val="N Helvetica Narrow"/>
    </font>
    <font>
      <b/>
      <sz val="14"/>
      <name val="Arial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Arial"/>
      <family val="2"/>
    </font>
    <font>
      <sz val="10"/>
      <color indexed="30"/>
      <name val="Frutiger 45 Light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9"/>
      <color indexed="12"/>
      <name val="Frutiger 45 Light"/>
      <family val="2"/>
    </font>
    <font>
      <sz val="10"/>
      <color indexed="23"/>
      <name val="Arial"/>
      <family val="2"/>
    </font>
    <font>
      <sz val="10"/>
      <name val="Helv"/>
    </font>
    <font>
      <i/>
      <sz val="8"/>
      <color indexed="62"/>
      <name val="Arial"/>
      <family val="2"/>
    </font>
    <font>
      <sz val="8"/>
      <color indexed="20"/>
      <name val="Arial"/>
      <family val="2"/>
    </font>
    <font>
      <sz val="10"/>
      <color indexed="53"/>
      <name val="Arial"/>
      <family val="2"/>
    </font>
    <font>
      <sz val="11"/>
      <color indexed="10"/>
      <name val="Calibri"/>
      <family val="2"/>
    </font>
    <font>
      <sz val="10"/>
      <color rgb="FFFA7D00"/>
      <name val="Arial"/>
      <family val="2"/>
    </font>
    <font>
      <sz val="10"/>
      <name val="Frutiger 45 Light"/>
    </font>
    <font>
      <b/>
      <u val="singleAccounting"/>
      <sz val="9"/>
      <color indexed="9"/>
      <name val="Arial"/>
      <family val="2"/>
    </font>
    <font>
      <sz val="11"/>
      <color indexed="19"/>
      <name val="Calibri"/>
      <family val="2"/>
    </font>
    <font>
      <sz val="10"/>
      <color rgb="FF9C6500"/>
      <name val="Arial"/>
      <family val="2"/>
    </font>
    <font>
      <b/>
      <i/>
      <sz val="16"/>
      <name val="Helv"/>
    </font>
    <font>
      <sz val="10"/>
      <color indexed="8"/>
      <name val="Arial Mäori"/>
      <family val="2"/>
    </font>
    <font>
      <sz val="10"/>
      <color theme="1"/>
      <name val="Arial Mäori"/>
      <family val="2"/>
    </font>
    <font>
      <sz val="9"/>
      <color theme="1"/>
      <name val="Arial"/>
      <family val="2"/>
    </font>
    <font>
      <sz val="10"/>
      <name val="Palatino"/>
      <family val="1"/>
    </font>
    <font>
      <sz val="7"/>
      <color indexed="8"/>
      <name val="Arial"/>
      <family val="2"/>
    </font>
    <font>
      <sz val="9"/>
      <name val="Frutiger 45 Light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sz val="10"/>
      <color indexed="16"/>
      <name val="Helvetica-Black"/>
    </font>
    <font>
      <sz val="9"/>
      <color indexed="12"/>
      <name val="Arial"/>
      <family val="2"/>
    </font>
    <font>
      <sz val="8"/>
      <color indexed="10"/>
      <name val="Helv"/>
    </font>
    <font>
      <sz val="10"/>
      <color indexed="23"/>
      <name val="MS Sans Serif"/>
      <family val="2"/>
    </font>
    <font>
      <b/>
      <sz val="12"/>
      <name val="MS Sans Serif"/>
      <family val="2"/>
    </font>
    <font>
      <sz val="10"/>
      <color indexed="14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b/>
      <i/>
      <sz val="9"/>
      <color indexed="9"/>
      <name val="Arial"/>
      <family val="2"/>
    </font>
    <font>
      <sz val="9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sz val="12"/>
      <name val="Palatino"/>
      <family val="1"/>
    </font>
    <font>
      <sz val="11"/>
      <name val="Helvetica-Black"/>
    </font>
    <font>
      <b/>
      <sz val="8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0"/>
      <color theme="1"/>
      <name val="Arial"/>
      <family val="2"/>
    </font>
    <font>
      <sz val="10"/>
      <color indexed="20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b/>
      <i/>
      <sz val="8"/>
      <name val="Helv"/>
    </font>
    <font>
      <sz val="16"/>
      <color theme="1"/>
      <name val="Arial"/>
      <family val="2"/>
    </font>
    <font>
      <sz val="16"/>
      <name val="Arial"/>
      <family val="2"/>
    </font>
    <font>
      <sz val="11"/>
      <color rgb="FFB3059A"/>
      <name val="Arial"/>
      <family val="2"/>
    </font>
    <font>
      <b/>
      <sz val="11"/>
      <color theme="1"/>
      <name val="Arial"/>
      <family val="2"/>
    </font>
    <font>
      <i/>
      <sz val="11"/>
      <color theme="0" tint="-0.499984740745262"/>
      <name val="Arial"/>
      <family val="2"/>
    </font>
    <font>
      <sz val="11"/>
      <color theme="0" tint="-0.499984740745262"/>
      <name val="Arial"/>
      <family val="2"/>
    </font>
    <font>
      <b/>
      <sz val="10"/>
      <color rgb="FFB3059A"/>
      <name val="Arial"/>
      <family val="2"/>
    </font>
    <font>
      <b/>
      <sz val="10"/>
      <color rgb="FFFF0000"/>
      <name val="Arial"/>
      <family val="2"/>
    </font>
    <font>
      <sz val="10"/>
      <color indexed="9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theme="1"/>
      <name val="Arial Mäori"/>
      <family val="2"/>
    </font>
    <font>
      <sz val="12"/>
      <color theme="1"/>
      <name val="Calibri"/>
      <family val="2"/>
      <scheme val="minor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8"/>
      <color theme="0"/>
      <name val="Arial"/>
      <family val="2"/>
    </font>
    <font>
      <sz val="10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2"/>
      <color theme="0"/>
      <name val="Arial"/>
      <family val="2"/>
    </font>
    <font>
      <vertAlign val="superscript"/>
      <sz val="10"/>
      <name val="Arial"/>
      <family val="2"/>
    </font>
  </fonts>
  <fills count="8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2"/>
        <bgColor indexed="64"/>
      </patternFill>
    </fill>
    <fill>
      <patternFill patternType="solid">
        <fgColor indexed="46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Gray">
        <fgColor indexed="12"/>
      </patternFill>
    </fill>
    <fill>
      <patternFill patternType="solid">
        <fgColor indexed="4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rgb="FF92D400"/>
        <bgColor indexed="64"/>
      </patternFill>
    </fill>
    <fill>
      <patternFill patternType="mediumGray">
        <fgColor indexed="17"/>
      </patternFill>
    </fill>
    <fill>
      <patternFill patternType="mediumGray">
        <fgColor indexed="22"/>
      </patternFill>
    </fill>
    <fill>
      <patternFill patternType="solid">
        <fgColor indexed="4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00B0F0"/>
      </top>
      <bottom style="thin">
        <color rgb="FF00B0F0"/>
      </bottom>
      <diagonal/>
    </border>
    <border>
      <left style="thin">
        <color theme="0"/>
      </left>
      <right/>
      <top style="thin">
        <color rgb="FF00B0F0"/>
      </top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 style="medium">
        <color theme="0" tint="-0.24994659260841701"/>
      </left>
      <right/>
      <top style="thin">
        <color rgb="FF00B0F0"/>
      </top>
      <bottom/>
      <diagonal/>
    </border>
    <border>
      <left style="medium">
        <color rgb="FF00B0F0"/>
      </left>
      <right/>
      <top style="thin">
        <color rgb="FF00B0F0"/>
      </top>
      <bottom/>
      <diagonal/>
    </border>
    <border>
      <left style="medium">
        <color theme="0" tint="-0.24994659260841701"/>
      </left>
      <right/>
      <top/>
      <bottom/>
      <diagonal/>
    </border>
    <border>
      <left style="medium">
        <color rgb="FF00B0F0"/>
      </left>
      <right/>
      <top/>
      <bottom/>
      <diagonal/>
    </border>
    <border>
      <left/>
      <right/>
      <top/>
      <bottom style="thin">
        <color rgb="FF00B0F0"/>
      </bottom>
      <diagonal/>
    </border>
    <border>
      <left style="medium">
        <color theme="0" tint="-0.24994659260841701"/>
      </left>
      <right/>
      <top/>
      <bottom style="thin">
        <color rgb="FF00B0F0"/>
      </bottom>
      <diagonal/>
    </border>
    <border>
      <left style="medium">
        <color rgb="FF00B0F0"/>
      </left>
      <right/>
      <top/>
      <bottom style="thin">
        <color rgb="FF00B0F0"/>
      </bottom>
      <diagonal/>
    </border>
    <border>
      <left/>
      <right/>
      <top style="thin">
        <color rgb="FF00B0F0"/>
      </top>
      <bottom style="thin">
        <color rgb="FF00B0F0"/>
      </bottom>
      <diagonal/>
    </border>
    <border>
      <left style="medium">
        <color theme="0" tint="-0.24994659260841701"/>
      </left>
      <right/>
      <top style="thin">
        <color rgb="FF00B0F0"/>
      </top>
      <bottom style="thin">
        <color rgb="FF00B0F0"/>
      </bottom>
      <diagonal/>
    </border>
    <border>
      <left style="medium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/>
      <top style="thin">
        <color rgb="FF00B0F0"/>
      </top>
      <bottom style="thin">
        <color rgb="FF00B0F0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rgb="FF00B0F0"/>
      </bottom>
      <diagonal/>
    </border>
    <border>
      <left style="thin">
        <color indexed="64"/>
      </left>
      <right/>
      <top/>
      <bottom/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theme="0" tint="-0.249977111117893"/>
      </right>
      <top style="thin">
        <color rgb="FF00B0F0"/>
      </top>
      <bottom style="thin">
        <color rgb="FF00B0F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rgb="FF00B0F0"/>
      </top>
      <bottom style="thin">
        <color rgb="FF00B0F0"/>
      </bottom>
      <diagonal/>
    </border>
    <border>
      <left/>
      <right style="thin">
        <color theme="0" tint="-0.14999847407452621"/>
      </right>
      <top style="thin">
        <color rgb="FF00B0F0"/>
      </top>
      <bottom style="thin">
        <color rgb="FF00B0F0"/>
      </bottom>
      <diagonal/>
    </border>
    <border>
      <left/>
      <right style="thin">
        <color theme="0" tint="-0.14999847407452621"/>
      </right>
      <top/>
      <bottom style="thin">
        <color rgb="FF00B0F0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rgb="FF00B0F0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rgb="FF00B0F0"/>
      </top>
      <bottom style="thin">
        <color rgb="FF00B0F0"/>
      </bottom>
      <diagonal/>
    </border>
    <border>
      <left/>
      <right style="thin">
        <color indexed="64"/>
      </right>
      <top/>
      <bottom style="thin">
        <color rgb="FF00B0F0"/>
      </bottom>
      <diagonal/>
    </border>
    <border>
      <left style="medium">
        <color theme="0" tint="-0.34998626667073579"/>
      </left>
      <right/>
      <top/>
      <bottom style="thin">
        <color rgb="FF00B0F0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 style="thin">
        <color rgb="FF00B0F0"/>
      </top>
      <bottom style="thin">
        <color rgb="FF00B0F0"/>
      </bottom>
      <diagonal/>
    </border>
    <border>
      <left style="medium">
        <color rgb="FF00B0F0"/>
      </left>
      <right style="medium">
        <color theme="0" tint="-0.34998626667073579"/>
      </right>
      <top/>
      <bottom style="thin">
        <color rgb="FF00B0F0"/>
      </bottom>
      <diagonal/>
    </border>
    <border>
      <left style="medium">
        <color rgb="FF00B0F0"/>
      </left>
      <right style="medium">
        <color theme="0" tint="-0.34998626667073579"/>
      </right>
      <top/>
      <bottom/>
      <diagonal/>
    </border>
    <border>
      <left style="medium">
        <color rgb="FF00B0F0"/>
      </left>
      <right style="medium">
        <color theme="0" tint="-0.34998626667073579"/>
      </right>
      <top style="thin">
        <color rgb="FF00B0F0"/>
      </top>
      <bottom style="thin">
        <color rgb="FF00B0F0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 style="thin">
        <color rgb="FF00B0F0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theme="0" tint="-0.34998626667073579"/>
      </right>
      <top style="thin">
        <color rgb="FF00B0F0"/>
      </top>
      <bottom style="thin">
        <color rgb="FF00B0F0"/>
      </bottom>
      <diagonal/>
    </border>
  </borders>
  <cellStyleXfs count="9792">
    <xf numFmtId="0" fontId="0" fillId="0" borderId="0"/>
    <xf numFmtId="0" fontId="9" fillId="0" borderId="0"/>
    <xf numFmtId="0" fontId="1" fillId="0" borderId="0"/>
    <xf numFmtId="43" fontId="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9" fillId="0" borderId="0"/>
    <xf numFmtId="3" fontId="34" fillId="0" borderId="31" applyFont="0" applyFill="0" applyBorder="0" applyAlignment="0" applyProtection="0">
      <alignment horizontal="right"/>
    </xf>
    <xf numFmtId="169" fontId="34" fillId="0" borderId="31" applyFont="0" applyFill="0" applyBorder="0" applyAlignment="0" applyProtection="0">
      <alignment horizontal="right"/>
    </xf>
    <xf numFmtId="2" fontId="34" fillId="0" borderId="31" applyFont="0" applyFill="0" applyBorder="0" applyAlignment="0" applyProtection="0">
      <alignment horizontal="right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38" borderId="0" applyNumberFormat="0" applyBorder="0" applyAlignment="0" applyProtection="0"/>
    <xf numFmtId="0" fontId="8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39" borderId="0" applyNumberFormat="0" applyBorder="0" applyAlignment="0" applyProtection="0"/>
    <xf numFmtId="0" fontId="8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40" borderId="0" applyNumberFormat="0" applyBorder="0" applyAlignment="0" applyProtection="0"/>
    <xf numFmtId="0" fontId="8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41" borderId="0" applyNumberFormat="0" applyBorder="0" applyAlignment="0" applyProtection="0"/>
    <xf numFmtId="0" fontId="8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42" borderId="0" applyNumberFormat="0" applyBorder="0" applyAlignment="0" applyProtection="0"/>
    <xf numFmtId="0" fontId="8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5" fillId="40" borderId="0" applyNumberFormat="0" applyBorder="0" applyAlignment="0" applyProtection="0"/>
    <xf numFmtId="0" fontId="8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42" borderId="0" applyNumberFormat="0" applyBorder="0" applyAlignment="0" applyProtection="0"/>
    <xf numFmtId="0" fontId="8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39" borderId="0" applyNumberFormat="0" applyBorder="0" applyAlignment="0" applyProtection="0"/>
    <xf numFmtId="0" fontId="8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43" borderId="0" applyNumberFormat="0" applyBorder="0" applyAlignment="0" applyProtection="0"/>
    <xf numFmtId="0" fontId="8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44" borderId="0" applyNumberFormat="0" applyBorder="0" applyAlignment="0" applyProtection="0"/>
    <xf numFmtId="0" fontId="8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42" borderId="0" applyNumberFormat="0" applyBorder="0" applyAlignment="0" applyProtection="0"/>
    <xf numFmtId="0" fontId="8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40" borderId="0" applyNumberFormat="0" applyBorder="0" applyAlignment="0" applyProtection="0"/>
    <xf numFmtId="0" fontId="8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42" borderId="0" applyNumberFormat="0" applyBorder="0" applyAlignment="0" applyProtection="0"/>
    <xf numFmtId="0" fontId="37" fillId="16" borderId="0" applyNumberFormat="0" applyBorder="0" applyAlignment="0" applyProtection="0"/>
    <xf numFmtId="0" fontId="32" fillId="16" borderId="0" applyNumberFormat="0" applyBorder="0" applyAlignment="0" applyProtection="0"/>
    <xf numFmtId="0" fontId="36" fillId="45" borderId="0" applyNumberFormat="0" applyBorder="0" applyAlignment="0" applyProtection="0"/>
    <xf numFmtId="0" fontId="37" fillId="20" borderId="0" applyNumberFormat="0" applyBorder="0" applyAlignment="0" applyProtection="0"/>
    <xf numFmtId="0" fontId="32" fillId="20" borderId="0" applyNumberFormat="0" applyBorder="0" applyAlignment="0" applyProtection="0"/>
    <xf numFmtId="0" fontId="36" fillId="46" borderId="0" applyNumberFormat="0" applyBorder="0" applyAlignment="0" applyProtection="0"/>
    <xf numFmtId="0" fontId="37" fillId="24" borderId="0" applyNumberFormat="0" applyBorder="0" applyAlignment="0" applyProtection="0"/>
    <xf numFmtId="0" fontId="32" fillId="24" borderId="0" applyNumberFormat="0" applyBorder="0" applyAlignment="0" applyProtection="0"/>
    <xf numFmtId="0" fontId="36" fillId="44" borderId="0" applyNumberFormat="0" applyBorder="0" applyAlignment="0" applyProtection="0"/>
    <xf numFmtId="0" fontId="37" fillId="28" borderId="0" applyNumberFormat="0" applyBorder="0" applyAlignment="0" applyProtection="0"/>
    <xf numFmtId="0" fontId="32" fillId="28" borderId="0" applyNumberFormat="0" applyBorder="0" applyAlignment="0" applyProtection="0"/>
    <xf numFmtId="0" fontId="36" fillId="42" borderId="0" applyNumberFormat="0" applyBorder="0" applyAlignment="0" applyProtection="0"/>
    <xf numFmtId="0" fontId="37" fillId="32" borderId="0" applyNumberFormat="0" applyBorder="0" applyAlignment="0" applyProtection="0"/>
    <xf numFmtId="0" fontId="32" fillId="32" borderId="0" applyNumberFormat="0" applyBorder="0" applyAlignment="0" applyProtection="0"/>
    <xf numFmtId="0" fontId="36" fillId="39" borderId="0" applyNumberFormat="0" applyBorder="0" applyAlignment="0" applyProtection="0"/>
    <xf numFmtId="0" fontId="37" fillId="36" borderId="0" applyNumberFormat="0" applyBorder="0" applyAlignment="0" applyProtection="0"/>
    <xf numFmtId="0" fontId="32" fillId="36" borderId="0" applyNumberFormat="0" applyBorder="0" applyAlignment="0" applyProtection="0"/>
    <xf numFmtId="0" fontId="36" fillId="47" borderId="0" applyNumberFormat="0" applyBorder="0" applyAlignment="0" applyProtection="0"/>
    <xf numFmtId="0" fontId="37" fillId="13" borderId="0" applyNumberFormat="0" applyBorder="0" applyAlignment="0" applyProtection="0"/>
    <xf numFmtId="0" fontId="32" fillId="13" borderId="0" applyNumberFormat="0" applyBorder="0" applyAlignment="0" applyProtection="0"/>
    <xf numFmtId="0" fontId="36" fillId="45" borderId="0" applyNumberFormat="0" applyBorder="0" applyAlignment="0" applyProtection="0"/>
    <xf numFmtId="0" fontId="37" fillId="17" borderId="0" applyNumberFormat="0" applyBorder="0" applyAlignment="0" applyProtection="0"/>
    <xf numFmtId="0" fontId="32" fillId="17" borderId="0" applyNumberFormat="0" applyBorder="0" applyAlignment="0" applyProtection="0"/>
    <xf numFmtId="0" fontId="36" fillId="46" borderId="0" applyNumberFormat="0" applyBorder="0" applyAlignment="0" applyProtection="0"/>
    <xf numFmtId="0" fontId="37" fillId="21" borderId="0" applyNumberFormat="0" applyBorder="0" applyAlignment="0" applyProtection="0"/>
    <xf numFmtId="0" fontId="32" fillId="21" borderId="0" applyNumberFormat="0" applyBorder="0" applyAlignment="0" applyProtection="0"/>
    <xf numFmtId="0" fontId="36" fillId="48" borderId="0" applyNumberFormat="0" applyBorder="0" applyAlignment="0" applyProtection="0"/>
    <xf numFmtId="0" fontId="37" fillId="25" borderId="0" applyNumberFormat="0" applyBorder="0" applyAlignment="0" applyProtection="0"/>
    <xf numFmtId="0" fontId="32" fillId="25" borderId="0" applyNumberFormat="0" applyBorder="0" applyAlignment="0" applyProtection="0"/>
    <xf numFmtId="0" fontId="36" fillId="49" borderId="0" applyNumberFormat="0" applyBorder="0" applyAlignment="0" applyProtection="0"/>
    <xf numFmtId="0" fontId="37" fillId="29" borderId="0" applyNumberFormat="0" applyBorder="0" applyAlignment="0" applyProtection="0"/>
    <xf numFmtId="0" fontId="32" fillId="29" borderId="0" applyNumberFormat="0" applyBorder="0" applyAlignment="0" applyProtection="0"/>
    <xf numFmtId="0" fontId="36" fillId="50" borderId="0" applyNumberFormat="0" applyBorder="0" applyAlignment="0" applyProtection="0"/>
    <xf numFmtId="0" fontId="37" fillId="33" borderId="0" applyNumberFormat="0" applyBorder="0" applyAlignment="0" applyProtection="0"/>
    <xf numFmtId="0" fontId="32" fillId="33" borderId="0" applyNumberFormat="0" applyBorder="0" applyAlignment="0" applyProtection="0"/>
    <xf numFmtId="37" fontId="38" fillId="51" borderId="0" applyNumberFormat="0" applyAlignment="0">
      <protection locked="0"/>
    </xf>
    <xf numFmtId="37" fontId="39" fillId="51" borderId="32" applyNumberFormat="0" applyAlignment="0">
      <alignment horizontal="right"/>
      <protection locked="0"/>
    </xf>
    <xf numFmtId="37" fontId="39" fillId="51" borderId="32" applyNumberFormat="0" applyAlignment="0">
      <alignment horizontal="right"/>
      <protection locked="0"/>
    </xf>
    <xf numFmtId="0" fontId="40" fillId="0" borderId="0"/>
    <xf numFmtId="170" fontId="41" fillId="0" borderId="0">
      <alignment horizontal="right"/>
    </xf>
    <xf numFmtId="0" fontId="42" fillId="52" borderId="0" applyNumberFormat="0" applyBorder="0" applyAlignment="0" applyProtection="0"/>
    <xf numFmtId="0" fontId="43" fillId="7" borderId="0" applyNumberFormat="0" applyBorder="0" applyAlignment="0" applyProtection="0"/>
    <xf numFmtId="0" fontId="23" fillId="7" borderId="0" applyNumberFormat="0" applyBorder="0" applyAlignment="0" applyProtection="0"/>
    <xf numFmtId="171" fontId="44" fillId="0" borderId="0" applyFont="0" applyFill="0" applyBorder="0" applyAlignment="0" applyProtection="0"/>
    <xf numFmtId="172" fontId="45" fillId="0" borderId="0" applyFont="0" applyFill="0" applyBorder="0" applyAlignment="0" applyProtection="0"/>
    <xf numFmtId="4" fontId="9" fillId="53" borderId="0" applyFont="0" applyBorder="0" applyAlignment="0">
      <alignment horizontal="right"/>
    </xf>
    <xf numFmtId="4" fontId="9" fillId="53" borderId="0" applyFont="0" applyBorder="0" applyAlignment="0">
      <alignment horizontal="right"/>
    </xf>
    <xf numFmtId="4" fontId="9" fillId="53" borderId="0" applyFont="0" applyBorder="0" applyAlignment="0">
      <alignment horizontal="right"/>
    </xf>
    <xf numFmtId="4" fontId="9" fillId="53" borderId="0" applyFont="0" applyBorder="0" applyAlignment="0">
      <alignment horizontal="right"/>
    </xf>
    <xf numFmtId="4" fontId="9" fillId="53" borderId="0" applyFont="0" applyBorder="0" applyAlignment="0">
      <alignment horizontal="right"/>
    </xf>
    <xf numFmtId="173" fontId="33" fillId="0" borderId="3" applyAlignment="0" applyProtection="0"/>
    <xf numFmtId="173" fontId="33" fillId="0" borderId="3" applyAlignment="0" applyProtection="0"/>
    <xf numFmtId="173" fontId="33" fillId="0" borderId="3" applyAlignment="0" applyProtection="0"/>
    <xf numFmtId="173" fontId="33" fillId="0" borderId="3" applyAlignment="0" applyProtection="0"/>
    <xf numFmtId="174" fontId="46" fillId="0" borderId="2" applyNumberFormat="0" applyFill="0" applyAlignment="0" applyProtection="0">
      <alignment horizontal="center"/>
    </xf>
    <xf numFmtId="175" fontId="47" fillId="0" borderId="0"/>
    <xf numFmtId="176" fontId="47" fillId="0" borderId="0"/>
    <xf numFmtId="177" fontId="47" fillId="0" borderId="0"/>
    <xf numFmtId="175" fontId="47" fillId="0" borderId="3"/>
    <xf numFmtId="176" fontId="47" fillId="0" borderId="3"/>
    <xf numFmtId="177" fontId="47" fillId="0" borderId="3"/>
    <xf numFmtId="178" fontId="47" fillId="0" borderId="0"/>
    <xf numFmtId="179" fontId="47" fillId="0" borderId="0"/>
    <xf numFmtId="180" fontId="47" fillId="0" borderId="0"/>
    <xf numFmtId="178" fontId="47" fillId="0" borderId="3"/>
    <xf numFmtId="179" fontId="47" fillId="0" borderId="3"/>
    <xf numFmtId="180" fontId="47" fillId="0" borderId="3"/>
    <xf numFmtId="181" fontId="47" fillId="0" borderId="0">
      <alignment horizontal="right"/>
      <protection locked="0"/>
    </xf>
    <xf numFmtId="182" fontId="47" fillId="0" borderId="0">
      <alignment horizontal="right"/>
      <protection locked="0"/>
    </xf>
    <xf numFmtId="183" fontId="47" fillId="0" borderId="0"/>
    <xf numFmtId="184" fontId="47" fillId="0" borderId="0"/>
    <xf numFmtId="185" fontId="47" fillId="0" borderId="0"/>
    <xf numFmtId="183" fontId="47" fillId="0" borderId="3"/>
    <xf numFmtId="184" fontId="47" fillId="0" borderId="3"/>
    <xf numFmtId="185" fontId="47" fillId="0" borderId="3"/>
    <xf numFmtId="0" fontId="48" fillId="54" borderId="33" applyNumberFormat="0" applyAlignment="0" applyProtection="0"/>
    <xf numFmtId="0" fontId="49" fillId="10" borderId="22" applyNumberFormat="0" applyAlignment="0" applyProtection="0"/>
    <xf numFmtId="0" fontId="27" fillId="10" borderId="22" applyNumberFormat="0" applyAlignment="0" applyProtection="0"/>
    <xf numFmtId="186" fontId="50" fillId="0" borderId="0" applyFill="0" applyBorder="0" applyAlignment="0"/>
    <xf numFmtId="175" fontId="47" fillId="55" borderId="34"/>
    <xf numFmtId="176" fontId="47" fillId="55" borderId="34"/>
    <xf numFmtId="177" fontId="47" fillId="55" borderId="34"/>
    <xf numFmtId="183" fontId="47" fillId="55" borderId="34"/>
    <xf numFmtId="184" fontId="47" fillId="55" borderId="34"/>
    <xf numFmtId="185" fontId="47" fillId="55" borderId="34"/>
    <xf numFmtId="187" fontId="51" fillId="0" borderId="5">
      <alignment horizontal="center"/>
    </xf>
    <xf numFmtId="0" fontId="52" fillId="56" borderId="35" applyNumberFormat="0" applyAlignment="0" applyProtection="0"/>
    <xf numFmtId="0" fontId="15" fillId="11" borderId="25" applyNumberFormat="0" applyAlignment="0" applyProtection="0"/>
    <xf numFmtId="0" fontId="29" fillId="11" borderId="25" applyNumberFormat="0" applyAlignment="0" applyProtection="0"/>
    <xf numFmtId="0" fontId="53" fillId="0" borderId="0">
      <alignment horizontal="center" wrapText="1"/>
      <protection hidden="1"/>
    </xf>
    <xf numFmtId="0" fontId="9" fillId="57" borderId="0"/>
    <xf numFmtId="0" fontId="9" fillId="57" borderId="0"/>
    <xf numFmtId="0" fontId="9" fillId="57" borderId="0"/>
    <xf numFmtId="0" fontId="9" fillId="57" borderId="0"/>
    <xf numFmtId="0" fontId="9" fillId="57" borderId="0"/>
    <xf numFmtId="188" fontId="54" fillId="0" borderId="0" applyFont="0" applyFill="0" applyBorder="0" applyAlignment="0" applyProtection="0">
      <alignment vertical="center"/>
      <protection hidden="1"/>
    </xf>
    <xf numFmtId="186" fontId="50" fillId="0" borderId="0" applyFont="0" applyFill="0" applyBorder="0" applyAlignment="0" applyProtection="0">
      <alignment horizontal="right"/>
    </xf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3" fontId="55" fillId="0" borderId="0" applyFont="0" applyFill="0" applyBorder="0" applyAlignment="0" applyProtection="0"/>
    <xf numFmtId="3" fontId="56" fillId="0" borderId="0" applyFont="0" applyFill="0" applyBorder="0" applyAlignment="0" applyProtection="0"/>
    <xf numFmtId="0" fontId="57" fillId="58" borderId="0">
      <alignment horizontal="center" vertical="center" wrapText="1"/>
    </xf>
    <xf numFmtId="190" fontId="58" fillId="0" borderId="0"/>
    <xf numFmtId="190" fontId="59" fillId="0" borderId="0" applyBorder="0"/>
    <xf numFmtId="0" fontId="60" fillId="0" borderId="0">
      <alignment horizontal="left"/>
    </xf>
    <xf numFmtId="0" fontId="61" fillId="0" borderId="0"/>
    <xf numFmtId="0" fontId="62" fillId="0" borderId="0">
      <alignment horizontal="left"/>
    </xf>
    <xf numFmtId="0" fontId="53" fillId="0" borderId="0" applyFill="0" applyBorder="0">
      <alignment horizontal="right"/>
      <protection locked="0"/>
    </xf>
    <xf numFmtId="186" fontId="50" fillId="0" borderId="0" applyFill="0" applyBorder="0">
      <protection locked="0"/>
    </xf>
    <xf numFmtId="186" fontId="50" fillId="0" borderId="0" applyFill="0" applyBorder="0"/>
    <xf numFmtId="186" fontId="50" fillId="0" borderId="0" applyFill="0" applyBorder="0">
      <protection locked="0"/>
    </xf>
    <xf numFmtId="186" fontId="50" fillId="0" borderId="0" applyFill="0" applyBorder="0"/>
    <xf numFmtId="186" fontId="50" fillId="0" borderId="0" applyFont="0" applyFill="0" applyBorder="0" applyAlignment="0" applyProtection="0">
      <alignment horizontal="right"/>
    </xf>
    <xf numFmtId="191" fontId="9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44" fontId="63" fillId="0" borderId="0" applyFont="0" applyFill="0" applyBorder="0" applyAlignment="0" applyProtection="0"/>
    <xf numFmtId="191" fontId="59" fillId="0" borderId="0" applyFont="0" applyFill="0" applyBorder="0" applyAlignment="0" applyProtection="0">
      <alignment vertical="top"/>
    </xf>
    <xf numFmtId="191" fontId="59" fillId="0" borderId="0" applyFont="0" applyFill="0" applyBorder="0" applyAlignment="0" applyProtection="0">
      <alignment vertical="top"/>
    </xf>
    <xf numFmtId="44" fontId="59" fillId="0" borderId="0" applyFont="0" applyFill="0" applyBorder="0" applyAlignment="0" applyProtection="0">
      <alignment vertical="top"/>
    </xf>
    <xf numFmtId="44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3" fontId="9" fillId="0" borderId="0" applyFont="0" applyFill="0" applyBorder="0" applyAlignment="0" applyProtection="0"/>
    <xf numFmtId="186" fontId="9" fillId="0" borderId="0" applyFont="0" applyFill="0" applyBorder="0" applyAlignment="0" applyProtection="0"/>
    <xf numFmtId="194" fontId="56" fillId="0" borderId="0" applyFont="0" applyFill="0" applyBorder="0" applyAlignment="0" applyProtection="0"/>
    <xf numFmtId="195" fontId="9" fillId="0" borderId="0" applyBorder="0" applyAlignment="0"/>
    <xf numFmtId="196" fontId="9" fillId="0" borderId="0" applyBorder="0" applyAlignment="0"/>
    <xf numFmtId="197" fontId="9" fillId="0" borderId="0" applyBorder="0" applyAlignment="0"/>
    <xf numFmtId="198" fontId="9" fillId="0" borderId="0" applyBorder="0" applyAlignment="0"/>
    <xf numFmtId="49" fontId="64" fillId="59" borderId="0">
      <alignment vertical="center"/>
    </xf>
    <xf numFmtId="190" fontId="58" fillId="0" borderId="0" applyBorder="0"/>
    <xf numFmtId="0" fontId="53" fillId="0" borderId="0" applyFont="0" applyFill="0" applyBorder="0" applyAlignment="0">
      <protection locked="0"/>
    </xf>
    <xf numFmtId="175" fontId="47" fillId="60" borderId="34">
      <protection locked="0"/>
    </xf>
    <xf numFmtId="176" fontId="47" fillId="60" borderId="34">
      <protection locked="0"/>
    </xf>
    <xf numFmtId="177" fontId="47" fillId="60" borderId="34">
      <protection locked="0"/>
    </xf>
    <xf numFmtId="178" fontId="47" fillId="60" borderId="34">
      <protection locked="0"/>
    </xf>
    <xf numFmtId="179" fontId="47" fillId="60" borderId="34">
      <protection locked="0"/>
    </xf>
    <xf numFmtId="180" fontId="47" fillId="60" borderId="34">
      <protection locked="0"/>
    </xf>
    <xf numFmtId="181" fontId="47" fillId="61" borderId="34">
      <alignment horizontal="right"/>
      <protection locked="0"/>
    </xf>
    <xf numFmtId="182" fontId="47" fillId="60" borderId="34">
      <alignment horizontal="right"/>
      <protection locked="0"/>
    </xf>
    <xf numFmtId="0" fontId="47" fillId="62" borderId="34">
      <alignment horizontal="left"/>
      <protection locked="0"/>
    </xf>
    <xf numFmtId="183" fontId="47" fillId="60" borderId="34">
      <protection locked="0"/>
    </xf>
    <xf numFmtId="184" fontId="47" fillId="60" borderId="34">
      <protection locked="0"/>
    </xf>
    <xf numFmtId="185" fontId="47" fillId="60" borderId="34">
      <protection locked="0"/>
    </xf>
    <xf numFmtId="49" fontId="47" fillId="51" borderId="34">
      <alignment horizontal="left"/>
      <protection locked="0"/>
    </xf>
    <xf numFmtId="186" fontId="50" fillId="0" borderId="0" applyFill="0" applyBorder="0"/>
    <xf numFmtId="0" fontId="56" fillId="0" borderId="0" applyFont="0" applyFill="0" applyBorder="0" applyAlignment="0" applyProtection="0"/>
    <xf numFmtId="186" fontId="50" fillId="0" borderId="0" applyFont="0" applyFill="0" applyBorder="0" applyAlignment="0" applyProtection="0"/>
    <xf numFmtId="199" fontId="65" fillId="0" borderId="0" applyFill="0" applyBorder="0"/>
    <xf numFmtId="200" fontId="65" fillId="0" borderId="0" applyFill="0" applyBorder="0"/>
    <xf numFmtId="15" fontId="66" fillId="0" borderId="0" applyFill="0" applyBorder="0">
      <protection locked="0"/>
    </xf>
    <xf numFmtId="0" fontId="55" fillId="0" borderId="0" applyFont="0" applyFill="0" applyBorder="0" applyAlignment="0" applyProtection="0"/>
    <xf numFmtId="1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66" fillId="0" borderId="0" applyFill="0" applyBorder="0">
      <protection locked="0"/>
    </xf>
    <xf numFmtId="186" fontId="9" fillId="0" borderId="0" applyFill="0" applyBorder="0">
      <alignment horizontal="right"/>
    </xf>
    <xf numFmtId="186" fontId="66" fillId="0" borderId="0" applyFill="0" applyBorder="0">
      <protection locked="0"/>
    </xf>
    <xf numFmtId="186" fontId="9" fillId="0" borderId="0" applyFill="0" applyBorder="0">
      <alignment horizontal="right"/>
    </xf>
    <xf numFmtId="201" fontId="67" fillId="63" borderId="0">
      <alignment horizontal="right"/>
    </xf>
    <xf numFmtId="202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186" fontId="50" fillId="0" borderId="36" applyNumberFormat="0" applyFont="0" applyFill="0" applyAlignment="0" applyProtection="0"/>
    <xf numFmtId="204" fontId="68" fillId="0" borderId="0" applyBorder="0" applyAlignment="0"/>
    <xf numFmtId="205" fontId="9" fillId="0" borderId="0" applyFont="0" applyFill="0" applyBorder="0" applyAlignment="0" applyProtection="0"/>
    <xf numFmtId="205" fontId="9" fillId="0" borderId="0" applyFont="0" applyFill="0" applyBorder="0" applyAlignment="0" applyProtection="0"/>
    <xf numFmtId="205" fontId="9" fillId="0" borderId="0" applyFont="0" applyFill="0" applyBorder="0" applyAlignment="0" applyProtection="0"/>
    <xf numFmtId="205" fontId="9" fillId="0" borderId="0" applyFont="0" applyFill="0" applyBorder="0" applyAlignment="0" applyProtection="0"/>
    <xf numFmtId="205" fontId="9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" fontId="55" fillId="0" borderId="0" applyFont="0" applyFill="0" applyBorder="0" applyAlignment="0" applyProtection="0"/>
    <xf numFmtId="2" fontId="56" fillId="0" borderId="0" applyFont="0" applyFill="0" applyBorder="0" applyAlignment="0" applyProtection="0"/>
    <xf numFmtId="0" fontId="71" fillId="0" borderId="0">
      <alignment horizontal="left"/>
    </xf>
    <xf numFmtId="0" fontId="72" fillId="0" borderId="0">
      <alignment horizontal="left"/>
    </xf>
    <xf numFmtId="0" fontId="73" fillId="0" borderId="0" applyFill="0" applyBorder="0" applyProtection="0">
      <alignment horizontal="left"/>
    </xf>
    <xf numFmtId="0" fontId="73" fillId="0" borderId="0">
      <alignment horizontal="left"/>
    </xf>
    <xf numFmtId="0" fontId="73" fillId="0" borderId="0" applyFill="0" applyBorder="0" applyProtection="0">
      <alignment horizontal="left"/>
    </xf>
    <xf numFmtId="0" fontId="64" fillId="64" borderId="0">
      <alignment horizontal="right" vertical="center"/>
    </xf>
    <xf numFmtId="0" fontId="74" fillId="42" borderId="0" applyNumberFormat="0" applyBorder="0" applyAlignment="0" applyProtection="0"/>
    <xf numFmtId="0" fontId="75" fillId="6" borderId="0" applyNumberFormat="0" applyBorder="0" applyAlignment="0" applyProtection="0"/>
    <xf numFmtId="0" fontId="22" fillId="6" borderId="0" applyNumberFormat="0" applyBorder="0" applyAlignment="0" applyProtection="0"/>
    <xf numFmtId="4" fontId="9" fillId="57" borderId="0"/>
    <xf numFmtId="4" fontId="9" fillId="57" borderId="0"/>
    <xf numFmtId="4" fontId="9" fillId="57" borderId="0"/>
    <xf numFmtId="4" fontId="9" fillId="57" borderId="0"/>
    <xf numFmtId="4" fontId="9" fillId="57" borderId="0"/>
    <xf numFmtId="206" fontId="5" fillId="0" borderId="0" applyNumberFormat="0" applyFill="0" applyBorder="0">
      <alignment horizontal="center" vertical="center" wrapText="1"/>
      <protection hidden="1"/>
    </xf>
    <xf numFmtId="206" fontId="11" fillId="0" borderId="0" applyNumberFormat="0">
      <alignment vertical="center"/>
      <protection hidden="1"/>
    </xf>
    <xf numFmtId="206" fontId="5" fillId="0" borderId="0" applyNumberFormat="0" applyFill="0" applyBorder="0">
      <alignment vertical="center"/>
      <protection hidden="1"/>
    </xf>
    <xf numFmtId="186" fontId="50" fillId="0" borderId="0" applyFont="0" applyFill="0" applyBorder="0" applyAlignment="0" applyProtection="0">
      <alignment horizontal="right"/>
    </xf>
    <xf numFmtId="207" fontId="76" fillId="0" borderId="4" applyNumberFormat="0" applyFill="0" applyProtection="0">
      <alignment horizontal="center"/>
    </xf>
    <xf numFmtId="37" fontId="77" fillId="65" borderId="0" applyNumberFormat="0">
      <alignment vertical="center"/>
    </xf>
    <xf numFmtId="0" fontId="78" fillId="0" borderId="0">
      <alignment horizontal="left"/>
    </xf>
    <xf numFmtId="0" fontId="79" fillId="0" borderId="0" applyProtection="0">
      <alignment horizontal="right"/>
    </xf>
    <xf numFmtId="37" fontId="80" fillId="63" borderId="0" applyNumberFormat="0">
      <alignment vertical="center"/>
    </xf>
    <xf numFmtId="37" fontId="68" fillId="0" borderId="0" applyNumberFormat="0">
      <alignment vertical="center"/>
    </xf>
    <xf numFmtId="0" fontId="5" fillId="0" borderId="4" applyNumberFormat="0"/>
    <xf numFmtId="0" fontId="81" fillId="47" borderId="0">
      <alignment vertical="center"/>
    </xf>
    <xf numFmtId="0" fontId="82" fillId="0" borderId="37" applyNumberFormat="0" applyFill="0" applyAlignment="0" applyProtection="0"/>
    <xf numFmtId="0" fontId="83" fillId="0" borderId="19" applyNumberFormat="0" applyFill="0" applyAlignment="0" applyProtection="0"/>
    <xf numFmtId="0" fontId="19" fillId="0" borderId="19" applyNumberFormat="0" applyFill="0" applyAlignment="0" applyProtection="0"/>
    <xf numFmtId="0" fontId="81" fillId="47" borderId="0">
      <alignment vertical="center"/>
    </xf>
    <xf numFmtId="0" fontId="81" fillId="47" borderId="0">
      <alignment vertical="center"/>
    </xf>
    <xf numFmtId="0" fontId="81" fillId="47" borderId="0">
      <alignment vertical="center"/>
    </xf>
    <xf numFmtId="0" fontId="81" fillId="47" borderId="0">
      <alignment vertical="center"/>
    </xf>
    <xf numFmtId="0" fontId="81" fillId="47" borderId="0">
      <alignment vertical="center"/>
    </xf>
    <xf numFmtId="0" fontId="81" fillId="47" borderId="0">
      <alignment vertical="center"/>
    </xf>
    <xf numFmtId="0" fontId="84" fillId="0" borderId="0">
      <alignment horizontal="left"/>
    </xf>
    <xf numFmtId="0" fontId="85" fillId="0" borderId="31">
      <alignment horizontal="left" vertical="top"/>
    </xf>
    <xf numFmtId="0" fontId="86" fillId="57" borderId="0">
      <alignment vertical="center"/>
    </xf>
    <xf numFmtId="0" fontId="87" fillId="0" borderId="38" applyNumberFormat="0" applyFill="0" applyAlignment="0" applyProtection="0"/>
    <xf numFmtId="0" fontId="88" fillId="0" borderId="20" applyNumberFormat="0" applyFill="0" applyAlignment="0" applyProtection="0"/>
    <xf numFmtId="0" fontId="20" fillId="0" borderId="20" applyNumberFormat="0" applyFill="0" applyAlignment="0" applyProtection="0"/>
    <xf numFmtId="0" fontId="86" fillId="57" borderId="0">
      <alignment vertical="center"/>
    </xf>
    <xf numFmtId="0" fontId="86" fillId="57" borderId="0">
      <alignment vertical="center"/>
    </xf>
    <xf numFmtId="0" fontId="86" fillId="57" borderId="0">
      <alignment vertical="center"/>
    </xf>
    <xf numFmtId="0" fontId="86" fillId="57" borderId="0">
      <alignment vertical="center"/>
    </xf>
    <xf numFmtId="0" fontId="86" fillId="57" borderId="0">
      <alignment vertical="center"/>
    </xf>
    <xf numFmtId="0" fontId="86" fillId="57" borderId="0">
      <alignment vertical="center"/>
    </xf>
    <xf numFmtId="0" fontId="89" fillId="0" borderId="0">
      <alignment horizontal="left"/>
    </xf>
    <xf numFmtId="0" fontId="90" fillId="0" borderId="31">
      <alignment horizontal="left" vertical="top"/>
    </xf>
    <xf numFmtId="0" fontId="91" fillId="0" borderId="0"/>
    <xf numFmtId="0" fontId="92" fillId="0" borderId="39" applyNumberFormat="0" applyFill="0" applyAlignment="0" applyProtection="0"/>
    <xf numFmtId="0" fontId="93" fillId="0" borderId="21" applyNumberFormat="0" applyFill="0" applyAlignment="0" applyProtection="0"/>
    <xf numFmtId="0" fontId="92" fillId="0" borderId="39" applyNumberFormat="0" applyFill="0" applyAlignment="0" applyProtection="0"/>
    <xf numFmtId="0" fontId="92" fillId="0" borderId="39" applyNumberFormat="0" applyFill="0" applyAlignment="0" applyProtection="0"/>
    <xf numFmtId="0" fontId="92" fillId="0" borderId="39" applyNumberFormat="0" applyFill="0" applyAlignment="0" applyProtection="0"/>
    <xf numFmtId="0" fontId="94" fillId="0" borderId="21" applyNumberFormat="0" applyFill="0" applyAlignment="0" applyProtection="0"/>
    <xf numFmtId="0" fontId="21" fillId="0" borderId="21" applyNumberFormat="0" applyFill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5" fillId="0" borderId="0">
      <alignment horizontal="left"/>
    </xf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6" fillId="0" borderId="40" applyNumberFormat="0" applyFont="0" applyFill="0" applyAlignment="0"/>
    <xf numFmtId="208" fontId="58" fillId="0" borderId="0">
      <alignment horizontal="left"/>
    </xf>
    <xf numFmtId="209" fontId="58" fillId="0" borderId="0"/>
    <xf numFmtId="38" fontId="97" fillId="0" borderId="0"/>
    <xf numFmtId="0" fontId="5" fillId="0" borderId="4" applyNumberFormat="0"/>
    <xf numFmtId="0" fontId="98" fillId="0" borderId="0"/>
    <xf numFmtId="0" fontId="97" fillId="0" borderId="0">
      <alignment horizontal="left"/>
    </xf>
    <xf numFmtId="210" fontId="9" fillId="0" borderId="0" applyBorder="0" applyAlignment="0"/>
    <xf numFmtId="0" fontId="99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207" fontId="101" fillId="51" borderId="0" applyNumberFormat="0" applyBorder="0" applyAlignment="0" applyProtection="0"/>
    <xf numFmtId="10" fontId="67" fillId="66" borderId="5" applyNumberFormat="0" applyBorder="0" applyAlignment="0" applyProtection="0"/>
    <xf numFmtId="0" fontId="102" fillId="43" borderId="33" applyNumberFormat="0" applyAlignment="0" applyProtection="0"/>
    <xf numFmtId="0" fontId="103" fillId="9" borderId="22" applyNumberFormat="0" applyAlignment="0" applyProtection="0"/>
    <xf numFmtId="0" fontId="25" fillId="9" borderId="22" applyNumberFormat="0" applyAlignment="0" applyProtection="0"/>
    <xf numFmtId="211" fontId="104" fillId="0" borderId="0" applyFill="0" applyBorder="0" applyProtection="0"/>
    <xf numFmtId="37" fontId="66" fillId="0" borderId="0" applyNumberFormat="0" applyBorder="0" applyAlignment="0">
      <alignment horizontal="left" indent="2"/>
      <protection locked="0"/>
    </xf>
    <xf numFmtId="196" fontId="66" fillId="66" borderId="41" applyNumberFormat="0" applyAlignment="0">
      <protection locked="0"/>
    </xf>
    <xf numFmtId="196" fontId="66" fillId="66" borderId="41" applyNumberFormat="0" applyAlignment="0">
      <protection locked="0"/>
    </xf>
    <xf numFmtId="37" fontId="105" fillId="0" borderId="0" applyNumberFormat="0" applyFill="0" applyBorder="0" applyAlignment="0">
      <protection locked="0"/>
    </xf>
    <xf numFmtId="0" fontId="53" fillId="0" borderId="0" applyFill="0" applyBorder="0">
      <alignment horizontal="right"/>
      <protection locked="0"/>
    </xf>
    <xf numFmtId="0" fontId="53" fillId="0" borderId="0" applyFill="0" applyBorder="0">
      <alignment horizontal="right"/>
      <protection locked="0"/>
    </xf>
    <xf numFmtId="0" fontId="33" fillId="67" borderId="42">
      <alignment horizontal="left" vertical="center" wrapText="1"/>
    </xf>
    <xf numFmtId="0" fontId="33" fillId="67" borderId="42">
      <alignment horizontal="left" vertical="center" wrapText="1"/>
    </xf>
    <xf numFmtId="0" fontId="106" fillId="0" borderId="0" applyNumberFormat="0" applyFill="0" applyBorder="0" applyAlignment="0" applyProtection="0"/>
    <xf numFmtId="0" fontId="47" fillId="0" borderId="0"/>
    <xf numFmtId="0" fontId="47" fillId="0" borderId="0"/>
    <xf numFmtId="0" fontId="107" fillId="0" borderId="0"/>
    <xf numFmtId="0" fontId="108" fillId="0" borderId="0">
      <alignment horizontal="center"/>
    </xf>
    <xf numFmtId="4" fontId="9" fillId="66" borderId="0">
      <alignment horizontal="right"/>
    </xf>
    <xf numFmtId="4" fontId="9" fillId="66" borderId="0">
      <alignment horizontal="right"/>
    </xf>
    <xf numFmtId="4" fontId="9" fillId="66" borderId="0">
      <alignment horizontal="right"/>
    </xf>
    <xf numFmtId="4" fontId="9" fillId="66" borderId="0">
      <alignment horizontal="right"/>
    </xf>
    <xf numFmtId="4" fontId="9" fillId="66" borderId="0">
      <alignment horizontal="right"/>
    </xf>
    <xf numFmtId="37" fontId="109" fillId="0" borderId="0" applyNumberFormat="0" applyBorder="0" applyAlignment="0"/>
    <xf numFmtId="0" fontId="110" fillId="0" borderId="43" applyNumberFormat="0" applyFill="0" applyAlignment="0" applyProtection="0"/>
    <xf numFmtId="0" fontId="111" fillId="0" borderId="24" applyNumberFormat="0" applyFill="0" applyAlignment="0" applyProtection="0"/>
    <xf numFmtId="0" fontId="28" fillId="0" borderId="24" applyNumberFormat="0" applyFill="0" applyAlignment="0" applyProtection="0"/>
    <xf numFmtId="15" fontId="106" fillId="0" borderId="0" applyFill="0" applyBorder="0">
      <alignment horizontal="right"/>
    </xf>
    <xf numFmtId="0" fontId="64" fillId="68" borderId="0">
      <alignment horizontal="right" vertical="center"/>
    </xf>
    <xf numFmtId="212" fontId="112" fillId="0" borderId="0" applyFont="0" applyFill="0" applyBorder="0" applyAlignment="0" applyProtection="0"/>
    <xf numFmtId="213" fontId="97" fillId="0" borderId="0" applyFill="0" applyBorder="0" applyProtection="0"/>
    <xf numFmtId="214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6" fontId="41" fillId="0" borderId="0"/>
    <xf numFmtId="186" fontId="50" fillId="0" borderId="0" applyFont="0" applyFill="0" applyBorder="0" applyAlignment="0" applyProtection="0">
      <alignment horizontal="right"/>
    </xf>
    <xf numFmtId="49" fontId="113" fillId="59" borderId="0">
      <alignment horizontal="centerContinuous" vertical="center"/>
    </xf>
    <xf numFmtId="0" fontId="114" fillId="43" borderId="0" applyNumberFormat="0" applyBorder="0" applyAlignment="0" applyProtection="0"/>
    <xf numFmtId="0" fontId="115" fillId="8" borderId="0" applyNumberFormat="0" applyBorder="0" applyAlignment="0" applyProtection="0"/>
    <xf numFmtId="0" fontId="24" fillId="8" borderId="0" applyNumberFormat="0" applyBorder="0" applyAlignment="0" applyProtection="0"/>
    <xf numFmtId="217" fontId="1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65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0" fontId="59" fillId="0" borderId="0" applyBorder="0"/>
    <xf numFmtId="0" fontId="66" fillId="0" borderId="0" applyFill="0" applyBorder="0">
      <protection locked="0"/>
    </xf>
    <xf numFmtId="206" fontId="9" fillId="0" borderId="0" applyAlignment="0"/>
    <xf numFmtId="39" fontId="9" fillId="0" borderId="0" applyBorder="0" applyAlignment="0"/>
    <xf numFmtId="218" fontId="9" fillId="0" borderId="0" applyBorder="0" applyAlignment="0"/>
    <xf numFmtId="0" fontId="120" fillId="0" borderId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9" fillId="40" borderId="44" applyNumberFormat="0" applyFont="0" applyAlignment="0" applyProtection="0"/>
    <xf numFmtId="0" fontId="9" fillId="40" borderId="44" applyNumberFormat="0" applyFont="0" applyAlignment="0" applyProtection="0"/>
    <xf numFmtId="0" fontId="8" fillId="12" borderId="26" applyNumberFormat="0" applyFont="0" applyAlignment="0" applyProtection="0"/>
    <xf numFmtId="0" fontId="9" fillId="40" borderId="44" applyNumberFormat="0" applyFont="0" applyAlignment="0" applyProtection="0"/>
    <xf numFmtId="0" fontId="9" fillId="40" borderId="44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9" fillId="40" borderId="44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21" fillId="63" borderId="0">
      <alignment horizontal="left" vertical="top" wrapText="1"/>
    </xf>
    <xf numFmtId="219" fontId="122" fillId="0" borderId="0" applyFill="0" applyBorder="0" applyProtection="0"/>
    <xf numFmtId="0" fontId="123" fillId="54" borderId="45" applyNumberFormat="0" applyAlignment="0" applyProtection="0"/>
    <xf numFmtId="0" fontId="124" fillId="10" borderId="23" applyNumberFormat="0" applyAlignment="0" applyProtection="0"/>
    <xf numFmtId="0" fontId="26" fillId="10" borderId="23" applyNumberFormat="0" applyAlignment="0" applyProtection="0"/>
    <xf numFmtId="220" fontId="112" fillId="0" borderId="0" applyFont="0" applyFill="0" applyBorder="0" applyAlignment="0" applyProtection="0"/>
    <xf numFmtId="1" fontId="125" fillId="0" borderId="0" applyProtection="0">
      <alignment horizontal="right" vertical="center"/>
    </xf>
    <xf numFmtId="0" fontId="9" fillId="69" borderId="0" applyNumberFormat="0" applyFont="0" applyBorder="0" applyAlignment="0" applyProtection="0">
      <protection hidden="1"/>
    </xf>
    <xf numFmtId="0" fontId="106" fillId="0" borderId="0"/>
    <xf numFmtId="221" fontId="41" fillId="0" borderId="0"/>
    <xf numFmtId="222" fontId="54" fillId="0" borderId="0" applyFont="0" applyFill="0" applyBorder="0" applyAlignment="0"/>
    <xf numFmtId="186" fontId="50" fillId="0" borderId="0" applyFill="0" applyBorder="0"/>
    <xf numFmtId="186" fontId="50" fillId="0" borderId="0" applyFill="0" applyBorder="0">
      <protection locked="0"/>
    </xf>
    <xf numFmtId="10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23" fontId="9" fillId="0" borderId="0" applyBorder="0" applyAlignment="0"/>
    <xf numFmtId="224" fontId="9" fillId="0" borderId="0" applyBorder="0" applyAlignment="0"/>
    <xf numFmtId="225" fontId="9" fillId="0" borderId="0" applyBorder="0" applyAlignment="0"/>
    <xf numFmtId="0" fontId="53" fillId="0" borderId="0" applyFill="0" applyBorder="0">
      <alignment horizontal="right"/>
      <protection locked="0"/>
    </xf>
    <xf numFmtId="226" fontId="67" fillId="0" borderId="0" applyBorder="0" applyAlignment="0"/>
    <xf numFmtId="223" fontId="67" fillId="0" borderId="0" applyBorder="0" applyAlignment="0"/>
    <xf numFmtId="227" fontId="126" fillId="0" borderId="3" applyBorder="0" applyProtection="0"/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0" fontId="33" fillId="0" borderId="2">
      <alignment horizontal="center"/>
    </xf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0" fontId="53" fillId="70" borderId="0" applyNumberFormat="0" applyFont="0" applyBorder="0" applyAlignment="0" applyProtection="0"/>
    <xf numFmtId="228" fontId="9" fillId="0" borderId="0"/>
    <xf numFmtId="186" fontId="9" fillId="0" borderId="0"/>
    <xf numFmtId="0" fontId="53" fillId="0" borderId="0">
      <alignment horizontal="right"/>
      <protection locked="0"/>
    </xf>
    <xf numFmtId="0" fontId="127" fillId="0" borderId="31" applyNumberFormat="0" applyFill="0" applyBorder="0" applyAlignment="0" applyProtection="0">
      <alignment horizontal="right"/>
    </xf>
    <xf numFmtId="0" fontId="72" fillId="0" borderId="46">
      <alignment vertical="center"/>
    </xf>
    <xf numFmtId="0" fontId="128" fillId="0" borderId="0" applyFill="0" applyBorder="0">
      <alignment horizontal="right"/>
      <protection hidden="1"/>
    </xf>
    <xf numFmtId="0" fontId="129" fillId="58" borderId="5">
      <alignment horizontal="center" vertical="center" wrapText="1"/>
      <protection hidden="1"/>
    </xf>
    <xf numFmtId="229" fontId="47" fillId="71" borderId="0">
      <alignment horizontal="right"/>
    </xf>
    <xf numFmtId="0" fontId="64" fillId="59" borderId="0">
      <alignment horizontal="right" vertical="center"/>
    </xf>
    <xf numFmtId="0" fontId="53" fillId="0" borderId="0">
      <protection locked="0"/>
    </xf>
    <xf numFmtId="230" fontId="47" fillId="0" borderId="0" applyFill="0" applyBorder="0" applyProtection="0"/>
    <xf numFmtId="37" fontId="130" fillId="0" borderId="0" applyNumberFormat="0" applyBorder="0" applyAlignment="0"/>
    <xf numFmtId="0" fontId="9" fillId="0" borderId="0">
      <alignment vertical="top"/>
    </xf>
    <xf numFmtId="0" fontId="59" fillId="0" borderId="0">
      <alignment vertical="top"/>
    </xf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133" fillId="72" borderId="0" applyNumberFormat="0" applyBorder="0" applyProtection="0">
      <alignment horizontal="center" wrapText="1"/>
    </xf>
    <xf numFmtId="0" fontId="133" fillId="72" borderId="0" applyNumberFormat="0" applyBorder="0" applyProtection="0">
      <alignment horizontal="center"/>
    </xf>
    <xf numFmtId="0" fontId="134" fillId="73" borderId="0" applyNumberFormat="0" applyBorder="0" applyProtection="0">
      <alignment horizontal="left"/>
    </xf>
    <xf numFmtId="37" fontId="67" fillId="0" borderId="0" applyFill="0" applyBorder="0" applyAlignment="0" applyProtection="0"/>
    <xf numFmtId="231" fontId="67" fillId="0" borderId="0" applyFill="0" applyBorder="0" applyAlignment="0" applyProtection="0"/>
    <xf numFmtId="231" fontId="9" fillId="0" borderId="0" applyFill="0" applyBorder="0" applyAlignment="0" applyProtection="0"/>
    <xf numFmtId="0" fontId="135" fillId="0" borderId="0" applyNumberFormat="0" applyFill="0" applyBorder="0" applyAlignment="0" applyProtection="0"/>
    <xf numFmtId="232" fontId="67" fillId="74" borderId="0" applyBorder="0" applyAlignment="0" applyProtection="0"/>
    <xf numFmtId="232" fontId="67" fillId="74" borderId="0" applyBorder="0" applyAlignment="0" applyProtection="0"/>
    <xf numFmtId="0" fontId="136" fillId="73" borderId="0" applyNumberFormat="0" applyBorder="0" applyAlignment="0" applyProtection="0"/>
    <xf numFmtId="0" fontId="132" fillId="0" borderId="34" applyNumberFormat="0" applyFill="0" applyProtection="0">
      <alignment horizontal="left"/>
    </xf>
    <xf numFmtId="0" fontId="132" fillId="0" borderId="34" applyNumberFormat="0" applyFill="0" applyProtection="0">
      <alignment horizontal="center"/>
    </xf>
    <xf numFmtId="233" fontId="132" fillId="0" borderId="34" applyFill="0" applyProtection="0">
      <alignment horizontal="center"/>
    </xf>
    <xf numFmtId="233" fontId="132" fillId="0" borderId="34" applyFill="0" applyProtection="0">
      <alignment horizontal="center"/>
    </xf>
    <xf numFmtId="234" fontId="132" fillId="0" borderId="34" applyFill="0" applyProtection="0">
      <alignment horizontal="center"/>
    </xf>
    <xf numFmtId="233" fontId="132" fillId="0" borderId="34" applyFill="0" applyProtection="0">
      <alignment horizontal="center"/>
    </xf>
    <xf numFmtId="234" fontId="132" fillId="0" borderId="34" applyFill="0" applyProtection="0">
      <alignment horizontal="center"/>
    </xf>
    <xf numFmtId="234" fontId="132" fillId="0" borderId="34" applyFill="0" applyProtection="0">
      <alignment horizontal="center"/>
    </xf>
    <xf numFmtId="234" fontId="132" fillId="0" borderId="34" applyFill="0" applyProtection="0">
      <alignment horizontal="center"/>
    </xf>
    <xf numFmtId="234" fontId="132" fillId="0" borderId="34" applyFill="0" applyProtection="0">
      <alignment horizontal="center"/>
    </xf>
    <xf numFmtId="235" fontId="67" fillId="0" borderId="0" applyBorder="0"/>
    <xf numFmtId="232" fontId="67" fillId="53" borderId="0" applyBorder="0" applyAlignment="0" applyProtection="0"/>
    <xf numFmtId="186" fontId="9" fillId="0" borderId="0"/>
    <xf numFmtId="0" fontId="4" fillId="0" borderId="0"/>
    <xf numFmtId="0" fontId="97" fillId="0" borderId="0"/>
    <xf numFmtId="15" fontId="9" fillId="0" borderId="0"/>
    <xf numFmtId="10" fontId="9" fillId="0" borderId="0"/>
    <xf numFmtId="186" fontId="5" fillId="57" borderId="47"/>
    <xf numFmtId="0" fontId="137" fillId="57" borderId="5">
      <protection locked="0"/>
    </xf>
    <xf numFmtId="0" fontId="96" fillId="0" borderId="2" applyNumberFormat="0" applyFont="0" applyFill="0" applyAlignment="0"/>
    <xf numFmtId="0" fontId="138" fillId="0" borderId="0" applyBorder="0" applyProtection="0">
      <alignment vertical="center"/>
    </xf>
    <xf numFmtId="186" fontId="138" fillId="0" borderId="4" applyBorder="0" applyProtection="0">
      <alignment horizontal="right" vertical="center"/>
    </xf>
    <xf numFmtId="0" fontId="139" fillId="75" borderId="0" applyBorder="0" applyProtection="0">
      <alignment horizontal="centerContinuous" vertical="center"/>
    </xf>
    <xf numFmtId="0" fontId="139" fillId="73" borderId="4" applyBorder="0" applyProtection="0">
      <alignment horizontal="centerContinuous" vertical="center"/>
    </xf>
    <xf numFmtId="0" fontId="138" fillId="0" borderId="0" applyBorder="0" applyProtection="0">
      <alignment vertical="center"/>
    </xf>
    <xf numFmtId="0" fontId="140" fillId="0" borderId="0" applyFill="0" applyBorder="0" applyAlignment="0"/>
    <xf numFmtId="0" fontId="73" fillId="0" borderId="0">
      <alignment horizontal="left"/>
    </xf>
    <xf numFmtId="0" fontId="89" fillId="0" borderId="0"/>
    <xf numFmtId="0" fontId="141" fillId="0" borderId="0" applyFill="0" applyBorder="0" applyProtection="0">
      <alignment horizontal="left"/>
    </xf>
    <xf numFmtId="0" fontId="73" fillId="0" borderId="31" applyFill="0" applyBorder="0" applyProtection="0">
      <alignment horizontal="left" vertical="top"/>
    </xf>
    <xf numFmtId="0" fontId="142" fillId="0" borderId="0"/>
    <xf numFmtId="0" fontId="142" fillId="0" borderId="0"/>
    <xf numFmtId="0" fontId="143" fillId="0" borderId="0"/>
    <xf numFmtId="0" fontId="143" fillId="0" borderId="0"/>
    <xf numFmtId="0" fontId="142" fillId="0" borderId="0"/>
    <xf numFmtId="0" fontId="142" fillId="0" borderId="0"/>
    <xf numFmtId="0" fontId="144" fillId="63" borderId="0"/>
    <xf numFmtId="0" fontId="67" fillId="63" borderId="0">
      <alignment horizontal="left"/>
    </xf>
    <xf numFmtId="0" fontId="67" fillId="63" borderId="0">
      <alignment horizontal="left" indent="1"/>
    </xf>
    <xf numFmtId="0" fontId="67" fillId="63" borderId="0">
      <alignment horizontal="left" vertical="center" indent="2"/>
    </xf>
    <xf numFmtId="0" fontId="132" fillId="0" borderId="0">
      <alignment horizontal="center"/>
    </xf>
    <xf numFmtId="15" fontId="47" fillId="0" borderId="0">
      <alignment horizontal="center"/>
    </xf>
    <xf numFmtId="0" fontId="14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3" fillId="0" borderId="0" applyBorder="0"/>
    <xf numFmtId="0" fontId="143" fillId="0" borderId="0"/>
    <xf numFmtId="0" fontId="142" fillId="0" borderId="0"/>
    <xf numFmtId="186" fontId="50" fillId="0" borderId="1" applyFill="0"/>
    <xf numFmtId="186" fontId="50" fillId="0" borderId="1" applyFill="0"/>
    <xf numFmtId="0" fontId="146" fillId="0" borderId="48" applyNumberFormat="0" applyFill="0" applyAlignment="0" applyProtection="0"/>
    <xf numFmtId="0" fontId="147" fillId="0" borderId="27" applyNumberFormat="0" applyFill="0" applyAlignment="0" applyProtection="0"/>
    <xf numFmtId="186" fontId="50" fillId="0" borderId="3" applyFill="0"/>
    <xf numFmtId="186" fontId="50" fillId="0" borderId="3" applyFill="0"/>
    <xf numFmtId="0" fontId="58" fillId="0" borderId="49" applyNumberFormat="0" applyFill="0" applyAlignment="0" applyProtection="0"/>
    <xf numFmtId="0" fontId="2" fillId="0" borderId="27" applyNumberFormat="0" applyFill="0" applyAlignment="0" applyProtection="0"/>
    <xf numFmtId="186" fontId="50" fillId="0" borderId="1" applyFill="0"/>
    <xf numFmtId="186" fontId="50" fillId="0" borderId="3" applyFill="0"/>
    <xf numFmtId="186" fontId="50" fillId="0" borderId="3" applyFill="0"/>
    <xf numFmtId="186" fontId="50" fillId="0" borderId="3" applyFill="0"/>
    <xf numFmtId="186" fontId="50" fillId="0" borderId="3" applyFill="0"/>
    <xf numFmtId="236" fontId="38" fillId="0" borderId="0" applyNumberFormat="0" applyAlignment="0">
      <alignment horizontal="right"/>
    </xf>
    <xf numFmtId="37" fontId="148" fillId="0" borderId="0" applyNumberFormat="0" applyFill="0" applyBorder="0" applyAlignment="0">
      <alignment horizontal="right"/>
    </xf>
    <xf numFmtId="237" fontId="9" fillId="0" borderId="0" applyFont="0" applyFill="0" applyBorder="0" applyAlignment="0" applyProtection="0"/>
    <xf numFmtId="238" fontId="9" fillId="0" borderId="0" applyFont="0" applyFill="0" applyBorder="0" applyAlignment="0" applyProtection="0"/>
    <xf numFmtId="0" fontId="149" fillId="0" borderId="0" applyNumberFormat="0" applyFill="0" applyBorder="0"/>
    <xf numFmtId="0" fontId="11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86" fontId="151" fillId="0" borderId="4" applyBorder="0" applyProtection="0">
      <alignment horizontal="right"/>
    </xf>
    <xf numFmtId="43" fontId="1" fillId="0" borderId="0" applyFont="0" applyFill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7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4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7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5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7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60" fillId="79" borderId="0" applyNumberFormat="0" applyBorder="0" applyAlignment="0" applyProtection="0"/>
    <xf numFmtId="0" fontId="160" fillId="39" borderId="0" applyNumberFormat="0" applyBorder="0" applyAlignment="0" applyProtection="0"/>
    <xf numFmtId="0" fontId="160" fillId="78" borderId="0" applyNumberFormat="0" applyBorder="0" applyAlignment="0" applyProtection="0"/>
    <xf numFmtId="0" fontId="160" fillId="80" borderId="0" applyNumberFormat="0" applyBorder="0" applyAlignment="0" applyProtection="0"/>
    <xf numFmtId="0" fontId="160" fillId="49" borderId="0" applyNumberFormat="0" applyBorder="0" applyAlignment="0" applyProtection="0"/>
    <xf numFmtId="0" fontId="160" fillId="81" borderId="0" applyNumberFormat="0" applyBorder="0" applyAlignment="0" applyProtection="0"/>
    <xf numFmtId="0" fontId="160" fillId="82" borderId="0" applyNumberFormat="0" applyBorder="0" applyAlignment="0" applyProtection="0"/>
    <xf numFmtId="0" fontId="160" fillId="50" borderId="0" applyNumberFormat="0" applyBorder="0" applyAlignment="0" applyProtection="0"/>
    <xf numFmtId="0" fontId="160" fillId="83" borderId="0" applyNumberFormat="0" applyBorder="0" applyAlignment="0" applyProtection="0"/>
    <xf numFmtId="0" fontId="160" fillId="80" borderId="0" applyNumberFormat="0" applyBorder="0" applyAlignment="0" applyProtection="0"/>
    <xf numFmtId="0" fontId="160" fillId="49" borderId="0" applyNumberFormat="0" applyBorder="0" applyAlignment="0" applyProtection="0"/>
    <xf numFmtId="0" fontId="160" fillId="45" borderId="0" applyNumberFormat="0" applyBorder="0" applyAlignment="0" applyProtection="0"/>
    <xf numFmtId="0" fontId="148" fillId="44" borderId="0" applyNumberFormat="0" applyBorder="0" applyAlignment="0" applyProtection="0"/>
    <xf numFmtId="0" fontId="161" fillId="84" borderId="33" applyNumberFormat="0" applyAlignment="0" applyProtection="0"/>
    <xf numFmtId="0" fontId="134" fillId="56" borderId="35" applyNumberFormat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9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59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59" fillId="0" borderId="0" applyFont="0" applyFill="0" applyBorder="0" applyAlignment="0" applyProtection="0">
      <alignment vertical="top"/>
    </xf>
    <xf numFmtId="0" fontId="162" fillId="0" borderId="0" applyNumberFormat="0" applyFill="0" applyBorder="0" applyAlignment="0" applyProtection="0"/>
    <xf numFmtId="0" fontId="38" fillId="77" borderId="0" applyNumberFormat="0" applyBorder="0" applyAlignment="0" applyProtection="0"/>
    <xf numFmtId="0" fontId="163" fillId="0" borderId="56" applyNumberFormat="0" applyFill="0" applyAlignment="0" applyProtection="0"/>
    <xf numFmtId="0" fontId="164" fillId="0" borderId="57" applyNumberFormat="0" applyFill="0" applyAlignment="0" applyProtection="0"/>
    <xf numFmtId="0" fontId="165" fillId="0" borderId="58" applyNumberFormat="0" applyFill="0" applyAlignment="0" applyProtection="0"/>
    <xf numFmtId="0" fontId="165" fillId="0" borderId="0" applyNumberFormat="0" applyFill="0" applyBorder="0" applyAlignment="0" applyProtection="0"/>
    <xf numFmtId="0" fontId="166" fillId="41" borderId="33" applyNumberFormat="0" applyAlignment="0" applyProtection="0"/>
    <xf numFmtId="0" fontId="167" fillId="0" borderId="59" applyNumberFormat="0" applyFill="0" applyAlignment="0" applyProtection="0"/>
    <xf numFmtId="0" fontId="168" fillId="4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/>
    <xf numFmtId="0" fontId="1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59" fillId="40" borderId="44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" fillId="12" borderId="26" applyNumberFormat="0" applyFont="0" applyAlignment="0" applyProtection="0"/>
    <xf numFmtId="0" fontId="171" fillId="84" borderId="4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2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25">
    <xf numFmtId="0" fontId="0" fillId="0" borderId="0" xfId="0"/>
    <xf numFmtId="0" fontId="4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4" fillId="0" borderId="0" xfId="0" applyFont="1" applyFill="1"/>
    <xf numFmtId="0" fontId="0" fillId="2" borderId="0" xfId="0" applyFill="1"/>
    <xf numFmtId="0" fontId="0" fillId="2" borderId="0" xfId="0" applyFont="1" applyFill="1"/>
    <xf numFmtId="0" fontId="0" fillId="2" borderId="0" xfId="0" applyFill="1" applyBorder="1"/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/>
    <xf numFmtId="0" fontId="0" fillId="0" borderId="0" xfId="0" applyFont="1" applyFill="1" applyBorder="1" applyAlignment="1"/>
    <xf numFmtId="0" fontId="0" fillId="2" borderId="0" xfId="0" applyFont="1" applyFill="1" applyBorder="1"/>
    <xf numFmtId="0" fontId="7" fillId="2" borderId="0" xfId="0" applyFont="1" applyFill="1" applyBorder="1"/>
    <xf numFmtId="0" fontId="0" fillId="2" borderId="0" xfId="0" applyFont="1" applyFill="1" applyBorder="1" applyAlignment="1"/>
    <xf numFmtId="0" fontId="2" fillId="2" borderId="0" xfId="0" applyFont="1" applyFill="1" applyBorder="1"/>
    <xf numFmtId="0" fontId="0" fillId="0" borderId="2" xfId="0" applyFont="1" applyFill="1" applyBorder="1"/>
    <xf numFmtId="164" fontId="9" fillId="0" borderId="0" xfId="0" applyNumberFormat="1" applyFont="1" applyBorder="1"/>
    <xf numFmtId="164" fontId="9" fillId="0" borderId="0" xfId="0" applyNumberFormat="1" applyFont="1" applyFill="1" applyBorder="1"/>
    <xf numFmtId="164" fontId="10" fillId="0" borderId="0" xfId="0" applyNumberFormat="1" applyFont="1" applyBorder="1"/>
    <xf numFmtId="0" fontId="14" fillId="3" borderId="0" xfId="0" applyFont="1" applyFill="1" applyBorder="1" applyAlignment="1">
      <alignment vertical="center"/>
    </xf>
    <xf numFmtId="0" fontId="8" fillId="4" borderId="6" xfId="0" applyFont="1" applyFill="1" applyBorder="1" applyAlignment="1">
      <alignment vertical="top" wrapText="1"/>
    </xf>
    <xf numFmtId="0" fontId="8" fillId="4" borderId="7" xfId="0" applyFont="1" applyFill="1" applyBorder="1" applyAlignment="1">
      <alignment vertical="top" wrapText="1"/>
    </xf>
    <xf numFmtId="0" fontId="15" fillId="3" borderId="0" xfId="0" applyFont="1" applyFill="1" applyBorder="1" applyAlignment="1"/>
    <xf numFmtId="0" fontId="15" fillId="3" borderId="0" xfId="0" applyFont="1" applyFill="1" applyBorder="1" applyAlignment="1">
      <alignment horizontal="center"/>
    </xf>
    <xf numFmtId="164" fontId="16" fillId="5" borderId="8" xfId="0" applyNumberFormat="1" applyFont="1" applyFill="1" applyBorder="1"/>
    <xf numFmtId="164" fontId="16" fillId="5" borderId="9" xfId="0" applyNumberFormat="1" applyFont="1" applyFill="1" applyBorder="1"/>
    <xf numFmtId="164" fontId="9" fillId="5" borderId="8" xfId="0" applyNumberFormat="1" applyFont="1" applyFill="1" applyBorder="1"/>
    <xf numFmtId="164" fontId="9" fillId="0" borderId="9" xfId="0" applyNumberFormat="1" applyFont="1" applyBorder="1"/>
    <xf numFmtId="164" fontId="9" fillId="0" borderId="8" xfId="0" applyNumberFormat="1" applyFont="1" applyBorder="1"/>
    <xf numFmtId="164" fontId="16" fillId="5" borderId="10" xfId="0" applyNumberFormat="1" applyFont="1" applyFill="1" applyBorder="1"/>
    <xf numFmtId="164" fontId="16" fillId="5" borderId="0" xfId="0" applyNumberFormat="1" applyFont="1" applyFill="1" applyBorder="1"/>
    <xf numFmtId="164" fontId="16" fillId="5" borderId="11" xfId="0" applyNumberFormat="1" applyFont="1" applyFill="1" applyBorder="1"/>
    <xf numFmtId="164" fontId="9" fillId="5" borderId="0" xfId="0" applyNumberFormat="1" applyFont="1" applyFill="1" applyBorder="1"/>
    <xf numFmtId="164" fontId="9" fillId="0" borderId="11" xfId="0" applyNumberFormat="1" applyFont="1" applyBorder="1"/>
    <xf numFmtId="164" fontId="16" fillId="5" borderId="12" xfId="0" applyNumberFormat="1" applyFont="1" applyFill="1" applyBorder="1"/>
    <xf numFmtId="164" fontId="16" fillId="5" borderId="13" xfId="0" applyNumberFormat="1" applyFont="1" applyFill="1" applyBorder="1"/>
    <xf numFmtId="164" fontId="16" fillId="5" borderId="14" xfId="0" applyNumberFormat="1" applyFont="1" applyFill="1" applyBorder="1"/>
    <xf numFmtId="164" fontId="9" fillId="5" borderId="13" xfId="0" applyNumberFormat="1" applyFont="1" applyFill="1" applyBorder="1"/>
    <xf numFmtId="164" fontId="9" fillId="0" borderId="14" xfId="0" applyNumberFormat="1" applyFont="1" applyBorder="1"/>
    <xf numFmtId="164" fontId="9" fillId="0" borderId="13" xfId="0" applyNumberFormat="1" applyFont="1" applyBorder="1"/>
    <xf numFmtId="164" fontId="16" fillId="5" borderId="15" xfId="0" applyNumberFormat="1" applyFont="1" applyFill="1" applyBorder="1"/>
    <xf numFmtId="164" fontId="9" fillId="0" borderId="11" xfId="0" applyNumberFormat="1" applyFont="1" applyFill="1" applyBorder="1"/>
    <xf numFmtId="164" fontId="9" fillId="0" borderId="14" xfId="0" applyNumberFormat="1" applyFont="1" applyFill="1" applyBorder="1"/>
    <xf numFmtId="164" fontId="9" fillId="0" borderId="13" xfId="0" applyNumberFormat="1" applyFont="1" applyFill="1" applyBorder="1"/>
    <xf numFmtId="164" fontId="17" fillId="2" borderId="16" xfId="0" applyNumberFormat="1" applyFont="1" applyFill="1" applyBorder="1"/>
    <xf numFmtId="164" fontId="17" fillId="2" borderId="17" xfId="0" applyNumberFormat="1" applyFont="1" applyFill="1" applyBorder="1"/>
    <xf numFmtId="164" fontId="5" fillId="2" borderId="16" xfId="0" applyNumberFormat="1" applyFont="1" applyFill="1" applyBorder="1"/>
    <xf numFmtId="164" fontId="5" fillId="2" borderId="17" xfId="0" applyNumberFormat="1" applyFont="1" applyFill="1" applyBorder="1"/>
    <xf numFmtId="164" fontId="17" fillId="2" borderId="18" xfId="0" applyNumberFormat="1" applyFont="1" applyFill="1" applyBorder="1"/>
    <xf numFmtId="166" fontId="9" fillId="0" borderId="9" xfId="0" applyNumberFormat="1" applyFont="1" applyBorder="1"/>
    <xf numFmtId="167" fontId="17" fillId="2" borderId="16" xfId="0" applyNumberFormat="1" applyFont="1" applyFill="1" applyBorder="1"/>
    <xf numFmtId="167" fontId="17" fillId="2" borderId="17" xfId="0" applyNumberFormat="1" applyFont="1" applyFill="1" applyBorder="1"/>
    <xf numFmtId="167" fontId="5" fillId="2" borderId="16" xfId="0" applyNumberFormat="1" applyFont="1" applyFill="1" applyBorder="1"/>
    <xf numFmtId="166" fontId="5" fillId="2" borderId="17" xfId="0" applyNumberFormat="1" applyFont="1" applyFill="1" applyBorder="1"/>
    <xf numFmtId="166" fontId="5" fillId="2" borderId="16" xfId="0" applyNumberFormat="1" applyFont="1" applyFill="1" applyBorder="1"/>
    <xf numFmtId="166" fontId="16" fillId="5" borderId="8" xfId="0" applyNumberFormat="1" applyFont="1" applyFill="1" applyBorder="1"/>
    <xf numFmtId="166" fontId="16" fillId="5" borderId="9" xfId="0" applyNumberFormat="1" applyFont="1" applyFill="1" applyBorder="1"/>
    <xf numFmtId="166" fontId="9" fillId="5" borderId="8" xfId="0" applyNumberFormat="1" applyFont="1" applyFill="1" applyBorder="1"/>
    <xf numFmtId="166" fontId="9" fillId="0" borderId="8" xfId="0" applyNumberFormat="1" applyFont="1" applyBorder="1"/>
    <xf numFmtId="166" fontId="16" fillId="5" borderId="10" xfId="0" applyNumberFormat="1" applyFont="1" applyFill="1" applyBorder="1"/>
    <xf numFmtId="166" fontId="10" fillId="0" borderId="0" xfId="0" applyNumberFormat="1" applyFont="1" applyBorder="1"/>
    <xf numFmtId="166" fontId="16" fillId="5" borderId="0" xfId="0" applyNumberFormat="1" applyFont="1" applyFill="1" applyBorder="1"/>
    <xf numFmtId="166" fontId="16" fillId="5" borderId="11" xfId="0" applyNumberFormat="1" applyFont="1" applyFill="1" applyBorder="1"/>
    <xf numFmtId="166" fontId="9" fillId="5" borderId="0" xfId="0" applyNumberFormat="1" applyFont="1" applyFill="1" applyBorder="1"/>
    <xf numFmtId="166" fontId="9" fillId="0" borderId="11" xfId="0" applyNumberFormat="1" applyFont="1" applyBorder="1"/>
    <xf numFmtId="166" fontId="9" fillId="0" borderId="0" xfId="0" applyNumberFormat="1" applyFont="1" applyBorder="1"/>
    <xf numFmtId="166" fontId="16" fillId="5" borderId="12" xfId="0" applyNumberFormat="1" applyFont="1" applyFill="1" applyBorder="1"/>
    <xf numFmtId="166" fontId="16" fillId="5" borderId="13" xfId="0" applyNumberFormat="1" applyFont="1" applyFill="1" applyBorder="1"/>
    <xf numFmtId="166" fontId="16" fillId="5" borderId="14" xfId="0" applyNumberFormat="1" applyFont="1" applyFill="1" applyBorder="1"/>
    <xf numFmtId="166" fontId="9" fillId="5" borderId="13" xfId="0" applyNumberFormat="1" applyFont="1" applyFill="1" applyBorder="1"/>
    <xf numFmtId="166" fontId="9" fillId="0" borderId="14" xfId="0" applyNumberFormat="1" applyFont="1" applyBorder="1"/>
    <xf numFmtId="166" fontId="9" fillId="0" borderId="13" xfId="0" applyNumberFormat="1" applyFont="1" applyBorder="1"/>
    <xf numFmtId="166" fontId="16" fillId="5" borderId="15" xfId="0" applyNumberFormat="1" applyFont="1" applyFill="1" applyBorder="1"/>
    <xf numFmtId="166" fontId="9" fillId="0" borderId="11" xfId="0" applyNumberFormat="1" applyFont="1" applyFill="1" applyBorder="1"/>
    <xf numFmtId="166" fontId="9" fillId="0" borderId="0" xfId="0" applyNumberFormat="1" applyFont="1" applyFill="1" applyBorder="1"/>
    <xf numFmtId="166" fontId="9" fillId="0" borderId="14" xfId="0" applyNumberFormat="1" applyFont="1" applyFill="1" applyBorder="1"/>
    <xf numFmtId="166" fontId="9" fillId="0" borderId="13" xfId="0" applyNumberFormat="1" applyFont="1" applyFill="1" applyBorder="1"/>
    <xf numFmtId="168" fontId="5" fillId="2" borderId="16" xfId="0" applyNumberFormat="1" applyFont="1" applyFill="1" applyBorder="1"/>
    <xf numFmtId="168" fontId="17" fillId="2" borderId="18" xfId="0" applyNumberFormat="1" applyFont="1" applyFill="1" applyBorder="1"/>
    <xf numFmtId="168" fontId="17" fillId="2" borderId="16" xfId="0" applyNumberFormat="1" applyFont="1" applyFill="1" applyBorder="1"/>
    <xf numFmtId="168" fontId="17" fillId="2" borderId="17" xfId="0" applyNumberFormat="1" applyFont="1" applyFill="1" applyBorder="1"/>
    <xf numFmtId="168" fontId="5" fillId="2" borderId="17" xfId="0" applyNumberFormat="1" applyFont="1" applyFill="1" applyBorder="1"/>
    <xf numFmtId="168" fontId="9" fillId="0" borderId="0" xfId="0" applyNumberFormat="1" applyFont="1" applyBorder="1"/>
    <xf numFmtId="168" fontId="10" fillId="0" borderId="0" xfId="0" applyNumberFormat="1" applyFont="1" applyBorder="1"/>
    <xf numFmtId="168" fontId="0" fillId="2" borderId="0" xfId="0" applyNumberFormat="1" applyFill="1"/>
    <xf numFmtId="0" fontId="9" fillId="4" borderId="0" xfId="1" applyFill="1"/>
    <xf numFmtId="0" fontId="8" fillId="4" borderId="0" xfId="2" applyFont="1" applyFill="1" applyBorder="1" applyAlignment="1">
      <alignment wrapText="1"/>
    </xf>
    <xf numFmtId="0" fontId="4" fillId="4" borderId="0" xfId="2" applyFont="1" applyFill="1" applyBorder="1"/>
    <xf numFmtId="0" fontId="1" fillId="4" borderId="0" xfId="2" applyFont="1" applyFill="1" applyBorder="1"/>
    <xf numFmtId="0" fontId="14" fillId="3" borderId="0" xfId="2" applyFont="1" applyFill="1" applyBorder="1" applyAlignment="1">
      <alignment vertical="center"/>
    </xf>
    <xf numFmtId="0" fontId="15" fillId="3" borderId="0" xfId="2" applyFont="1" applyFill="1" applyBorder="1" applyAlignment="1">
      <alignment horizontal="center"/>
    </xf>
    <xf numFmtId="0" fontId="9" fillId="0" borderId="0" xfId="1"/>
    <xf numFmtId="0" fontId="5" fillId="4" borderId="0" xfId="1" applyFont="1" applyFill="1"/>
    <xf numFmtId="0" fontId="6" fillId="4" borderId="16" xfId="2" applyFont="1" applyFill="1" applyBorder="1" applyAlignment="1">
      <alignment vertical="center"/>
    </xf>
    <xf numFmtId="165" fontId="5" fillId="4" borderId="28" xfId="2" applyNumberFormat="1" applyFont="1" applyFill="1" applyBorder="1"/>
    <xf numFmtId="165" fontId="5" fillId="37" borderId="16" xfId="1" applyNumberFormat="1" applyFont="1" applyFill="1" applyBorder="1"/>
    <xf numFmtId="0" fontId="5" fillId="0" borderId="0" xfId="1" applyFont="1"/>
    <xf numFmtId="0" fontId="3" fillId="4" borderId="16" xfId="2" applyFont="1" applyFill="1" applyBorder="1" applyAlignment="1">
      <alignment vertical="center"/>
    </xf>
    <xf numFmtId="0" fontId="3" fillId="4" borderId="0" xfId="2" applyFont="1" applyFill="1" applyBorder="1" applyAlignment="1">
      <alignment vertical="center"/>
    </xf>
    <xf numFmtId="165" fontId="9" fillId="4" borderId="29" xfId="2" applyNumberFormat="1" applyFont="1" applyFill="1" applyBorder="1"/>
    <xf numFmtId="0" fontId="3" fillId="4" borderId="13" xfId="2" applyFont="1" applyFill="1" applyBorder="1" applyAlignment="1">
      <alignment vertical="center"/>
    </xf>
    <xf numFmtId="0" fontId="6" fillId="2" borderId="13" xfId="2" applyFont="1" applyFill="1" applyBorder="1" applyAlignment="1">
      <alignment vertical="center"/>
    </xf>
    <xf numFmtId="165" fontId="5" fillId="2" borderId="16" xfId="2" applyNumberFormat="1" applyFont="1" applyFill="1" applyBorder="1"/>
    <xf numFmtId="165" fontId="5" fillId="37" borderId="16" xfId="2" applyNumberFormat="1" applyFont="1" applyFill="1" applyBorder="1"/>
    <xf numFmtId="0" fontId="6" fillId="4" borderId="8" xfId="2" applyFont="1" applyFill="1" applyBorder="1" applyAlignment="1">
      <alignment vertical="center"/>
    </xf>
    <xf numFmtId="165" fontId="5" fillId="4" borderId="8" xfId="3" applyNumberFormat="1" applyFont="1" applyFill="1" applyBorder="1"/>
    <xf numFmtId="165" fontId="9" fillId="4" borderId="16" xfId="3" applyNumberFormat="1" applyFont="1" applyFill="1" applyBorder="1"/>
    <xf numFmtId="165" fontId="5" fillId="2" borderId="16" xfId="3" applyNumberFormat="1" applyFont="1" applyFill="1" applyBorder="1"/>
    <xf numFmtId="0" fontId="8" fillId="4" borderId="0" xfId="2" applyFont="1" applyFill="1" applyBorder="1" applyAlignment="1">
      <alignment horizontal="left" vertical="top" wrapText="1"/>
    </xf>
    <xf numFmtId="0" fontId="6" fillId="4" borderId="0" xfId="1" applyFont="1" applyFill="1"/>
    <xf numFmtId="0" fontId="6" fillId="4" borderId="0" xfId="2" applyFont="1" applyFill="1" applyBorder="1"/>
    <xf numFmtId="165" fontId="9" fillId="4" borderId="28" xfId="2" applyNumberFormat="1" applyFont="1" applyFill="1" applyBorder="1"/>
    <xf numFmtId="0" fontId="150" fillId="0" borderId="0" xfId="1" applyFont="1"/>
    <xf numFmtId="239" fontId="9" fillId="0" borderId="51" xfId="0" applyNumberFormat="1" applyFont="1" applyBorder="1"/>
    <xf numFmtId="0" fontId="15" fillId="3" borderId="0" xfId="0" applyFont="1" applyFill="1" applyBorder="1" applyAlignment="1">
      <alignment horizontal="center"/>
    </xf>
    <xf numFmtId="0" fontId="6" fillId="4" borderId="52" xfId="2" applyFont="1" applyFill="1" applyBorder="1" applyAlignment="1">
      <alignment vertical="center"/>
    </xf>
    <xf numFmtId="0" fontId="3" fillId="4" borderId="53" xfId="2" applyFont="1" applyFill="1" applyBorder="1" applyAlignment="1">
      <alignment vertical="center"/>
    </xf>
    <xf numFmtId="240" fontId="5" fillId="0" borderId="54" xfId="0" applyNumberFormat="1" applyFont="1" applyBorder="1"/>
    <xf numFmtId="240" fontId="5" fillId="0" borderId="13" xfId="0" applyNumberFormat="1" applyFont="1" applyBorder="1"/>
    <xf numFmtId="240" fontId="9" fillId="0" borderId="54" xfId="0" applyNumberFormat="1" applyFont="1" applyBorder="1"/>
    <xf numFmtId="240" fontId="9" fillId="0" borderId="13" xfId="0" applyNumberFormat="1" applyFont="1" applyBorder="1"/>
    <xf numFmtId="240" fontId="5" fillId="2" borderId="54" xfId="0" applyNumberFormat="1" applyFont="1" applyFill="1" applyBorder="1"/>
    <xf numFmtId="240" fontId="5" fillId="37" borderId="13" xfId="0" applyNumberFormat="1" applyFont="1" applyFill="1" applyBorder="1"/>
    <xf numFmtId="0" fontId="11" fillId="4" borderId="0" xfId="2" applyFont="1" applyFill="1" applyBorder="1" applyAlignment="1">
      <alignment vertical="top"/>
    </xf>
    <xf numFmtId="0" fontId="152" fillId="4" borderId="0" xfId="2" applyFont="1" applyFill="1" applyBorder="1" applyAlignment="1">
      <alignment vertical="top"/>
    </xf>
    <xf numFmtId="0" fontId="153" fillId="4" borderId="0" xfId="1" applyFont="1" applyFill="1"/>
    <xf numFmtId="165" fontId="0" fillId="0" borderId="16" xfId="2191" applyNumberFormat="1" applyFont="1" applyBorder="1"/>
    <xf numFmtId="240" fontId="9" fillId="0" borderId="50" xfId="0" applyNumberFormat="1" applyFont="1" applyBorder="1"/>
    <xf numFmtId="0" fontId="8" fillId="4" borderId="0" xfId="2" applyFont="1" applyFill="1" applyBorder="1" applyAlignment="1">
      <alignment vertical="top"/>
    </xf>
    <xf numFmtId="165" fontId="9" fillId="4" borderId="13" xfId="3" applyNumberFormat="1" applyFont="1" applyFill="1" applyBorder="1"/>
    <xf numFmtId="0" fontId="9" fillId="0" borderId="0" xfId="7908" applyFont="1" applyFill="1"/>
    <xf numFmtId="0" fontId="159" fillId="0" borderId="0" xfId="7908" applyFont="1" applyFill="1"/>
    <xf numFmtId="0" fontId="158" fillId="0" borderId="0" xfId="7908" applyFont="1" applyFill="1" applyAlignment="1">
      <alignment horizontal="center" vertical="center"/>
    </xf>
    <xf numFmtId="0" fontId="3" fillId="0" borderId="0" xfId="7908" applyFont="1" applyFill="1"/>
    <xf numFmtId="0" fontId="3" fillId="0" borderId="2" xfId="7908" applyFont="1" applyFill="1" applyBorder="1"/>
    <xf numFmtId="0" fontId="67" fillId="0" borderId="0" xfId="7908" applyFont="1" applyFill="1"/>
    <xf numFmtId="0" fontId="9" fillId="0" borderId="0" xfId="7908" applyFont="1" applyFill="1" applyBorder="1"/>
    <xf numFmtId="0" fontId="174" fillId="0" borderId="0" xfId="7908" applyFont="1" applyFill="1"/>
    <xf numFmtId="0" fontId="4" fillId="0" borderId="0" xfId="7908" applyFont="1" applyFill="1" applyAlignment="1">
      <alignment vertical="center" wrapText="1"/>
    </xf>
    <xf numFmtId="0" fontId="175" fillId="0" borderId="0" xfId="7908" applyFont="1" applyFill="1" applyAlignment="1">
      <alignment horizontal="center" vertical="center" wrapText="1"/>
    </xf>
    <xf numFmtId="0" fontId="174" fillId="0" borderId="0" xfId="7908" applyFont="1" applyFill="1" applyAlignment="1">
      <alignment wrapText="1"/>
    </xf>
    <xf numFmtId="169" fontId="9" fillId="0" borderId="0" xfId="7908" applyNumberFormat="1" applyFont="1" applyFill="1" applyBorder="1" applyAlignment="1">
      <alignment horizontal="right"/>
    </xf>
    <xf numFmtId="169" fontId="9" fillId="0" borderId="55" xfId="7908" applyNumberFormat="1" applyFont="1" applyFill="1" applyBorder="1" applyAlignment="1">
      <alignment horizontal="right"/>
    </xf>
    <xf numFmtId="0" fontId="176" fillId="0" borderId="0" xfId="7908" applyFont="1" applyFill="1" applyBorder="1" applyAlignment="1">
      <alignment vertical="center" wrapText="1"/>
    </xf>
    <xf numFmtId="0" fontId="37" fillId="0" borderId="0" xfId="7908" applyFont="1" applyFill="1" applyBorder="1"/>
    <xf numFmtId="0" fontId="3" fillId="0" borderId="0" xfId="7908" applyFont="1" applyFill="1" applyBorder="1"/>
    <xf numFmtId="0" fontId="173" fillId="3" borderId="0" xfId="7908" applyFont="1" applyFill="1" applyBorder="1" applyAlignment="1">
      <alignment vertical="center"/>
    </xf>
    <xf numFmtId="0" fontId="15" fillId="3" borderId="0" xfId="7908" quotePrefix="1" applyFont="1" applyFill="1" applyBorder="1" applyAlignment="1">
      <alignment horizontal="center"/>
    </xf>
    <xf numFmtId="0" fontId="15" fillId="3" borderId="0" xfId="7908" applyFont="1" applyFill="1" applyBorder="1" applyAlignment="1">
      <alignment horizontal="center"/>
    </xf>
    <xf numFmtId="0" fontId="4" fillId="0" borderId="0" xfId="7908" applyFont="1" applyFill="1" applyBorder="1" applyAlignment="1">
      <alignment vertical="center" wrapText="1"/>
    </xf>
    <xf numFmtId="0" fontId="15" fillId="3" borderId="0" xfId="7908" quotePrefix="1" applyFont="1" applyFill="1" applyBorder="1" applyAlignment="1">
      <alignment horizontal="center" vertical="center"/>
    </xf>
    <xf numFmtId="0" fontId="15" fillId="3" borderId="0" xfId="7908" applyFont="1" applyFill="1" applyBorder="1" applyAlignment="1">
      <alignment horizontal="center" vertical="center"/>
    </xf>
    <xf numFmtId="165" fontId="9" fillId="0" borderId="0" xfId="9791" applyNumberFormat="1" applyFont="1" applyFill="1" applyBorder="1" applyAlignment="1">
      <alignment horizontal="right"/>
    </xf>
    <xf numFmtId="165" fontId="9" fillId="0" borderId="55" xfId="9791" applyNumberFormat="1" applyFont="1" applyFill="1" applyBorder="1" applyAlignment="1">
      <alignment horizontal="right"/>
    </xf>
    <xf numFmtId="169" fontId="9" fillId="0" borderId="0" xfId="7908" applyNumberFormat="1" applyFont="1" applyFill="1" applyBorder="1" applyAlignment="1">
      <alignment horizontal="center"/>
    </xf>
    <xf numFmtId="0" fontId="16" fillId="0" borderId="0" xfId="7908" applyFont="1" applyFill="1"/>
    <xf numFmtId="0" fontId="173" fillId="3" borderId="31" xfId="7908" applyFont="1" applyFill="1" applyBorder="1" applyAlignment="1">
      <alignment vertical="center"/>
    </xf>
    <xf numFmtId="0" fontId="9" fillId="0" borderId="16" xfId="7908" applyFont="1" applyFill="1" applyBorder="1"/>
    <xf numFmtId="0" fontId="9" fillId="0" borderId="16" xfId="7908" applyFont="1" applyFill="1" applyBorder="1" applyAlignment="1">
      <alignment wrapText="1"/>
    </xf>
    <xf numFmtId="165" fontId="9" fillId="0" borderId="13" xfId="9791" applyNumberFormat="1" applyFont="1" applyFill="1" applyBorder="1" applyAlignment="1">
      <alignment horizontal="right"/>
    </xf>
    <xf numFmtId="165" fontId="9" fillId="0" borderId="61" xfId="9791" applyNumberFormat="1" applyFont="1" applyFill="1" applyBorder="1" applyAlignment="1">
      <alignment horizontal="right"/>
    </xf>
    <xf numFmtId="169" fontId="174" fillId="0" borderId="12" xfId="7908" applyNumberFormat="1" applyFont="1" applyFill="1" applyBorder="1" applyAlignment="1">
      <alignment horizontal="right"/>
    </xf>
    <xf numFmtId="165" fontId="9" fillId="0" borderId="12" xfId="9791" applyNumberFormat="1" applyFont="1" applyFill="1" applyBorder="1" applyAlignment="1">
      <alignment horizontal="right"/>
    </xf>
    <xf numFmtId="165" fontId="9" fillId="0" borderId="15" xfId="9791" applyNumberFormat="1" applyFont="1" applyFill="1" applyBorder="1" applyAlignment="1">
      <alignment horizontal="right"/>
    </xf>
    <xf numFmtId="169" fontId="16" fillId="0" borderId="0" xfId="7908" applyNumberFormat="1" applyFont="1" applyFill="1" applyBorder="1" applyAlignment="1">
      <alignment horizontal="right"/>
    </xf>
    <xf numFmtId="165" fontId="16" fillId="0" borderId="0" xfId="9791" applyNumberFormat="1" applyFont="1" applyFill="1" applyBorder="1" applyAlignment="1">
      <alignment horizontal="right"/>
    </xf>
    <xf numFmtId="165" fontId="16" fillId="0" borderId="13" xfId="9791" applyNumberFormat="1" applyFont="1" applyFill="1" applyBorder="1" applyAlignment="1">
      <alignment horizontal="right"/>
    </xf>
    <xf numFmtId="169" fontId="9" fillId="0" borderId="63" xfId="7908" applyNumberFormat="1" applyFont="1" applyFill="1" applyBorder="1" applyAlignment="1">
      <alignment horizontal="right"/>
    </xf>
    <xf numFmtId="165" fontId="9" fillId="0" borderId="63" xfId="9791" applyNumberFormat="1" applyFont="1" applyFill="1" applyBorder="1" applyAlignment="1">
      <alignment horizontal="right"/>
    </xf>
    <xf numFmtId="165" fontId="9" fillId="0" borderId="62" xfId="9791" applyNumberFormat="1" applyFont="1" applyFill="1" applyBorder="1" applyAlignment="1">
      <alignment horizontal="right"/>
    </xf>
    <xf numFmtId="169" fontId="9" fillId="0" borderId="63" xfId="7908" applyNumberFormat="1" applyFont="1" applyFill="1" applyBorder="1" applyAlignment="1">
      <alignment horizontal="center"/>
    </xf>
    <xf numFmtId="169" fontId="9" fillId="0" borderId="66" xfId="7908" applyNumberFormat="1" applyFont="1" applyFill="1" applyBorder="1" applyAlignment="1">
      <alignment horizontal="right"/>
    </xf>
    <xf numFmtId="165" fontId="9" fillId="0" borderId="66" xfId="9791" applyNumberFormat="1" applyFont="1" applyFill="1" applyBorder="1" applyAlignment="1">
      <alignment horizontal="right"/>
    </xf>
    <xf numFmtId="165" fontId="9" fillId="0" borderId="65" xfId="9791" applyNumberFormat="1" applyFont="1" applyFill="1" applyBorder="1" applyAlignment="1">
      <alignment horizontal="right"/>
    </xf>
    <xf numFmtId="165" fontId="16" fillId="0" borderId="66" xfId="9791" applyNumberFormat="1" applyFont="1" applyFill="1" applyBorder="1" applyAlignment="1">
      <alignment horizontal="right"/>
    </xf>
    <xf numFmtId="165" fontId="16" fillId="0" borderId="65" xfId="9791" applyNumberFormat="1" applyFont="1" applyFill="1" applyBorder="1" applyAlignment="1">
      <alignment horizontal="right"/>
    </xf>
    <xf numFmtId="169" fontId="9" fillId="0" borderId="12" xfId="7908" applyNumberFormat="1" applyFont="1" applyFill="1" applyBorder="1" applyAlignment="1">
      <alignment horizontal="right"/>
    </xf>
    <xf numFmtId="169" fontId="9" fillId="0" borderId="69" xfId="7908" applyNumberFormat="1" applyFont="1" applyFill="1" applyBorder="1" applyAlignment="1">
      <alignment horizontal="right"/>
    </xf>
    <xf numFmtId="165" fontId="9" fillId="0" borderId="69" xfId="9791" applyNumberFormat="1" applyFont="1" applyFill="1" applyBorder="1" applyAlignment="1">
      <alignment horizontal="right"/>
    </xf>
    <xf numFmtId="165" fontId="9" fillId="0" borderId="68" xfId="9791" applyNumberFormat="1" applyFont="1" applyFill="1" applyBorder="1" applyAlignment="1">
      <alignment horizontal="right"/>
    </xf>
    <xf numFmtId="165" fontId="17" fillId="2" borderId="16" xfId="9791" applyNumberFormat="1" applyFont="1" applyFill="1" applyBorder="1" applyAlignment="1">
      <alignment horizontal="right"/>
    </xf>
    <xf numFmtId="165" fontId="5" fillId="2" borderId="64" xfId="9791" applyNumberFormat="1" applyFont="1" applyFill="1" applyBorder="1" applyAlignment="1">
      <alignment horizontal="right"/>
    </xf>
    <xf numFmtId="165" fontId="5" fillId="2" borderId="16" xfId="9791" applyNumberFormat="1" applyFont="1" applyFill="1" applyBorder="1" applyAlignment="1">
      <alignment horizontal="right"/>
    </xf>
    <xf numFmtId="165" fontId="5" fillId="2" borderId="67" xfId="9791" applyNumberFormat="1" applyFont="1" applyFill="1" applyBorder="1" applyAlignment="1">
      <alignment horizontal="right"/>
    </xf>
    <xf numFmtId="165" fontId="17" fillId="2" borderId="67" xfId="9791" applyNumberFormat="1" applyFont="1" applyFill="1" applyBorder="1" applyAlignment="1">
      <alignment horizontal="right"/>
    </xf>
    <xf numFmtId="165" fontId="9" fillId="2" borderId="18" xfId="9791" applyNumberFormat="1" applyFont="1" applyFill="1" applyBorder="1" applyAlignment="1">
      <alignment horizontal="right"/>
    </xf>
    <xf numFmtId="165" fontId="5" fillId="2" borderId="70" xfId="9791" applyNumberFormat="1" applyFont="1" applyFill="1" applyBorder="1" applyAlignment="1">
      <alignment horizontal="right"/>
    </xf>
    <xf numFmtId="165" fontId="5" fillId="2" borderId="18" xfId="9791" applyNumberFormat="1" applyFont="1" applyFill="1" applyBorder="1" applyAlignment="1">
      <alignment horizontal="right"/>
    </xf>
    <xf numFmtId="165" fontId="5" fillId="2" borderId="60" xfId="9791" applyNumberFormat="1" applyFont="1" applyFill="1" applyBorder="1" applyAlignment="1">
      <alignment horizontal="right"/>
    </xf>
    <xf numFmtId="0" fontId="16" fillId="2" borderId="0" xfId="7908" applyFont="1" applyFill="1"/>
    <xf numFmtId="0" fontId="9" fillId="2" borderId="0" xfId="7908" applyFont="1" applyFill="1"/>
    <xf numFmtId="0" fontId="174" fillId="2" borderId="0" xfId="7908" applyFont="1" applyFill="1"/>
    <xf numFmtId="165" fontId="9" fillId="2" borderId="0" xfId="7908" applyNumberFormat="1" applyFont="1" applyFill="1"/>
    <xf numFmtId="0" fontId="9" fillId="2" borderId="0" xfId="7908" applyFont="1" applyFill="1" applyAlignment="1">
      <alignment wrapText="1"/>
    </xf>
    <xf numFmtId="0" fontId="159" fillId="2" borderId="0" xfId="7908" applyFont="1" applyFill="1"/>
    <xf numFmtId="0" fontId="158" fillId="2" borderId="0" xfId="7908" applyFont="1" applyFill="1" applyAlignment="1">
      <alignment horizontal="center" vertical="center" wrapText="1"/>
    </xf>
    <xf numFmtId="0" fontId="158" fillId="2" borderId="0" xfId="7908" applyFont="1" applyFill="1" applyAlignment="1">
      <alignment horizontal="center" vertical="center"/>
    </xf>
    <xf numFmtId="0" fontId="67" fillId="2" borderId="0" xfId="7908" applyFont="1" applyFill="1"/>
    <xf numFmtId="0" fontId="67" fillId="2" borderId="0" xfId="7908" applyFont="1" applyFill="1" applyBorder="1"/>
    <xf numFmtId="0" fontId="6" fillId="2" borderId="0" xfId="7908" applyFont="1" applyFill="1" applyBorder="1" applyAlignment="1">
      <alignment horizontal="right"/>
    </xf>
    <xf numFmtId="165" fontId="157" fillId="2" borderId="0" xfId="7262" applyNumberFormat="1" applyFont="1" applyFill="1" applyBorder="1"/>
    <xf numFmtId="165" fontId="154" fillId="2" borderId="0" xfId="7262" applyNumberFormat="1" applyFont="1" applyFill="1" applyBorder="1"/>
    <xf numFmtId="165" fontId="155" fillId="2" borderId="0" xfId="7262" applyNumberFormat="1" applyFont="1" applyFill="1" applyBorder="1"/>
    <xf numFmtId="165" fontId="156" fillId="2" borderId="0" xfId="7262" applyNumberFormat="1" applyFont="1" applyFill="1" applyBorder="1"/>
    <xf numFmtId="165" fontId="0" fillId="2" borderId="0" xfId="7262" applyNumberFormat="1" applyFont="1" applyFill="1"/>
    <xf numFmtId="165" fontId="174" fillId="2" borderId="0" xfId="7262" applyNumberFormat="1" applyFont="1" applyFill="1"/>
    <xf numFmtId="165" fontId="9" fillId="4" borderId="8" xfId="3" applyNumberFormat="1" applyFont="1" applyFill="1" applyBorder="1"/>
    <xf numFmtId="165" fontId="2" fillId="0" borderId="13" xfId="2191" applyNumberFormat="1" applyFont="1" applyBorder="1"/>
    <xf numFmtId="43" fontId="9" fillId="0" borderId="0" xfId="1" applyNumberFormat="1"/>
    <xf numFmtId="0" fontId="3" fillId="0" borderId="0" xfId="0" applyFont="1" applyFill="1" applyBorder="1"/>
    <xf numFmtId="43" fontId="150" fillId="0" borderId="0" xfId="1" applyNumberFormat="1" applyFont="1"/>
    <xf numFmtId="165" fontId="150" fillId="0" borderId="0" xfId="1" applyNumberFormat="1" applyFont="1"/>
    <xf numFmtId="43" fontId="9" fillId="4" borderId="0" xfId="1" applyNumberFormat="1" applyFill="1"/>
    <xf numFmtId="241" fontId="9" fillId="4" borderId="30" xfId="2" applyNumberFormat="1" applyFont="1" applyFill="1" applyBorder="1"/>
    <xf numFmtId="241" fontId="5" fillId="37" borderId="16" xfId="1" applyNumberFormat="1" applyFont="1" applyFill="1" applyBorder="1"/>
    <xf numFmtId="242" fontId="5" fillId="2" borderId="16" xfId="2" applyNumberFormat="1" applyFont="1" applyFill="1" applyBorder="1"/>
    <xf numFmtId="0" fontId="15" fillId="3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wrapText="1"/>
    </xf>
    <xf numFmtId="0" fontId="12" fillId="3" borderId="0" xfId="0" applyFont="1" applyFill="1" applyBorder="1" applyAlignment="1">
      <alignment horizontal="left" vertical="top" wrapText="1"/>
    </xf>
    <xf numFmtId="0" fontId="13" fillId="3" borderId="0" xfId="0" applyFont="1" applyFill="1" applyBorder="1" applyAlignment="1">
      <alignment horizontal="center" vertical="top" wrapText="1"/>
    </xf>
    <xf numFmtId="0" fontId="15" fillId="3" borderId="0" xfId="7908" applyFont="1" applyFill="1" applyBorder="1" applyAlignment="1">
      <alignment horizontal="center" vertical="center" wrapText="1"/>
    </xf>
    <xf numFmtId="0" fontId="97" fillId="0" borderId="0" xfId="7908" applyFont="1" applyFill="1" applyBorder="1" applyAlignment="1">
      <alignment horizontal="left" vertical="center" wrapText="1"/>
    </xf>
    <xf numFmtId="0" fontId="12" fillId="3" borderId="0" xfId="7908" applyFont="1" applyFill="1" applyBorder="1" applyAlignment="1">
      <alignment horizontal="left" vertical="center" wrapText="1"/>
    </xf>
    <xf numFmtId="0" fontId="97" fillId="2" borderId="0" xfId="7908" applyFont="1" applyFill="1" applyBorder="1" applyAlignment="1">
      <alignment horizontal="left" vertical="center" wrapText="1"/>
    </xf>
  </cellXfs>
  <cellStyles count="9792">
    <cellStyle name="_x000a_386grabber=M" xfId="4"/>
    <cellStyle name="?Q\?1@" xfId="5"/>
    <cellStyle name="0" xfId="6"/>
    <cellStyle name="0.0" xfId="7"/>
    <cellStyle name="0.00" xfId="8"/>
    <cellStyle name="20% - Accent1 10" xfId="9"/>
    <cellStyle name="20% - Accent1 10 2" xfId="10"/>
    <cellStyle name="20% - Accent1 10 2 2" xfId="11"/>
    <cellStyle name="20% - Accent1 10 2 2 2" xfId="5188"/>
    <cellStyle name="20% - Accent1 10 2 3" xfId="5189"/>
    <cellStyle name="20% - Accent1 10 3" xfId="12"/>
    <cellStyle name="20% - Accent1 10 3 2" xfId="5190"/>
    <cellStyle name="20% - Accent1 10 4" xfId="5191"/>
    <cellStyle name="20% - Accent1 11" xfId="13"/>
    <cellStyle name="20% - Accent1 11 2" xfId="14"/>
    <cellStyle name="20% - Accent1 11 2 2" xfId="15"/>
    <cellStyle name="20% - Accent1 11 2 2 2" xfId="5192"/>
    <cellStyle name="20% - Accent1 11 2 3" xfId="5193"/>
    <cellStyle name="20% - Accent1 11 3" xfId="16"/>
    <cellStyle name="20% - Accent1 11 3 2" xfId="5194"/>
    <cellStyle name="20% - Accent1 11 4" xfId="5195"/>
    <cellStyle name="20% - Accent1 12" xfId="17"/>
    <cellStyle name="20% - Accent1 12 2" xfId="18"/>
    <cellStyle name="20% - Accent1 12 2 2" xfId="19"/>
    <cellStyle name="20% - Accent1 12 2 2 2" xfId="5196"/>
    <cellStyle name="20% - Accent1 12 2 3" xfId="5197"/>
    <cellStyle name="20% - Accent1 12 3" xfId="20"/>
    <cellStyle name="20% - Accent1 12 3 2" xfId="5198"/>
    <cellStyle name="20% - Accent1 12 4" xfId="5199"/>
    <cellStyle name="20% - Accent1 13" xfId="21"/>
    <cellStyle name="20% - Accent1 13 2" xfId="22"/>
    <cellStyle name="20% - Accent1 13 2 2" xfId="5200"/>
    <cellStyle name="20% - Accent1 13 3" xfId="5201"/>
    <cellStyle name="20% - Accent1 2" xfId="23"/>
    <cellStyle name="20% - Accent1 2 2" xfId="24"/>
    <cellStyle name="20% - Accent1 2 3" xfId="5202"/>
    <cellStyle name="20% - Accent1 3" xfId="25"/>
    <cellStyle name="20% - Accent1 3 2" xfId="26"/>
    <cellStyle name="20% - Accent1 3 2 2" xfId="27"/>
    <cellStyle name="20% - Accent1 3 2 2 2" xfId="28"/>
    <cellStyle name="20% - Accent1 3 2 2 2 2" xfId="29"/>
    <cellStyle name="20% - Accent1 3 2 2 2 2 2" xfId="5203"/>
    <cellStyle name="20% - Accent1 3 2 2 2 3" xfId="5204"/>
    <cellStyle name="20% - Accent1 3 2 2 3" xfId="30"/>
    <cellStyle name="20% - Accent1 3 2 2 3 2" xfId="5205"/>
    <cellStyle name="20% - Accent1 3 2 2 4" xfId="5206"/>
    <cellStyle name="20% - Accent1 3 2 3" xfId="31"/>
    <cellStyle name="20% - Accent1 3 2 3 2" xfId="32"/>
    <cellStyle name="20% - Accent1 3 2 3 2 2" xfId="33"/>
    <cellStyle name="20% - Accent1 3 2 3 2 2 2" xfId="5207"/>
    <cellStyle name="20% - Accent1 3 2 3 2 3" xfId="5208"/>
    <cellStyle name="20% - Accent1 3 2 3 3" xfId="34"/>
    <cellStyle name="20% - Accent1 3 2 3 3 2" xfId="5209"/>
    <cellStyle name="20% - Accent1 3 2 3 4" xfId="5210"/>
    <cellStyle name="20% - Accent1 3 2 4" xfId="35"/>
    <cellStyle name="20% - Accent1 3 2 4 2" xfId="36"/>
    <cellStyle name="20% - Accent1 3 2 4 2 2" xfId="5211"/>
    <cellStyle name="20% - Accent1 3 2 4 3" xfId="5212"/>
    <cellStyle name="20% - Accent1 3 2 5" xfId="37"/>
    <cellStyle name="20% - Accent1 3 2 5 2" xfId="5213"/>
    <cellStyle name="20% - Accent1 3 2 6" xfId="5214"/>
    <cellStyle name="20% - Accent1 3 3" xfId="38"/>
    <cellStyle name="20% - Accent1 3 3 2" xfId="39"/>
    <cellStyle name="20% - Accent1 3 3 2 2" xfId="40"/>
    <cellStyle name="20% - Accent1 3 3 2 2 2" xfId="5215"/>
    <cellStyle name="20% - Accent1 3 3 2 3" xfId="5216"/>
    <cellStyle name="20% - Accent1 3 3 3" xfId="41"/>
    <cellStyle name="20% - Accent1 3 3 3 2" xfId="5217"/>
    <cellStyle name="20% - Accent1 3 3 4" xfId="5218"/>
    <cellStyle name="20% - Accent1 3 4" xfId="42"/>
    <cellStyle name="20% - Accent1 3 4 2" xfId="43"/>
    <cellStyle name="20% - Accent1 3 4 2 2" xfId="44"/>
    <cellStyle name="20% - Accent1 3 4 2 2 2" xfId="5219"/>
    <cellStyle name="20% - Accent1 3 4 2 3" xfId="5220"/>
    <cellStyle name="20% - Accent1 3 4 3" xfId="45"/>
    <cellStyle name="20% - Accent1 3 4 3 2" xfId="5221"/>
    <cellStyle name="20% - Accent1 3 4 4" xfId="5222"/>
    <cellStyle name="20% - Accent1 3 5" xfId="46"/>
    <cellStyle name="20% - Accent1 3 5 2" xfId="47"/>
    <cellStyle name="20% - Accent1 3 5 2 2" xfId="5223"/>
    <cellStyle name="20% - Accent1 3 5 3" xfId="5224"/>
    <cellStyle name="20% - Accent1 3 6" xfId="48"/>
    <cellStyle name="20% - Accent1 3 6 2" xfId="5225"/>
    <cellStyle name="20% - Accent1 3 7" xfId="5226"/>
    <cellStyle name="20% - Accent1 4" xfId="49"/>
    <cellStyle name="20% - Accent1 4 2" xfId="50"/>
    <cellStyle name="20% - Accent1 4 2 2" xfId="51"/>
    <cellStyle name="20% - Accent1 4 2 2 2" xfId="52"/>
    <cellStyle name="20% - Accent1 4 2 2 2 2" xfId="53"/>
    <cellStyle name="20% - Accent1 4 2 2 2 2 2" xfId="5227"/>
    <cellStyle name="20% - Accent1 4 2 2 2 3" xfId="5228"/>
    <cellStyle name="20% - Accent1 4 2 2 3" xfId="54"/>
    <cellStyle name="20% - Accent1 4 2 2 3 2" xfId="5229"/>
    <cellStyle name="20% - Accent1 4 2 2 4" xfId="5230"/>
    <cellStyle name="20% - Accent1 4 2 3" xfId="55"/>
    <cellStyle name="20% - Accent1 4 2 3 2" xfId="56"/>
    <cellStyle name="20% - Accent1 4 2 3 2 2" xfId="57"/>
    <cellStyle name="20% - Accent1 4 2 3 2 2 2" xfId="5231"/>
    <cellStyle name="20% - Accent1 4 2 3 2 3" xfId="5232"/>
    <cellStyle name="20% - Accent1 4 2 3 3" xfId="58"/>
    <cellStyle name="20% - Accent1 4 2 3 3 2" xfId="5233"/>
    <cellStyle name="20% - Accent1 4 2 3 4" xfId="5234"/>
    <cellStyle name="20% - Accent1 4 2 4" xfId="59"/>
    <cellStyle name="20% - Accent1 4 2 4 2" xfId="60"/>
    <cellStyle name="20% - Accent1 4 2 4 2 2" xfId="5235"/>
    <cellStyle name="20% - Accent1 4 2 4 3" xfId="5236"/>
    <cellStyle name="20% - Accent1 4 2 5" xfId="61"/>
    <cellStyle name="20% - Accent1 4 2 5 2" xfId="5237"/>
    <cellStyle name="20% - Accent1 4 2 6" xfId="5238"/>
    <cellStyle name="20% - Accent1 4 3" xfId="62"/>
    <cellStyle name="20% - Accent1 4 3 2" xfId="63"/>
    <cellStyle name="20% - Accent1 4 3 2 2" xfId="64"/>
    <cellStyle name="20% - Accent1 4 3 2 2 2" xfId="5239"/>
    <cellStyle name="20% - Accent1 4 3 2 3" xfId="5240"/>
    <cellStyle name="20% - Accent1 4 3 3" xfId="65"/>
    <cellStyle name="20% - Accent1 4 3 3 2" xfId="5241"/>
    <cellStyle name="20% - Accent1 4 3 4" xfId="5242"/>
    <cellStyle name="20% - Accent1 4 4" xfId="66"/>
    <cellStyle name="20% - Accent1 4 4 2" xfId="67"/>
    <cellStyle name="20% - Accent1 4 4 2 2" xfId="68"/>
    <cellStyle name="20% - Accent1 4 4 2 2 2" xfId="5243"/>
    <cellStyle name="20% - Accent1 4 4 2 3" xfId="5244"/>
    <cellStyle name="20% - Accent1 4 4 3" xfId="69"/>
    <cellStyle name="20% - Accent1 4 4 3 2" xfId="5245"/>
    <cellStyle name="20% - Accent1 4 4 4" xfId="5246"/>
    <cellStyle name="20% - Accent1 4 5" xfId="70"/>
    <cellStyle name="20% - Accent1 4 5 2" xfId="71"/>
    <cellStyle name="20% - Accent1 4 5 2 2" xfId="5247"/>
    <cellStyle name="20% - Accent1 4 5 3" xfId="5248"/>
    <cellStyle name="20% - Accent1 4 6" xfId="72"/>
    <cellStyle name="20% - Accent1 4 6 2" xfId="5249"/>
    <cellStyle name="20% - Accent1 4 7" xfId="5250"/>
    <cellStyle name="20% - Accent1 5" xfId="73"/>
    <cellStyle name="20% - Accent1 5 2" xfId="74"/>
    <cellStyle name="20% - Accent1 5 2 2" xfId="75"/>
    <cellStyle name="20% - Accent1 5 2 2 2" xfId="76"/>
    <cellStyle name="20% - Accent1 5 2 2 2 2" xfId="77"/>
    <cellStyle name="20% - Accent1 5 2 2 2 2 2" xfId="5251"/>
    <cellStyle name="20% - Accent1 5 2 2 2 3" xfId="5252"/>
    <cellStyle name="20% - Accent1 5 2 2 3" xfId="78"/>
    <cellStyle name="20% - Accent1 5 2 2 3 2" xfId="5253"/>
    <cellStyle name="20% - Accent1 5 2 2 4" xfId="5254"/>
    <cellStyle name="20% - Accent1 5 2 3" xfId="79"/>
    <cellStyle name="20% - Accent1 5 2 3 2" xfId="80"/>
    <cellStyle name="20% - Accent1 5 2 3 2 2" xfId="81"/>
    <cellStyle name="20% - Accent1 5 2 3 2 2 2" xfId="5255"/>
    <cellStyle name="20% - Accent1 5 2 3 2 3" xfId="5256"/>
    <cellStyle name="20% - Accent1 5 2 3 3" xfId="82"/>
    <cellStyle name="20% - Accent1 5 2 3 3 2" xfId="5257"/>
    <cellStyle name="20% - Accent1 5 2 3 4" xfId="5258"/>
    <cellStyle name="20% - Accent1 5 2 4" xfId="83"/>
    <cellStyle name="20% - Accent1 5 2 4 2" xfId="84"/>
    <cellStyle name="20% - Accent1 5 2 4 2 2" xfId="5259"/>
    <cellStyle name="20% - Accent1 5 2 4 3" xfId="5260"/>
    <cellStyle name="20% - Accent1 5 2 5" xfId="85"/>
    <cellStyle name="20% - Accent1 5 2 5 2" xfId="5261"/>
    <cellStyle name="20% - Accent1 5 2 6" xfId="5262"/>
    <cellStyle name="20% - Accent1 5 3" xfId="86"/>
    <cellStyle name="20% - Accent1 5 3 2" xfId="87"/>
    <cellStyle name="20% - Accent1 5 3 2 2" xfId="88"/>
    <cellStyle name="20% - Accent1 5 3 2 2 2" xfId="5263"/>
    <cellStyle name="20% - Accent1 5 3 2 3" xfId="5264"/>
    <cellStyle name="20% - Accent1 5 3 3" xfId="89"/>
    <cellStyle name="20% - Accent1 5 3 3 2" xfId="5265"/>
    <cellStyle name="20% - Accent1 5 3 4" xfId="5266"/>
    <cellStyle name="20% - Accent1 5 4" xfId="90"/>
    <cellStyle name="20% - Accent1 5 4 2" xfId="91"/>
    <cellStyle name="20% - Accent1 5 4 2 2" xfId="92"/>
    <cellStyle name="20% - Accent1 5 4 2 2 2" xfId="5267"/>
    <cellStyle name="20% - Accent1 5 4 2 3" xfId="5268"/>
    <cellStyle name="20% - Accent1 5 4 3" xfId="93"/>
    <cellStyle name="20% - Accent1 5 4 3 2" xfId="5269"/>
    <cellStyle name="20% - Accent1 5 4 4" xfId="5270"/>
    <cellStyle name="20% - Accent1 5 5" xfId="94"/>
    <cellStyle name="20% - Accent1 5 5 2" xfId="95"/>
    <cellStyle name="20% - Accent1 5 5 2 2" xfId="5271"/>
    <cellStyle name="20% - Accent1 5 5 3" xfId="5272"/>
    <cellStyle name="20% - Accent1 5 6" xfId="96"/>
    <cellStyle name="20% - Accent1 5 6 2" xfId="5273"/>
    <cellStyle name="20% - Accent1 5 7" xfId="5274"/>
    <cellStyle name="20% - Accent1 6" xfId="97"/>
    <cellStyle name="20% - Accent1 6 2" xfId="98"/>
    <cellStyle name="20% - Accent1 6 2 2" xfId="99"/>
    <cellStyle name="20% - Accent1 6 2 2 2" xfId="100"/>
    <cellStyle name="20% - Accent1 6 2 2 2 2" xfId="101"/>
    <cellStyle name="20% - Accent1 6 2 2 2 2 2" xfId="5275"/>
    <cellStyle name="20% - Accent1 6 2 2 2 3" xfId="5276"/>
    <cellStyle name="20% - Accent1 6 2 2 3" xfId="102"/>
    <cellStyle name="20% - Accent1 6 2 2 3 2" xfId="5277"/>
    <cellStyle name="20% - Accent1 6 2 2 4" xfId="5278"/>
    <cellStyle name="20% - Accent1 6 2 3" xfId="103"/>
    <cellStyle name="20% - Accent1 6 2 3 2" xfId="104"/>
    <cellStyle name="20% - Accent1 6 2 3 2 2" xfId="105"/>
    <cellStyle name="20% - Accent1 6 2 3 2 2 2" xfId="5279"/>
    <cellStyle name="20% - Accent1 6 2 3 2 3" xfId="5280"/>
    <cellStyle name="20% - Accent1 6 2 3 3" xfId="106"/>
    <cellStyle name="20% - Accent1 6 2 3 3 2" xfId="5281"/>
    <cellStyle name="20% - Accent1 6 2 3 4" xfId="5282"/>
    <cellStyle name="20% - Accent1 6 2 4" xfId="107"/>
    <cellStyle name="20% - Accent1 6 2 4 2" xfId="108"/>
    <cellStyle name="20% - Accent1 6 2 4 2 2" xfId="5283"/>
    <cellStyle name="20% - Accent1 6 2 4 3" xfId="5284"/>
    <cellStyle name="20% - Accent1 6 2 5" xfId="109"/>
    <cellStyle name="20% - Accent1 6 2 5 2" xfId="5285"/>
    <cellStyle name="20% - Accent1 6 2 6" xfId="5286"/>
    <cellStyle name="20% - Accent1 6 3" xfId="110"/>
    <cellStyle name="20% - Accent1 6 3 2" xfId="111"/>
    <cellStyle name="20% - Accent1 6 3 2 2" xfId="112"/>
    <cellStyle name="20% - Accent1 6 3 2 2 2" xfId="5287"/>
    <cellStyle name="20% - Accent1 6 3 2 3" xfId="5288"/>
    <cellStyle name="20% - Accent1 6 3 3" xfId="113"/>
    <cellStyle name="20% - Accent1 6 3 3 2" xfId="5289"/>
    <cellStyle name="20% - Accent1 6 3 4" xfId="5290"/>
    <cellStyle name="20% - Accent1 6 4" xfId="114"/>
    <cellStyle name="20% - Accent1 6 4 2" xfId="115"/>
    <cellStyle name="20% - Accent1 6 4 2 2" xfId="116"/>
    <cellStyle name="20% - Accent1 6 4 2 2 2" xfId="5291"/>
    <cellStyle name="20% - Accent1 6 4 2 3" xfId="5292"/>
    <cellStyle name="20% - Accent1 6 4 3" xfId="117"/>
    <cellStyle name="20% - Accent1 6 4 3 2" xfId="5293"/>
    <cellStyle name="20% - Accent1 6 4 4" xfId="5294"/>
    <cellStyle name="20% - Accent1 6 5" xfId="118"/>
    <cellStyle name="20% - Accent1 6 5 2" xfId="119"/>
    <cellStyle name="20% - Accent1 6 5 2 2" xfId="5295"/>
    <cellStyle name="20% - Accent1 6 5 3" xfId="5296"/>
    <cellStyle name="20% - Accent1 6 6" xfId="120"/>
    <cellStyle name="20% - Accent1 6 6 2" xfId="5297"/>
    <cellStyle name="20% - Accent1 6 7" xfId="5298"/>
    <cellStyle name="20% - Accent1 7" xfId="121"/>
    <cellStyle name="20% - Accent1 7 2" xfId="122"/>
    <cellStyle name="20% - Accent1 7 2 2" xfId="123"/>
    <cellStyle name="20% - Accent1 7 2 2 2" xfId="124"/>
    <cellStyle name="20% - Accent1 7 2 2 2 2" xfId="125"/>
    <cellStyle name="20% - Accent1 7 2 2 2 2 2" xfId="5299"/>
    <cellStyle name="20% - Accent1 7 2 2 2 3" xfId="5300"/>
    <cellStyle name="20% - Accent1 7 2 2 3" xfId="126"/>
    <cellStyle name="20% - Accent1 7 2 2 3 2" xfId="5301"/>
    <cellStyle name="20% - Accent1 7 2 2 4" xfId="5302"/>
    <cellStyle name="20% - Accent1 7 2 3" xfId="127"/>
    <cellStyle name="20% - Accent1 7 2 3 2" xfId="128"/>
    <cellStyle name="20% - Accent1 7 2 3 2 2" xfId="129"/>
    <cellStyle name="20% - Accent1 7 2 3 2 2 2" xfId="5303"/>
    <cellStyle name="20% - Accent1 7 2 3 2 3" xfId="5304"/>
    <cellStyle name="20% - Accent1 7 2 3 3" xfId="130"/>
    <cellStyle name="20% - Accent1 7 2 3 3 2" xfId="5305"/>
    <cellStyle name="20% - Accent1 7 2 3 4" xfId="5306"/>
    <cellStyle name="20% - Accent1 7 2 4" xfId="131"/>
    <cellStyle name="20% - Accent1 7 2 4 2" xfId="132"/>
    <cellStyle name="20% - Accent1 7 2 4 2 2" xfId="5307"/>
    <cellStyle name="20% - Accent1 7 2 4 3" xfId="5308"/>
    <cellStyle name="20% - Accent1 7 2 5" xfId="133"/>
    <cellStyle name="20% - Accent1 7 2 5 2" xfId="5309"/>
    <cellStyle name="20% - Accent1 7 2 6" xfId="5310"/>
    <cellStyle name="20% - Accent1 7 3" xfId="134"/>
    <cellStyle name="20% - Accent1 7 3 2" xfId="135"/>
    <cellStyle name="20% - Accent1 7 3 2 2" xfId="136"/>
    <cellStyle name="20% - Accent1 7 3 2 2 2" xfId="5311"/>
    <cellStyle name="20% - Accent1 7 3 2 3" xfId="5312"/>
    <cellStyle name="20% - Accent1 7 3 3" xfId="137"/>
    <cellStyle name="20% - Accent1 7 3 3 2" xfId="5313"/>
    <cellStyle name="20% - Accent1 7 3 4" xfId="5314"/>
    <cellStyle name="20% - Accent1 7 4" xfId="138"/>
    <cellStyle name="20% - Accent1 7 4 2" xfId="139"/>
    <cellStyle name="20% - Accent1 7 4 2 2" xfId="140"/>
    <cellStyle name="20% - Accent1 7 4 2 2 2" xfId="5315"/>
    <cellStyle name="20% - Accent1 7 4 2 3" xfId="5316"/>
    <cellStyle name="20% - Accent1 7 4 3" xfId="141"/>
    <cellStyle name="20% - Accent1 7 4 3 2" xfId="5317"/>
    <cellStyle name="20% - Accent1 7 4 4" xfId="5318"/>
    <cellStyle name="20% - Accent1 7 5" xfId="142"/>
    <cellStyle name="20% - Accent1 7 5 2" xfId="143"/>
    <cellStyle name="20% - Accent1 7 5 2 2" xfId="5319"/>
    <cellStyle name="20% - Accent1 7 5 3" xfId="5320"/>
    <cellStyle name="20% - Accent1 7 6" xfId="144"/>
    <cellStyle name="20% - Accent1 7 6 2" xfId="5321"/>
    <cellStyle name="20% - Accent1 7 7" xfId="5322"/>
    <cellStyle name="20% - Accent1 8" xfId="145"/>
    <cellStyle name="20% - Accent1 8 2" xfId="146"/>
    <cellStyle name="20% - Accent1 8 2 2" xfId="147"/>
    <cellStyle name="20% - Accent1 8 2 2 2" xfId="148"/>
    <cellStyle name="20% - Accent1 8 2 2 2 2" xfId="149"/>
    <cellStyle name="20% - Accent1 8 2 2 2 2 2" xfId="5323"/>
    <cellStyle name="20% - Accent1 8 2 2 2 3" xfId="5324"/>
    <cellStyle name="20% - Accent1 8 2 2 3" xfId="150"/>
    <cellStyle name="20% - Accent1 8 2 2 3 2" xfId="5325"/>
    <cellStyle name="20% - Accent1 8 2 2 4" xfId="5326"/>
    <cellStyle name="20% - Accent1 8 2 3" xfId="151"/>
    <cellStyle name="20% - Accent1 8 2 3 2" xfId="152"/>
    <cellStyle name="20% - Accent1 8 2 3 2 2" xfId="153"/>
    <cellStyle name="20% - Accent1 8 2 3 2 2 2" xfId="5327"/>
    <cellStyle name="20% - Accent1 8 2 3 2 3" xfId="5328"/>
    <cellStyle name="20% - Accent1 8 2 3 3" xfId="154"/>
    <cellStyle name="20% - Accent1 8 2 3 3 2" xfId="5329"/>
    <cellStyle name="20% - Accent1 8 2 3 4" xfId="5330"/>
    <cellStyle name="20% - Accent1 8 2 4" xfId="155"/>
    <cellStyle name="20% - Accent1 8 2 4 2" xfId="156"/>
    <cellStyle name="20% - Accent1 8 2 4 2 2" xfId="5331"/>
    <cellStyle name="20% - Accent1 8 2 4 3" xfId="5332"/>
    <cellStyle name="20% - Accent1 8 2 5" xfId="157"/>
    <cellStyle name="20% - Accent1 8 2 5 2" xfId="5333"/>
    <cellStyle name="20% - Accent1 8 2 6" xfId="5334"/>
    <cellStyle name="20% - Accent1 8 3" xfId="158"/>
    <cellStyle name="20% - Accent1 8 3 2" xfId="159"/>
    <cellStyle name="20% - Accent1 8 3 2 2" xfId="160"/>
    <cellStyle name="20% - Accent1 8 3 2 2 2" xfId="5335"/>
    <cellStyle name="20% - Accent1 8 3 2 3" xfId="5336"/>
    <cellStyle name="20% - Accent1 8 3 3" xfId="161"/>
    <cellStyle name="20% - Accent1 8 3 3 2" xfId="5337"/>
    <cellStyle name="20% - Accent1 8 3 4" xfId="5338"/>
    <cellStyle name="20% - Accent1 8 4" xfId="162"/>
    <cellStyle name="20% - Accent1 8 4 2" xfId="163"/>
    <cellStyle name="20% - Accent1 8 4 2 2" xfId="164"/>
    <cellStyle name="20% - Accent1 8 4 2 2 2" xfId="5339"/>
    <cellStyle name="20% - Accent1 8 4 2 3" xfId="5340"/>
    <cellStyle name="20% - Accent1 8 4 3" xfId="165"/>
    <cellStyle name="20% - Accent1 8 4 3 2" xfId="5341"/>
    <cellStyle name="20% - Accent1 8 4 4" xfId="5342"/>
    <cellStyle name="20% - Accent1 8 5" xfId="166"/>
    <cellStyle name="20% - Accent1 8 5 2" xfId="167"/>
    <cellStyle name="20% - Accent1 8 5 2 2" xfId="5343"/>
    <cellStyle name="20% - Accent1 8 5 3" xfId="5344"/>
    <cellStyle name="20% - Accent1 8 6" xfId="168"/>
    <cellStyle name="20% - Accent1 8 6 2" xfId="5345"/>
    <cellStyle name="20% - Accent1 8 7" xfId="5346"/>
    <cellStyle name="20% - Accent1 9" xfId="169"/>
    <cellStyle name="20% - Accent1 9 2" xfId="170"/>
    <cellStyle name="20% - Accent1 9 2 2" xfId="171"/>
    <cellStyle name="20% - Accent1 9 2 2 2" xfId="172"/>
    <cellStyle name="20% - Accent1 9 2 2 2 2" xfId="5347"/>
    <cellStyle name="20% - Accent1 9 2 2 3" xfId="5348"/>
    <cellStyle name="20% - Accent1 9 2 3" xfId="173"/>
    <cellStyle name="20% - Accent1 9 2 3 2" xfId="5349"/>
    <cellStyle name="20% - Accent1 9 2 4" xfId="5350"/>
    <cellStyle name="20% - Accent1 9 3" xfId="174"/>
    <cellStyle name="20% - Accent1 9 3 2" xfId="175"/>
    <cellStyle name="20% - Accent1 9 3 2 2" xfId="176"/>
    <cellStyle name="20% - Accent1 9 3 2 2 2" xfId="5351"/>
    <cellStyle name="20% - Accent1 9 3 2 3" xfId="5352"/>
    <cellStyle name="20% - Accent1 9 3 3" xfId="177"/>
    <cellStyle name="20% - Accent1 9 3 3 2" xfId="5353"/>
    <cellStyle name="20% - Accent1 9 3 4" xfId="5354"/>
    <cellStyle name="20% - Accent1 9 4" xfId="178"/>
    <cellStyle name="20% - Accent1 9 4 2" xfId="179"/>
    <cellStyle name="20% - Accent1 9 4 2 2" xfId="5355"/>
    <cellStyle name="20% - Accent1 9 4 3" xfId="5356"/>
    <cellStyle name="20% - Accent1 9 5" xfId="180"/>
    <cellStyle name="20% - Accent1 9 5 2" xfId="5357"/>
    <cellStyle name="20% - Accent1 9 6" xfId="5358"/>
    <cellStyle name="20% - Accent2 10" xfId="181"/>
    <cellStyle name="20% - Accent2 10 2" xfId="182"/>
    <cellStyle name="20% - Accent2 10 2 2" xfId="183"/>
    <cellStyle name="20% - Accent2 10 2 2 2" xfId="5359"/>
    <cellStyle name="20% - Accent2 10 2 3" xfId="5360"/>
    <cellStyle name="20% - Accent2 10 3" xfId="184"/>
    <cellStyle name="20% - Accent2 10 3 2" xfId="5361"/>
    <cellStyle name="20% - Accent2 10 4" xfId="5362"/>
    <cellStyle name="20% - Accent2 11" xfId="185"/>
    <cellStyle name="20% - Accent2 11 2" xfId="186"/>
    <cellStyle name="20% - Accent2 11 2 2" xfId="187"/>
    <cellStyle name="20% - Accent2 11 2 2 2" xfId="5363"/>
    <cellStyle name="20% - Accent2 11 2 3" xfId="5364"/>
    <cellStyle name="20% - Accent2 11 3" xfId="188"/>
    <cellStyle name="20% - Accent2 11 3 2" xfId="5365"/>
    <cellStyle name="20% - Accent2 11 4" xfId="5366"/>
    <cellStyle name="20% - Accent2 12" xfId="189"/>
    <cellStyle name="20% - Accent2 12 2" xfId="190"/>
    <cellStyle name="20% - Accent2 12 2 2" xfId="191"/>
    <cellStyle name="20% - Accent2 12 2 2 2" xfId="5367"/>
    <cellStyle name="20% - Accent2 12 2 3" xfId="5368"/>
    <cellStyle name="20% - Accent2 12 3" xfId="192"/>
    <cellStyle name="20% - Accent2 12 3 2" xfId="5369"/>
    <cellStyle name="20% - Accent2 12 4" xfId="5370"/>
    <cellStyle name="20% - Accent2 13" xfId="193"/>
    <cellStyle name="20% - Accent2 13 2" xfId="194"/>
    <cellStyle name="20% - Accent2 13 2 2" xfId="5371"/>
    <cellStyle name="20% - Accent2 13 3" xfId="5372"/>
    <cellStyle name="20% - Accent2 2" xfId="195"/>
    <cellStyle name="20% - Accent2 2 2" xfId="196"/>
    <cellStyle name="20% - Accent2 2 3" xfId="5373"/>
    <cellStyle name="20% - Accent2 3" xfId="197"/>
    <cellStyle name="20% - Accent2 3 2" xfId="198"/>
    <cellStyle name="20% - Accent2 3 2 2" xfId="199"/>
    <cellStyle name="20% - Accent2 3 2 2 2" xfId="200"/>
    <cellStyle name="20% - Accent2 3 2 2 2 2" xfId="201"/>
    <cellStyle name="20% - Accent2 3 2 2 2 2 2" xfId="5374"/>
    <cellStyle name="20% - Accent2 3 2 2 2 3" xfId="5375"/>
    <cellStyle name="20% - Accent2 3 2 2 3" xfId="202"/>
    <cellStyle name="20% - Accent2 3 2 2 3 2" xfId="5376"/>
    <cellStyle name="20% - Accent2 3 2 2 4" xfId="5377"/>
    <cellStyle name="20% - Accent2 3 2 3" xfId="203"/>
    <cellStyle name="20% - Accent2 3 2 3 2" xfId="204"/>
    <cellStyle name="20% - Accent2 3 2 3 2 2" xfId="205"/>
    <cellStyle name="20% - Accent2 3 2 3 2 2 2" xfId="5378"/>
    <cellStyle name="20% - Accent2 3 2 3 2 3" xfId="5379"/>
    <cellStyle name="20% - Accent2 3 2 3 3" xfId="206"/>
    <cellStyle name="20% - Accent2 3 2 3 3 2" xfId="5380"/>
    <cellStyle name="20% - Accent2 3 2 3 4" xfId="5381"/>
    <cellStyle name="20% - Accent2 3 2 4" xfId="207"/>
    <cellStyle name="20% - Accent2 3 2 4 2" xfId="208"/>
    <cellStyle name="20% - Accent2 3 2 4 2 2" xfId="5382"/>
    <cellStyle name="20% - Accent2 3 2 4 3" xfId="5383"/>
    <cellStyle name="20% - Accent2 3 2 5" xfId="209"/>
    <cellStyle name="20% - Accent2 3 2 5 2" xfId="5384"/>
    <cellStyle name="20% - Accent2 3 2 6" xfId="5385"/>
    <cellStyle name="20% - Accent2 3 3" xfId="210"/>
    <cellStyle name="20% - Accent2 3 3 2" xfId="211"/>
    <cellStyle name="20% - Accent2 3 3 2 2" xfId="212"/>
    <cellStyle name="20% - Accent2 3 3 2 2 2" xfId="5386"/>
    <cellStyle name="20% - Accent2 3 3 2 3" xfId="5387"/>
    <cellStyle name="20% - Accent2 3 3 3" xfId="213"/>
    <cellStyle name="20% - Accent2 3 3 3 2" xfId="5388"/>
    <cellStyle name="20% - Accent2 3 3 4" xfId="5389"/>
    <cellStyle name="20% - Accent2 3 4" xfId="214"/>
    <cellStyle name="20% - Accent2 3 4 2" xfId="215"/>
    <cellStyle name="20% - Accent2 3 4 2 2" xfId="216"/>
    <cellStyle name="20% - Accent2 3 4 2 2 2" xfId="5390"/>
    <cellStyle name="20% - Accent2 3 4 2 3" xfId="5391"/>
    <cellStyle name="20% - Accent2 3 4 3" xfId="217"/>
    <cellStyle name="20% - Accent2 3 4 3 2" xfId="5392"/>
    <cellStyle name="20% - Accent2 3 4 4" xfId="5393"/>
    <cellStyle name="20% - Accent2 3 5" xfId="218"/>
    <cellStyle name="20% - Accent2 3 5 2" xfId="219"/>
    <cellStyle name="20% - Accent2 3 5 2 2" xfId="5394"/>
    <cellStyle name="20% - Accent2 3 5 3" xfId="5395"/>
    <cellStyle name="20% - Accent2 3 6" xfId="220"/>
    <cellStyle name="20% - Accent2 3 6 2" xfId="5396"/>
    <cellStyle name="20% - Accent2 3 7" xfId="5397"/>
    <cellStyle name="20% - Accent2 4" xfId="221"/>
    <cellStyle name="20% - Accent2 4 2" xfId="222"/>
    <cellStyle name="20% - Accent2 4 2 2" xfId="223"/>
    <cellStyle name="20% - Accent2 4 2 2 2" xfId="224"/>
    <cellStyle name="20% - Accent2 4 2 2 2 2" xfId="225"/>
    <cellStyle name="20% - Accent2 4 2 2 2 2 2" xfId="5398"/>
    <cellStyle name="20% - Accent2 4 2 2 2 3" xfId="5399"/>
    <cellStyle name="20% - Accent2 4 2 2 3" xfId="226"/>
    <cellStyle name="20% - Accent2 4 2 2 3 2" xfId="5400"/>
    <cellStyle name="20% - Accent2 4 2 2 4" xfId="5401"/>
    <cellStyle name="20% - Accent2 4 2 3" xfId="227"/>
    <cellStyle name="20% - Accent2 4 2 3 2" xfId="228"/>
    <cellStyle name="20% - Accent2 4 2 3 2 2" xfId="229"/>
    <cellStyle name="20% - Accent2 4 2 3 2 2 2" xfId="5402"/>
    <cellStyle name="20% - Accent2 4 2 3 2 3" xfId="5403"/>
    <cellStyle name="20% - Accent2 4 2 3 3" xfId="230"/>
    <cellStyle name="20% - Accent2 4 2 3 3 2" xfId="5404"/>
    <cellStyle name="20% - Accent2 4 2 3 4" xfId="5405"/>
    <cellStyle name="20% - Accent2 4 2 4" xfId="231"/>
    <cellStyle name="20% - Accent2 4 2 4 2" xfId="232"/>
    <cellStyle name="20% - Accent2 4 2 4 2 2" xfId="5406"/>
    <cellStyle name="20% - Accent2 4 2 4 3" xfId="5407"/>
    <cellStyle name="20% - Accent2 4 2 5" xfId="233"/>
    <cellStyle name="20% - Accent2 4 2 5 2" xfId="5408"/>
    <cellStyle name="20% - Accent2 4 2 6" xfId="5409"/>
    <cellStyle name="20% - Accent2 4 3" xfId="234"/>
    <cellStyle name="20% - Accent2 4 3 2" xfId="235"/>
    <cellStyle name="20% - Accent2 4 3 2 2" xfId="236"/>
    <cellStyle name="20% - Accent2 4 3 2 2 2" xfId="5410"/>
    <cellStyle name="20% - Accent2 4 3 2 3" xfId="5411"/>
    <cellStyle name="20% - Accent2 4 3 3" xfId="237"/>
    <cellStyle name="20% - Accent2 4 3 3 2" xfId="5412"/>
    <cellStyle name="20% - Accent2 4 3 4" xfId="5413"/>
    <cellStyle name="20% - Accent2 4 4" xfId="238"/>
    <cellStyle name="20% - Accent2 4 4 2" xfId="239"/>
    <cellStyle name="20% - Accent2 4 4 2 2" xfId="240"/>
    <cellStyle name="20% - Accent2 4 4 2 2 2" xfId="5414"/>
    <cellStyle name="20% - Accent2 4 4 2 3" xfId="5415"/>
    <cellStyle name="20% - Accent2 4 4 3" xfId="241"/>
    <cellStyle name="20% - Accent2 4 4 3 2" xfId="5416"/>
    <cellStyle name="20% - Accent2 4 4 4" xfId="5417"/>
    <cellStyle name="20% - Accent2 4 5" xfId="242"/>
    <cellStyle name="20% - Accent2 4 5 2" xfId="243"/>
    <cellStyle name="20% - Accent2 4 5 2 2" xfId="5418"/>
    <cellStyle name="20% - Accent2 4 5 3" xfId="5419"/>
    <cellStyle name="20% - Accent2 4 6" xfId="244"/>
    <cellStyle name="20% - Accent2 4 6 2" xfId="5420"/>
    <cellStyle name="20% - Accent2 4 7" xfId="5421"/>
    <cellStyle name="20% - Accent2 5" xfId="245"/>
    <cellStyle name="20% - Accent2 5 2" xfId="246"/>
    <cellStyle name="20% - Accent2 5 2 2" xfId="247"/>
    <cellStyle name="20% - Accent2 5 2 2 2" xfId="248"/>
    <cellStyle name="20% - Accent2 5 2 2 2 2" xfId="249"/>
    <cellStyle name="20% - Accent2 5 2 2 2 2 2" xfId="5422"/>
    <cellStyle name="20% - Accent2 5 2 2 2 3" xfId="5423"/>
    <cellStyle name="20% - Accent2 5 2 2 3" xfId="250"/>
    <cellStyle name="20% - Accent2 5 2 2 3 2" xfId="5424"/>
    <cellStyle name="20% - Accent2 5 2 2 4" xfId="5425"/>
    <cellStyle name="20% - Accent2 5 2 3" xfId="251"/>
    <cellStyle name="20% - Accent2 5 2 3 2" xfId="252"/>
    <cellStyle name="20% - Accent2 5 2 3 2 2" xfId="253"/>
    <cellStyle name="20% - Accent2 5 2 3 2 2 2" xfId="5426"/>
    <cellStyle name="20% - Accent2 5 2 3 2 3" xfId="5427"/>
    <cellStyle name="20% - Accent2 5 2 3 3" xfId="254"/>
    <cellStyle name="20% - Accent2 5 2 3 3 2" xfId="5428"/>
    <cellStyle name="20% - Accent2 5 2 3 4" xfId="5429"/>
    <cellStyle name="20% - Accent2 5 2 4" xfId="255"/>
    <cellStyle name="20% - Accent2 5 2 4 2" xfId="256"/>
    <cellStyle name="20% - Accent2 5 2 4 2 2" xfId="5430"/>
    <cellStyle name="20% - Accent2 5 2 4 3" xfId="5431"/>
    <cellStyle name="20% - Accent2 5 2 5" xfId="257"/>
    <cellStyle name="20% - Accent2 5 2 5 2" xfId="5432"/>
    <cellStyle name="20% - Accent2 5 2 6" xfId="5433"/>
    <cellStyle name="20% - Accent2 5 3" xfId="258"/>
    <cellStyle name="20% - Accent2 5 3 2" xfId="259"/>
    <cellStyle name="20% - Accent2 5 3 2 2" xfId="260"/>
    <cellStyle name="20% - Accent2 5 3 2 2 2" xfId="5434"/>
    <cellStyle name="20% - Accent2 5 3 2 3" xfId="5435"/>
    <cellStyle name="20% - Accent2 5 3 3" xfId="261"/>
    <cellStyle name="20% - Accent2 5 3 3 2" xfId="5436"/>
    <cellStyle name="20% - Accent2 5 3 4" xfId="5437"/>
    <cellStyle name="20% - Accent2 5 4" xfId="262"/>
    <cellStyle name="20% - Accent2 5 4 2" xfId="263"/>
    <cellStyle name="20% - Accent2 5 4 2 2" xfId="264"/>
    <cellStyle name="20% - Accent2 5 4 2 2 2" xfId="5438"/>
    <cellStyle name="20% - Accent2 5 4 2 3" xfId="5439"/>
    <cellStyle name="20% - Accent2 5 4 3" xfId="265"/>
    <cellStyle name="20% - Accent2 5 4 3 2" xfId="5440"/>
    <cellStyle name="20% - Accent2 5 4 4" xfId="5441"/>
    <cellStyle name="20% - Accent2 5 5" xfId="266"/>
    <cellStyle name="20% - Accent2 5 5 2" xfId="267"/>
    <cellStyle name="20% - Accent2 5 5 2 2" xfId="5442"/>
    <cellStyle name="20% - Accent2 5 5 3" xfId="5443"/>
    <cellStyle name="20% - Accent2 5 6" xfId="268"/>
    <cellStyle name="20% - Accent2 5 6 2" xfId="5444"/>
    <cellStyle name="20% - Accent2 5 7" xfId="5445"/>
    <cellStyle name="20% - Accent2 6" xfId="269"/>
    <cellStyle name="20% - Accent2 6 2" xfId="270"/>
    <cellStyle name="20% - Accent2 6 2 2" xfId="271"/>
    <cellStyle name="20% - Accent2 6 2 2 2" xfId="272"/>
    <cellStyle name="20% - Accent2 6 2 2 2 2" xfId="273"/>
    <cellStyle name="20% - Accent2 6 2 2 2 2 2" xfId="5446"/>
    <cellStyle name="20% - Accent2 6 2 2 2 3" xfId="5447"/>
    <cellStyle name="20% - Accent2 6 2 2 3" xfId="274"/>
    <cellStyle name="20% - Accent2 6 2 2 3 2" xfId="5448"/>
    <cellStyle name="20% - Accent2 6 2 2 4" xfId="5449"/>
    <cellStyle name="20% - Accent2 6 2 3" xfId="275"/>
    <cellStyle name="20% - Accent2 6 2 3 2" xfId="276"/>
    <cellStyle name="20% - Accent2 6 2 3 2 2" xfId="277"/>
    <cellStyle name="20% - Accent2 6 2 3 2 2 2" xfId="5450"/>
    <cellStyle name="20% - Accent2 6 2 3 2 3" xfId="5451"/>
    <cellStyle name="20% - Accent2 6 2 3 3" xfId="278"/>
    <cellStyle name="20% - Accent2 6 2 3 3 2" xfId="5452"/>
    <cellStyle name="20% - Accent2 6 2 3 4" xfId="5453"/>
    <cellStyle name="20% - Accent2 6 2 4" xfId="279"/>
    <cellStyle name="20% - Accent2 6 2 4 2" xfId="280"/>
    <cellStyle name="20% - Accent2 6 2 4 2 2" xfId="5454"/>
    <cellStyle name="20% - Accent2 6 2 4 3" xfId="5455"/>
    <cellStyle name="20% - Accent2 6 2 5" xfId="281"/>
    <cellStyle name="20% - Accent2 6 2 5 2" xfId="5456"/>
    <cellStyle name="20% - Accent2 6 2 6" xfId="5457"/>
    <cellStyle name="20% - Accent2 6 3" xfId="282"/>
    <cellStyle name="20% - Accent2 6 3 2" xfId="283"/>
    <cellStyle name="20% - Accent2 6 3 2 2" xfId="284"/>
    <cellStyle name="20% - Accent2 6 3 2 2 2" xfId="5458"/>
    <cellStyle name="20% - Accent2 6 3 2 3" xfId="5459"/>
    <cellStyle name="20% - Accent2 6 3 3" xfId="285"/>
    <cellStyle name="20% - Accent2 6 3 3 2" xfId="5460"/>
    <cellStyle name="20% - Accent2 6 3 4" xfId="5461"/>
    <cellStyle name="20% - Accent2 6 4" xfId="286"/>
    <cellStyle name="20% - Accent2 6 4 2" xfId="287"/>
    <cellStyle name="20% - Accent2 6 4 2 2" xfId="288"/>
    <cellStyle name="20% - Accent2 6 4 2 2 2" xfId="5462"/>
    <cellStyle name="20% - Accent2 6 4 2 3" xfId="5463"/>
    <cellStyle name="20% - Accent2 6 4 3" xfId="289"/>
    <cellStyle name="20% - Accent2 6 4 3 2" xfId="5464"/>
    <cellStyle name="20% - Accent2 6 4 4" xfId="5465"/>
    <cellStyle name="20% - Accent2 6 5" xfId="290"/>
    <cellStyle name="20% - Accent2 6 5 2" xfId="291"/>
    <cellStyle name="20% - Accent2 6 5 2 2" xfId="5466"/>
    <cellStyle name="20% - Accent2 6 5 3" xfId="5467"/>
    <cellStyle name="20% - Accent2 6 6" xfId="292"/>
    <cellStyle name="20% - Accent2 6 6 2" xfId="5468"/>
    <cellStyle name="20% - Accent2 6 7" xfId="5469"/>
    <cellStyle name="20% - Accent2 7" xfId="293"/>
    <cellStyle name="20% - Accent2 7 2" xfId="294"/>
    <cellStyle name="20% - Accent2 7 2 2" xfId="295"/>
    <cellStyle name="20% - Accent2 7 2 2 2" xfId="296"/>
    <cellStyle name="20% - Accent2 7 2 2 2 2" xfId="297"/>
    <cellStyle name="20% - Accent2 7 2 2 2 2 2" xfId="5470"/>
    <cellStyle name="20% - Accent2 7 2 2 2 3" xfId="5471"/>
    <cellStyle name="20% - Accent2 7 2 2 3" xfId="298"/>
    <cellStyle name="20% - Accent2 7 2 2 3 2" xfId="5472"/>
    <cellStyle name="20% - Accent2 7 2 2 4" xfId="5473"/>
    <cellStyle name="20% - Accent2 7 2 3" xfId="299"/>
    <cellStyle name="20% - Accent2 7 2 3 2" xfId="300"/>
    <cellStyle name="20% - Accent2 7 2 3 2 2" xfId="301"/>
    <cellStyle name="20% - Accent2 7 2 3 2 2 2" xfId="5474"/>
    <cellStyle name="20% - Accent2 7 2 3 2 3" xfId="5475"/>
    <cellStyle name="20% - Accent2 7 2 3 3" xfId="302"/>
    <cellStyle name="20% - Accent2 7 2 3 3 2" xfId="5476"/>
    <cellStyle name="20% - Accent2 7 2 3 4" xfId="5477"/>
    <cellStyle name="20% - Accent2 7 2 4" xfId="303"/>
    <cellStyle name="20% - Accent2 7 2 4 2" xfId="304"/>
    <cellStyle name="20% - Accent2 7 2 4 2 2" xfId="5478"/>
    <cellStyle name="20% - Accent2 7 2 4 3" xfId="5479"/>
    <cellStyle name="20% - Accent2 7 2 5" xfId="305"/>
    <cellStyle name="20% - Accent2 7 2 5 2" xfId="5480"/>
    <cellStyle name="20% - Accent2 7 2 6" xfId="5481"/>
    <cellStyle name="20% - Accent2 7 3" xfId="306"/>
    <cellStyle name="20% - Accent2 7 3 2" xfId="307"/>
    <cellStyle name="20% - Accent2 7 3 2 2" xfId="308"/>
    <cellStyle name="20% - Accent2 7 3 2 2 2" xfId="5482"/>
    <cellStyle name="20% - Accent2 7 3 2 3" xfId="5483"/>
    <cellStyle name="20% - Accent2 7 3 3" xfId="309"/>
    <cellStyle name="20% - Accent2 7 3 3 2" xfId="5484"/>
    <cellStyle name="20% - Accent2 7 3 4" xfId="5485"/>
    <cellStyle name="20% - Accent2 7 4" xfId="310"/>
    <cellStyle name="20% - Accent2 7 4 2" xfId="311"/>
    <cellStyle name="20% - Accent2 7 4 2 2" xfId="312"/>
    <cellStyle name="20% - Accent2 7 4 2 2 2" xfId="5486"/>
    <cellStyle name="20% - Accent2 7 4 2 3" xfId="5487"/>
    <cellStyle name="20% - Accent2 7 4 3" xfId="313"/>
    <cellStyle name="20% - Accent2 7 4 3 2" xfId="5488"/>
    <cellStyle name="20% - Accent2 7 4 4" xfId="5489"/>
    <cellStyle name="20% - Accent2 7 5" xfId="314"/>
    <cellStyle name="20% - Accent2 7 5 2" xfId="315"/>
    <cellStyle name="20% - Accent2 7 5 2 2" xfId="5490"/>
    <cellStyle name="20% - Accent2 7 5 3" xfId="5491"/>
    <cellStyle name="20% - Accent2 7 6" xfId="316"/>
    <cellStyle name="20% - Accent2 7 6 2" xfId="5492"/>
    <cellStyle name="20% - Accent2 7 7" xfId="5493"/>
    <cellStyle name="20% - Accent2 8" xfId="317"/>
    <cellStyle name="20% - Accent2 8 2" xfId="318"/>
    <cellStyle name="20% - Accent2 8 2 2" xfId="319"/>
    <cellStyle name="20% - Accent2 8 2 2 2" xfId="320"/>
    <cellStyle name="20% - Accent2 8 2 2 2 2" xfId="321"/>
    <cellStyle name="20% - Accent2 8 2 2 2 2 2" xfId="5494"/>
    <cellStyle name="20% - Accent2 8 2 2 2 3" xfId="5495"/>
    <cellStyle name="20% - Accent2 8 2 2 3" xfId="322"/>
    <cellStyle name="20% - Accent2 8 2 2 3 2" xfId="5496"/>
    <cellStyle name="20% - Accent2 8 2 2 4" xfId="5497"/>
    <cellStyle name="20% - Accent2 8 2 3" xfId="323"/>
    <cellStyle name="20% - Accent2 8 2 3 2" xfId="324"/>
    <cellStyle name="20% - Accent2 8 2 3 2 2" xfId="325"/>
    <cellStyle name="20% - Accent2 8 2 3 2 2 2" xfId="5498"/>
    <cellStyle name="20% - Accent2 8 2 3 2 3" xfId="5499"/>
    <cellStyle name="20% - Accent2 8 2 3 3" xfId="326"/>
    <cellStyle name="20% - Accent2 8 2 3 3 2" xfId="5500"/>
    <cellStyle name="20% - Accent2 8 2 3 4" xfId="5501"/>
    <cellStyle name="20% - Accent2 8 2 4" xfId="327"/>
    <cellStyle name="20% - Accent2 8 2 4 2" xfId="328"/>
    <cellStyle name="20% - Accent2 8 2 4 2 2" xfId="5502"/>
    <cellStyle name="20% - Accent2 8 2 4 3" xfId="5503"/>
    <cellStyle name="20% - Accent2 8 2 5" xfId="329"/>
    <cellStyle name="20% - Accent2 8 2 5 2" xfId="5504"/>
    <cellStyle name="20% - Accent2 8 2 6" xfId="5505"/>
    <cellStyle name="20% - Accent2 8 3" xfId="330"/>
    <cellStyle name="20% - Accent2 8 3 2" xfId="331"/>
    <cellStyle name="20% - Accent2 8 3 2 2" xfId="332"/>
    <cellStyle name="20% - Accent2 8 3 2 2 2" xfId="5506"/>
    <cellStyle name="20% - Accent2 8 3 2 3" xfId="5507"/>
    <cellStyle name="20% - Accent2 8 3 3" xfId="333"/>
    <cellStyle name="20% - Accent2 8 3 3 2" xfId="5508"/>
    <cellStyle name="20% - Accent2 8 3 4" xfId="5509"/>
    <cellStyle name="20% - Accent2 8 4" xfId="334"/>
    <cellStyle name="20% - Accent2 8 4 2" xfId="335"/>
    <cellStyle name="20% - Accent2 8 4 2 2" xfId="336"/>
    <cellStyle name="20% - Accent2 8 4 2 2 2" xfId="5510"/>
    <cellStyle name="20% - Accent2 8 4 2 3" xfId="5511"/>
    <cellStyle name="20% - Accent2 8 4 3" xfId="337"/>
    <cellStyle name="20% - Accent2 8 4 3 2" xfId="5512"/>
    <cellStyle name="20% - Accent2 8 4 4" xfId="5513"/>
    <cellStyle name="20% - Accent2 8 5" xfId="338"/>
    <cellStyle name="20% - Accent2 8 5 2" xfId="339"/>
    <cellStyle name="20% - Accent2 8 5 2 2" xfId="5514"/>
    <cellStyle name="20% - Accent2 8 5 3" xfId="5515"/>
    <cellStyle name="20% - Accent2 8 6" xfId="340"/>
    <cellStyle name="20% - Accent2 8 6 2" xfId="5516"/>
    <cellStyle name="20% - Accent2 8 7" xfId="5517"/>
    <cellStyle name="20% - Accent2 9" xfId="341"/>
    <cellStyle name="20% - Accent2 9 2" xfId="342"/>
    <cellStyle name="20% - Accent2 9 2 2" xfId="343"/>
    <cellStyle name="20% - Accent2 9 2 2 2" xfId="344"/>
    <cellStyle name="20% - Accent2 9 2 2 2 2" xfId="5518"/>
    <cellStyle name="20% - Accent2 9 2 2 3" xfId="5519"/>
    <cellStyle name="20% - Accent2 9 2 3" xfId="345"/>
    <cellStyle name="20% - Accent2 9 2 3 2" xfId="5520"/>
    <cellStyle name="20% - Accent2 9 2 4" xfId="5521"/>
    <cellStyle name="20% - Accent2 9 3" xfId="346"/>
    <cellStyle name="20% - Accent2 9 3 2" xfId="347"/>
    <cellStyle name="20% - Accent2 9 3 2 2" xfId="348"/>
    <cellStyle name="20% - Accent2 9 3 2 2 2" xfId="5522"/>
    <cellStyle name="20% - Accent2 9 3 2 3" xfId="5523"/>
    <cellStyle name="20% - Accent2 9 3 3" xfId="349"/>
    <cellStyle name="20% - Accent2 9 3 3 2" xfId="5524"/>
    <cellStyle name="20% - Accent2 9 3 4" xfId="5525"/>
    <cellStyle name="20% - Accent2 9 4" xfId="350"/>
    <cellStyle name="20% - Accent2 9 4 2" xfId="351"/>
    <cellStyle name="20% - Accent2 9 4 2 2" xfId="5526"/>
    <cellStyle name="20% - Accent2 9 4 3" xfId="5527"/>
    <cellStyle name="20% - Accent2 9 5" xfId="352"/>
    <cellStyle name="20% - Accent2 9 5 2" xfId="5528"/>
    <cellStyle name="20% - Accent2 9 6" xfId="5529"/>
    <cellStyle name="20% - Accent3 10" xfId="353"/>
    <cellStyle name="20% - Accent3 10 2" xfId="354"/>
    <cellStyle name="20% - Accent3 10 2 2" xfId="355"/>
    <cellStyle name="20% - Accent3 10 2 2 2" xfId="5530"/>
    <cellStyle name="20% - Accent3 10 2 3" xfId="5531"/>
    <cellStyle name="20% - Accent3 10 3" xfId="356"/>
    <cellStyle name="20% - Accent3 10 3 2" xfId="5532"/>
    <cellStyle name="20% - Accent3 10 4" xfId="5533"/>
    <cellStyle name="20% - Accent3 11" xfId="357"/>
    <cellStyle name="20% - Accent3 11 2" xfId="358"/>
    <cellStyle name="20% - Accent3 11 2 2" xfId="359"/>
    <cellStyle name="20% - Accent3 11 2 2 2" xfId="5534"/>
    <cellStyle name="20% - Accent3 11 2 3" xfId="5535"/>
    <cellStyle name="20% - Accent3 11 3" xfId="360"/>
    <cellStyle name="20% - Accent3 11 3 2" xfId="5536"/>
    <cellStyle name="20% - Accent3 11 4" xfId="5537"/>
    <cellStyle name="20% - Accent3 12" xfId="361"/>
    <cellStyle name="20% - Accent3 12 2" xfId="362"/>
    <cellStyle name="20% - Accent3 12 2 2" xfId="363"/>
    <cellStyle name="20% - Accent3 12 2 2 2" xfId="5538"/>
    <cellStyle name="20% - Accent3 12 2 3" xfId="5539"/>
    <cellStyle name="20% - Accent3 12 3" xfId="364"/>
    <cellStyle name="20% - Accent3 12 3 2" xfId="5540"/>
    <cellStyle name="20% - Accent3 12 4" xfId="5541"/>
    <cellStyle name="20% - Accent3 13" xfId="365"/>
    <cellStyle name="20% - Accent3 13 2" xfId="366"/>
    <cellStyle name="20% - Accent3 13 2 2" xfId="5542"/>
    <cellStyle name="20% - Accent3 13 3" xfId="5543"/>
    <cellStyle name="20% - Accent3 2" xfId="367"/>
    <cellStyle name="20% - Accent3 2 2" xfId="368"/>
    <cellStyle name="20% - Accent3 2 3" xfId="5544"/>
    <cellStyle name="20% - Accent3 3" xfId="369"/>
    <cellStyle name="20% - Accent3 3 2" xfId="370"/>
    <cellStyle name="20% - Accent3 3 2 2" xfId="371"/>
    <cellStyle name="20% - Accent3 3 2 2 2" xfId="372"/>
    <cellStyle name="20% - Accent3 3 2 2 2 2" xfId="373"/>
    <cellStyle name="20% - Accent3 3 2 2 2 2 2" xfId="5545"/>
    <cellStyle name="20% - Accent3 3 2 2 2 3" xfId="5546"/>
    <cellStyle name="20% - Accent3 3 2 2 3" xfId="374"/>
    <cellStyle name="20% - Accent3 3 2 2 3 2" xfId="5547"/>
    <cellStyle name="20% - Accent3 3 2 2 4" xfId="5548"/>
    <cellStyle name="20% - Accent3 3 2 3" xfId="375"/>
    <cellStyle name="20% - Accent3 3 2 3 2" xfId="376"/>
    <cellStyle name="20% - Accent3 3 2 3 2 2" xfId="377"/>
    <cellStyle name="20% - Accent3 3 2 3 2 2 2" xfId="5549"/>
    <cellStyle name="20% - Accent3 3 2 3 2 3" xfId="5550"/>
    <cellStyle name="20% - Accent3 3 2 3 3" xfId="378"/>
    <cellStyle name="20% - Accent3 3 2 3 3 2" xfId="5551"/>
    <cellStyle name="20% - Accent3 3 2 3 4" xfId="5552"/>
    <cellStyle name="20% - Accent3 3 2 4" xfId="379"/>
    <cellStyle name="20% - Accent3 3 2 4 2" xfId="380"/>
    <cellStyle name="20% - Accent3 3 2 4 2 2" xfId="5553"/>
    <cellStyle name="20% - Accent3 3 2 4 3" xfId="5554"/>
    <cellStyle name="20% - Accent3 3 2 5" xfId="381"/>
    <cellStyle name="20% - Accent3 3 2 5 2" xfId="5555"/>
    <cellStyle name="20% - Accent3 3 2 6" xfId="5556"/>
    <cellStyle name="20% - Accent3 3 3" xfId="382"/>
    <cellStyle name="20% - Accent3 3 3 2" xfId="383"/>
    <cellStyle name="20% - Accent3 3 3 2 2" xfId="384"/>
    <cellStyle name="20% - Accent3 3 3 2 2 2" xfId="5557"/>
    <cellStyle name="20% - Accent3 3 3 2 3" xfId="5558"/>
    <cellStyle name="20% - Accent3 3 3 3" xfId="385"/>
    <cellStyle name="20% - Accent3 3 3 3 2" xfId="5559"/>
    <cellStyle name="20% - Accent3 3 3 4" xfId="5560"/>
    <cellStyle name="20% - Accent3 3 4" xfId="386"/>
    <cellStyle name="20% - Accent3 3 4 2" xfId="387"/>
    <cellStyle name="20% - Accent3 3 4 2 2" xfId="388"/>
    <cellStyle name="20% - Accent3 3 4 2 2 2" xfId="5561"/>
    <cellStyle name="20% - Accent3 3 4 2 3" xfId="5562"/>
    <cellStyle name="20% - Accent3 3 4 3" xfId="389"/>
    <cellStyle name="20% - Accent3 3 4 3 2" xfId="5563"/>
    <cellStyle name="20% - Accent3 3 4 4" xfId="5564"/>
    <cellStyle name="20% - Accent3 3 5" xfId="390"/>
    <cellStyle name="20% - Accent3 3 5 2" xfId="391"/>
    <cellStyle name="20% - Accent3 3 5 2 2" xfId="5565"/>
    <cellStyle name="20% - Accent3 3 5 3" xfId="5566"/>
    <cellStyle name="20% - Accent3 3 6" xfId="392"/>
    <cellStyle name="20% - Accent3 3 6 2" xfId="5567"/>
    <cellStyle name="20% - Accent3 3 7" xfId="5568"/>
    <cellStyle name="20% - Accent3 4" xfId="393"/>
    <cellStyle name="20% - Accent3 4 2" xfId="394"/>
    <cellStyle name="20% - Accent3 4 2 2" xfId="395"/>
    <cellStyle name="20% - Accent3 4 2 2 2" xfId="396"/>
    <cellStyle name="20% - Accent3 4 2 2 2 2" xfId="397"/>
    <cellStyle name="20% - Accent3 4 2 2 2 2 2" xfId="5569"/>
    <cellStyle name="20% - Accent3 4 2 2 2 3" xfId="5570"/>
    <cellStyle name="20% - Accent3 4 2 2 3" xfId="398"/>
    <cellStyle name="20% - Accent3 4 2 2 3 2" xfId="5571"/>
    <cellStyle name="20% - Accent3 4 2 2 4" xfId="5572"/>
    <cellStyle name="20% - Accent3 4 2 3" xfId="399"/>
    <cellStyle name="20% - Accent3 4 2 3 2" xfId="400"/>
    <cellStyle name="20% - Accent3 4 2 3 2 2" xfId="401"/>
    <cellStyle name="20% - Accent3 4 2 3 2 2 2" xfId="5573"/>
    <cellStyle name="20% - Accent3 4 2 3 2 3" xfId="5574"/>
    <cellStyle name="20% - Accent3 4 2 3 3" xfId="402"/>
    <cellStyle name="20% - Accent3 4 2 3 3 2" xfId="5575"/>
    <cellStyle name="20% - Accent3 4 2 3 4" xfId="5576"/>
    <cellStyle name="20% - Accent3 4 2 4" xfId="403"/>
    <cellStyle name="20% - Accent3 4 2 4 2" xfId="404"/>
    <cellStyle name="20% - Accent3 4 2 4 2 2" xfId="5577"/>
    <cellStyle name="20% - Accent3 4 2 4 3" xfId="5578"/>
    <cellStyle name="20% - Accent3 4 2 5" xfId="405"/>
    <cellStyle name="20% - Accent3 4 2 5 2" xfId="5579"/>
    <cellStyle name="20% - Accent3 4 2 6" xfId="5580"/>
    <cellStyle name="20% - Accent3 4 3" xfId="406"/>
    <cellStyle name="20% - Accent3 4 3 2" xfId="407"/>
    <cellStyle name="20% - Accent3 4 3 2 2" xfId="408"/>
    <cellStyle name="20% - Accent3 4 3 2 2 2" xfId="5581"/>
    <cellStyle name="20% - Accent3 4 3 2 3" xfId="5582"/>
    <cellStyle name="20% - Accent3 4 3 3" xfId="409"/>
    <cellStyle name="20% - Accent3 4 3 3 2" xfId="5583"/>
    <cellStyle name="20% - Accent3 4 3 4" xfId="5584"/>
    <cellStyle name="20% - Accent3 4 4" xfId="410"/>
    <cellStyle name="20% - Accent3 4 4 2" xfId="411"/>
    <cellStyle name="20% - Accent3 4 4 2 2" xfId="412"/>
    <cellStyle name="20% - Accent3 4 4 2 2 2" xfId="5585"/>
    <cellStyle name="20% - Accent3 4 4 2 3" xfId="5586"/>
    <cellStyle name="20% - Accent3 4 4 3" xfId="413"/>
    <cellStyle name="20% - Accent3 4 4 3 2" xfId="5587"/>
    <cellStyle name="20% - Accent3 4 4 4" xfId="5588"/>
    <cellStyle name="20% - Accent3 4 5" xfId="414"/>
    <cellStyle name="20% - Accent3 4 5 2" xfId="415"/>
    <cellStyle name="20% - Accent3 4 5 2 2" xfId="5589"/>
    <cellStyle name="20% - Accent3 4 5 3" xfId="5590"/>
    <cellStyle name="20% - Accent3 4 6" xfId="416"/>
    <cellStyle name="20% - Accent3 4 6 2" xfId="5591"/>
    <cellStyle name="20% - Accent3 4 7" xfId="5592"/>
    <cellStyle name="20% - Accent3 5" xfId="417"/>
    <cellStyle name="20% - Accent3 5 2" xfId="418"/>
    <cellStyle name="20% - Accent3 5 2 2" xfId="419"/>
    <cellStyle name="20% - Accent3 5 2 2 2" xfId="420"/>
    <cellStyle name="20% - Accent3 5 2 2 2 2" xfId="421"/>
    <cellStyle name="20% - Accent3 5 2 2 2 2 2" xfId="5593"/>
    <cellStyle name="20% - Accent3 5 2 2 2 3" xfId="5594"/>
    <cellStyle name="20% - Accent3 5 2 2 3" xfId="422"/>
    <cellStyle name="20% - Accent3 5 2 2 3 2" xfId="5595"/>
    <cellStyle name="20% - Accent3 5 2 2 4" xfId="5596"/>
    <cellStyle name="20% - Accent3 5 2 3" xfId="423"/>
    <cellStyle name="20% - Accent3 5 2 3 2" xfId="424"/>
    <cellStyle name="20% - Accent3 5 2 3 2 2" xfId="425"/>
    <cellStyle name="20% - Accent3 5 2 3 2 2 2" xfId="5597"/>
    <cellStyle name="20% - Accent3 5 2 3 2 3" xfId="5598"/>
    <cellStyle name="20% - Accent3 5 2 3 3" xfId="426"/>
    <cellStyle name="20% - Accent3 5 2 3 3 2" xfId="5599"/>
    <cellStyle name="20% - Accent3 5 2 3 4" xfId="5600"/>
    <cellStyle name="20% - Accent3 5 2 4" xfId="427"/>
    <cellStyle name="20% - Accent3 5 2 4 2" xfId="428"/>
    <cellStyle name="20% - Accent3 5 2 4 2 2" xfId="5601"/>
    <cellStyle name="20% - Accent3 5 2 4 3" xfId="5602"/>
    <cellStyle name="20% - Accent3 5 2 5" xfId="429"/>
    <cellStyle name="20% - Accent3 5 2 5 2" xfId="5603"/>
    <cellStyle name="20% - Accent3 5 2 6" xfId="5604"/>
    <cellStyle name="20% - Accent3 5 3" xfId="430"/>
    <cellStyle name="20% - Accent3 5 3 2" xfId="431"/>
    <cellStyle name="20% - Accent3 5 3 2 2" xfId="432"/>
    <cellStyle name="20% - Accent3 5 3 2 2 2" xfId="5605"/>
    <cellStyle name="20% - Accent3 5 3 2 3" xfId="5606"/>
    <cellStyle name="20% - Accent3 5 3 3" xfId="433"/>
    <cellStyle name="20% - Accent3 5 3 3 2" xfId="5607"/>
    <cellStyle name="20% - Accent3 5 3 4" xfId="5608"/>
    <cellStyle name="20% - Accent3 5 4" xfId="434"/>
    <cellStyle name="20% - Accent3 5 4 2" xfId="435"/>
    <cellStyle name="20% - Accent3 5 4 2 2" xfId="436"/>
    <cellStyle name="20% - Accent3 5 4 2 2 2" xfId="5609"/>
    <cellStyle name="20% - Accent3 5 4 2 3" xfId="5610"/>
    <cellStyle name="20% - Accent3 5 4 3" xfId="437"/>
    <cellStyle name="20% - Accent3 5 4 3 2" xfId="5611"/>
    <cellStyle name="20% - Accent3 5 4 4" xfId="5612"/>
    <cellStyle name="20% - Accent3 5 5" xfId="438"/>
    <cellStyle name="20% - Accent3 5 5 2" xfId="439"/>
    <cellStyle name="20% - Accent3 5 5 2 2" xfId="5613"/>
    <cellStyle name="20% - Accent3 5 5 3" xfId="5614"/>
    <cellStyle name="20% - Accent3 5 6" xfId="440"/>
    <cellStyle name="20% - Accent3 5 6 2" xfId="5615"/>
    <cellStyle name="20% - Accent3 5 7" xfId="5616"/>
    <cellStyle name="20% - Accent3 6" xfId="441"/>
    <cellStyle name="20% - Accent3 6 2" xfId="442"/>
    <cellStyle name="20% - Accent3 6 2 2" xfId="443"/>
    <cellStyle name="20% - Accent3 6 2 2 2" xfId="444"/>
    <cellStyle name="20% - Accent3 6 2 2 2 2" xfId="445"/>
    <cellStyle name="20% - Accent3 6 2 2 2 2 2" xfId="5617"/>
    <cellStyle name="20% - Accent3 6 2 2 2 3" xfId="5618"/>
    <cellStyle name="20% - Accent3 6 2 2 3" xfId="446"/>
    <cellStyle name="20% - Accent3 6 2 2 3 2" xfId="5619"/>
    <cellStyle name="20% - Accent3 6 2 2 4" xfId="5620"/>
    <cellStyle name="20% - Accent3 6 2 3" xfId="447"/>
    <cellStyle name="20% - Accent3 6 2 3 2" xfId="448"/>
    <cellStyle name="20% - Accent3 6 2 3 2 2" xfId="449"/>
    <cellStyle name="20% - Accent3 6 2 3 2 2 2" xfId="5621"/>
    <cellStyle name="20% - Accent3 6 2 3 2 3" xfId="5622"/>
    <cellStyle name="20% - Accent3 6 2 3 3" xfId="450"/>
    <cellStyle name="20% - Accent3 6 2 3 3 2" xfId="5623"/>
    <cellStyle name="20% - Accent3 6 2 3 4" xfId="5624"/>
    <cellStyle name="20% - Accent3 6 2 4" xfId="451"/>
    <cellStyle name="20% - Accent3 6 2 4 2" xfId="452"/>
    <cellStyle name="20% - Accent3 6 2 4 2 2" xfId="5625"/>
    <cellStyle name="20% - Accent3 6 2 4 3" xfId="5626"/>
    <cellStyle name="20% - Accent3 6 2 5" xfId="453"/>
    <cellStyle name="20% - Accent3 6 2 5 2" xfId="5627"/>
    <cellStyle name="20% - Accent3 6 2 6" xfId="5628"/>
    <cellStyle name="20% - Accent3 6 3" xfId="454"/>
    <cellStyle name="20% - Accent3 6 3 2" xfId="455"/>
    <cellStyle name="20% - Accent3 6 3 2 2" xfId="456"/>
    <cellStyle name="20% - Accent3 6 3 2 2 2" xfId="5629"/>
    <cellStyle name="20% - Accent3 6 3 2 3" xfId="5630"/>
    <cellStyle name="20% - Accent3 6 3 3" xfId="457"/>
    <cellStyle name="20% - Accent3 6 3 3 2" xfId="5631"/>
    <cellStyle name="20% - Accent3 6 3 4" xfId="5632"/>
    <cellStyle name="20% - Accent3 6 4" xfId="458"/>
    <cellStyle name="20% - Accent3 6 4 2" xfId="459"/>
    <cellStyle name="20% - Accent3 6 4 2 2" xfId="460"/>
    <cellStyle name="20% - Accent3 6 4 2 2 2" xfId="5633"/>
    <cellStyle name="20% - Accent3 6 4 2 3" xfId="5634"/>
    <cellStyle name="20% - Accent3 6 4 3" xfId="461"/>
    <cellStyle name="20% - Accent3 6 4 3 2" xfId="5635"/>
    <cellStyle name="20% - Accent3 6 4 4" xfId="5636"/>
    <cellStyle name="20% - Accent3 6 5" xfId="462"/>
    <cellStyle name="20% - Accent3 6 5 2" xfId="463"/>
    <cellStyle name="20% - Accent3 6 5 2 2" xfId="5637"/>
    <cellStyle name="20% - Accent3 6 5 3" xfId="5638"/>
    <cellStyle name="20% - Accent3 6 6" xfId="464"/>
    <cellStyle name="20% - Accent3 6 6 2" xfId="5639"/>
    <cellStyle name="20% - Accent3 6 7" xfId="5640"/>
    <cellStyle name="20% - Accent3 7" xfId="465"/>
    <cellStyle name="20% - Accent3 7 2" xfId="466"/>
    <cellStyle name="20% - Accent3 7 2 2" xfId="467"/>
    <cellStyle name="20% - Accent3 7 2 2 2" xfId="468"/>
    <cellStyle name="20% - Accent3 7 2 2 2 2" xfId="469"/>
    <cellStyle name="20% - Accent3 7 2 2 2 2 2" xfId="5641"/>
    <cellStyle name="20% - Accent3 7 2 2 2 3" xfId="5642"/>
    <cellStyle name="20% - Accent3 7 2 2 3" xfId="470"/>
    <cellStyle name="20% - Accent3 7 2 2 3 2" xfId="5643"/>
    <cellStyle name="20% - Accent3 7 2 2 4" xfId="5644"/>
    <cellStyle name="20% - Accent3 7 2 3" xfId="471"/>
    <cellStyle name="20% - Accent3 7 2 3 2" xfId="472"/>
    <cellStyle name="20% - Accent3 7 2 3 2 2" xfId="473"/>
    <cellStyle name="20% - Accent3 7 2 3 2 2 2" xfId="5645"/>
    <cellStyle name="20% - Accent3 7 2 3 2 3" xfId="5646"/>
    <cellStyle name="20% - Accent3 7 2 3 3" xfId="474"/>
    <cellStyle name="20% - Accent3 7 2 3 3 2" xfId="5647"/>
    <cellStyle name="20% - Accent3 7 2 3 4" xfId="5648"/>
    <cellStyle name="20% - Accent3 7 2 4" xfId="475"/>
    <cellStyle name="20% - Accent3 7 2 4 2" xfId="476"/>
    <cellStyle name="20% - Accent3 7 2 4 2 2" xfId="5649"/>
    <cellStyle name="20% - Accent3 7 2 4 3" xfId="5650"/>
    <cellStyle name="20% - Accent3 7 2 5" xfId="477"/>
    <cellStyle name="20% - Accent3 7 2 5 2" xfId="5651"/>
    <cellStyle name="20% - Accent3 7 2 6" xfId="5652"/>
    <cellStyle name="20% - Accent3 7 3" xfId="478"/>
    <cellStyle name="20% - Accent3 7 3 2" xfId="479"/>
    <cellStyle name="20% - Accent3 7 3 2 2" xfId="480"/>
    <cellStyle name="20% - Accent3 7 3 2 2 2" xfId="5653"/>
    <cellStyle name="20% - Accent3 7 3 2 3" xfId="5654"/>
    <cellStyle name="20% - Accent3 7 3 3" xfId="481"/>
    <cellStyle name="20% - Accent3 7 3 3 2" xfId="5655"/>
    <cellStyle name="20% - Accent3 7 3 4" xfId="5656"/>
    <cellStyle name="20% - Accent3 7 4" xfId="482"/>
    <cellStyle name="20% - Accent3 7 4 2" xfId="483"/>
    <cellStyle name="20% - Accent3 7 4 2 2" xfId="484"/>
    <cellStyle name="20% - Accent3 7 4 2 2 2" xfId="5657"/>
    <cellStyle name="20% - Accent3 7 4 2 3" xfId="5658"/>
    <cellStyle name="20% - Accent3 7 4 3" xfId="485"/>
    <cellStyle name="20% - Accent3 7 4 3 2" xfId="5659"/>
    <cellStyle name="20% - Accent3 7 4 4" xfId="5660"/>
    <cellStyle name="20% - Accent3 7 5" xfId="486"/>
    <cellStyle name="20% - Accent3 7 5 2" xfId="487"/>
    <cellStyle name="20% - Accent3 7 5 2 2" xfId="5661"/>
    <cellStyle name="20% - Accent3 7 5 3" xfId="5662"/>
    <cellStyle name="20% - Accent3 7 6" xfId="488"/>
    <cellStyle name="20% - Accent3 7 6 2" xfId="5663"/>
    <cellStyle name="20% - Accent3 7 7" xfId="5664"/>
    <cellStyle name="20% - Accent3 8" xfId="489"/>
    <cellStyle name="20% - Accent3 8 2" xfId="490"/>
    <cellStyle name="20% - Accent3 8 2 2" xfId="491"/>
    <cellStyle name="20% - Accent3 8 2 2 2" xfId="492"/>
    <cellStyle name="20% - Accent3 8 2 2 2 2" xfId="493"/>
    <cellStyle name="20% - Accent3 8 2 2 2 2 2" xfId="5665"/>
    <cellStyle name="20% - Accent3 8 2 2 2 3" xfId="5666"/>
    <cellStyle name="20% - Accent3 8 2 2 3" xfId="494"/>
    <cellStyle name="20% - Accent3 8 2 2 3 2" xfId="5667"/>
    <cellStyle name="20% - Accent3 8 2 2 4" xfId="5668"/>
    <cellStyle name="20% - Accent3 8 2 3" xfId="495"/>
    <cellStyle name="20% - Accent3 8 2 3 2" xfId="496"/>
    <cellStyle name="20% - Accent3 8 2 3 2 2" xfId="497"/>
    <cellStyle name="20% - Accent3 8 2 3 2 2 2" xfId="5669"/>
    <cellStyle name="20% - Accent3 8 2 3 2 3" xfId="5670"/>
    <cellStyle name="20% - Accent3 8 2 3 3" xfId="498"/>
    <cellStyle name="20% - Accent3 8 2 3 3 2" xfId="5671"/>
    <cellStyle name="20% - Accent3 8 2 3 4" xfId="5672"/>
    <cellStyle name="20% - Accent3 8 2 4" xfId="499"/>
    <cellStyle name="20% - Accent3 8 2 4 2" xfId="500"/>
    <cellStyle name="20% - Accent3 8 2 4 2 2" xfId="5673"/>
    <cellStyle name="20% - Accent3 8 2 4 3" xfId="5674"/>
    <cellStyle name="20% - Accent3 8 2 5" xfId="501"/>
    <cellStyle name="20% - Accent3 8 2 5 2" xfId="5675"/>
    <cellStyle name="20% - Accent3 8 2 6" xfId="5676"/>
    <cellStyle name="20% - Accent3 8 3" xfId="502"/>
    <cellStyle name="20% - Accent3 8 3 2" xfId="503"/>
    <cellStyle name="20% - Accent3 8 3 2 2" xfId="504"/>
    <cellStyle name="20% - Accent3 8 3 2 2 2" xfId="5677"/>
    <cellStyle name="20% - Accent3 8 3 2 3" xfId="5678"/>
    <cellStyle name="20% - Accent3 8 3 3" xfId="505"/>
    <cellStyle name="20% - Accent3 8 3 3 2" xfId="5679"/>
    <cellStyle name="20% - Accent3 8 3 4" xfId="5680"/>
    <cellStyle name="20% - Accent3 8 4" xfId="506"/>
    <cellStyle name="20% - Accent3 8 4 2" xfId="507"/>
    <cellStyle name="20% - Accent3 8 4 2 2" xfId="508"/>
    <cellStyle name="20% - Accent3 8 4 2 2 2" xfId="5681"/>
    <cellStyle name="20% - Accent3 8 4 2 3" xfId="5682"/>
    <cellStyle name="20% - Accent3 8 4 3" xfId="509"/>
    <cellStyle name="20% - Accent3 8 4 3 2" xfId="5683"/>
    <cellStyle name="20% - Accent3 8 4 4" xfId="5684"/>
    <cellStyle name="20% - Accent3 8 5" xfId="510"/>
    <cellStyle name="20% - Accent3 8 5 2" xfId="511"/>
    <cellStyle name="20% - Accent3 8 5 2 2" xfId="5685"/>
    <cellStyle name="20% - Accent3 8 5 3" xfId="5686"/>
    <cellStyle name="20% - Accent3 8 6" xfId="512"/>
    <cellStyle name="20% - Accent3 8 6 2" xfId="5687"/>
    <cellStyle name="20% - Accent3 8 7" xfId="5688"/>
    <cellStyle name="20% - Accent3 9" xfId="513"/>
    <cellStyle name="20% - Accent3 9 2" xfId="514"/>
    <cellStyle name="20% - Accent3 9 2 2" xfId="515"/>
    <cellStyle name="20% - Accent3 9 2 2 2" xfId="516"/>
    <cellStyle name="20% - Accent3 9 2 2 2 2" xfId="5689"/>
    <cellStyle name="20% - Accent3 9 2 2 3" xfId="5690"/>
    <cellStyle name="20% - Accent3 9 2 3" xfId="517"/>
    <cellStyle name="20% - Accent3 9 2 3 2" xfId="5691"/>
    <cellStyle name="20% - Accent3 9 2 4" xfId="5692"/>
    <cellStyle name="20% - Accent3 9 3" xfId="518"/>
    <cellStyle name="20% - Accent3 9 3 2" xfId="519"/>
    <cellStyle name="20% - Accent3 9 3 2 2" xfId="520"/>
    <cellStyle name="20% - Accent3 9 3 2 2 2" xfId="5693"/>
    <cellStyle name="20% - Accent3 9 3 2 3" xfId="5694"/>
    <cellStyle name="20% - Accent3 9 3 3" xfId="521"/>
    <cellStyle name="20% - Accent3 9 3 3 2" xfId="5695"/>
    <cellStyle name="20% - Accent3 9 3 4" xfId="5696"/>
    <cellStyle name="20% - Accent3 9 4" xfId="522"/>
    <cellStyle name="20% - Accent3 9 4 2" xfId="523"/>
    <cellStyle name="20% - Accent3 9 4 2 2" xfId="5697"/>
    <cellStyle name="20% - Accent3 9 4 3" xfId="5698"/>
    <cellStyle name="20% - Accent3 9 5" xfId="524"/>
    <cellStyle name="20% - Accent3 9 5 2" xfId="5699"/>
    <cellStyle name="20% - Accent3 9 6" xfId="5700"/>
    <cellStyle name="20% - Accent4 10" xfId="525"/>
    <cellStyle name="20% - Accent4 10 2" xfId="526"/>
    <cellStyle name="20% - Accent4 10 2 2" xfId="527"/>
    <cellStyle name="20% - Accent4 10 2 2 2" xfId="5701"/>
    <cellStyle name="20% - Accent4 10 2 3" xfId="5702"/>
    <cellStyle name="20% - Accent4 10 3" xfId="528"/>
    <cellStyle name="20% - Accent4 10 3 2" xfId="5703"/>
    <cellStyle name="20% - Accent4 10 4" xfId="5704"/>
    <cellStyle name="20% - Accent4 11" xfId="529"/>
    <cellStyle name="20% - Accent4 11 2" xfId="530"/>
    <cellStyle name="20% - Accent4 11 2 2" xfId="531"/>
    <cellStyle name="20% - Accent4 11 2 2 2" xfId="5705"/>
    <cellStyle name="20% - Accent4 11 2 3" xfId="5706"/>
    <cellStyle name="20% - Accent4 11 3" xfId="532"/>
    <cellStyle name="20% - Accent4 11 3 2" xfId="5707"/>
    <cellStyle name="20% - Accent4 11 4" xfId="5708"/>
    <cellStyle name="20% - Accent4 12" xfId="533"/>
    <cellStyle name="20% - Accent4 12 2" xfId="534"/>
    <cellStyle name="20% - Accent4 12 2 2" xfId="535"/>
    <cellStyle name="20% - Accent4 12 2 2 2" xfId="5709"/>
    <cellStyle name="20% - Accent4 12 2 3" xfId="5710"/>
    <cellStyle name="20% - Accent4 12 3" xfId="536"/>
    <cellStyle name="20% - Accent4 12 3 2" xfId="5711"/>
    <cellStyle name="20% - Accent4 12 4" xfId="5712"/>
    <cellStyle name="20% - Accent4 13" xfId="537"/>
    <cellStyle name="20% - Accent4 13 2" xfId="538"/>
    <cellStyle name="20% - Accent4 13 2 2" xfId="5713"/>
    <cellStyle name="20% - Accent4 13 3" xfId="5714"/>
    <cellStyle name="20% - Accent4 2" xfId="539"/>
    <cellStyle name="20% - Accent4 2 2" xfId="540"/>
    <cellStyle name="20% - Accent4 2 3" xfId="5715"/>
    <cellStyle name="20% - Accent4 3" xfId="541"/>
    <cellStyle name="20% - Accent4 3 2" xfId="542"/>
    <cellStyle name="20% - Accent4 3 2 2" xfId="543"/>
    <cellStyle name="20% - Accent4 3 2 2 2" xfId="544"/>
    <cellStyle name="20% - Accent4 3 2 2 2 2" xfId="545"/>
    <cellStyle name="20% - Accent4 3 2 2 2 2 2" xfId="5716"/>
    <cellStyle name="20% - Accent4 3 2 2 2 3" xfId="5717"/>
    <cellStyle name="20% - Accent4 3 2 2 3" xfId="546"/>
    <cellStyle name="20% - Accent4 3 2 2 3 2" xfId="5718"/>
    <cellStyle name="20% - Accent4 3 2 2 4" xfId="5719"/>
    <cellStyle name="20% - Accent4 3 2 3" xfId="547"/>
    <cellStyle name="20% - Accent4 3 2 3 2" xfId="548"/>
    <cellStyle name="20% - Accent4 3 2 3 2 2" xfId="549"/>
    <cellStyle name="20% - Accent4 3 2 3 2 2 2" xfId="5720"/>
    <cellStyle name="20% - Accent4 3 2 3 2 3" xfId="5721"/>
    <cellStyle name="20% - Accent4 3 2 3 3" xfId="550"/>
    <cellStyle name="20% - Accent4 3 2 3 3 2" xfId="5722"/>
    <cellStyle name="20% - Accent4 3 2 3 4" xfId="5723"/>
    <cellStyle name="20% - Accent4 3 2 4" xfId="551"/>
    <cellStyle name="20% - Accent4 3 2 4 2" xfId="552"/>
    <cellStyle name="20% - Accent4 3 2 4 2 2" xfId="5724"/>
    <cellStyle name="20% - Accent4 3 2 4 3" xfId="5725"/>
    <cellStyle name="20% - Accent4 3 2 5" xfId="553"/>
    <cellStyle name="20% - Accent4 3 2 5 2" xfId="5726"/>
    <cellStyle name="20% - Accent4 3 2 6" xfId="5727"/>
    <cellStyle name="20% - Accent4 3 3" xfId="554"/>
    <cellStyle name="20% - Accent4 3 3 2" xfId="555"/>
    <cellStyle name="20% - Accent4 3 3 2 2" xfId="556"/>
    <cellStyle name="20% - Accent4 3 3 2 2 2" xfId="5728"/>
    <cellStyle name="20% - Accent4 3 3 2 3" xfId="5729"/>
    <cellStyle name="20% - Accent4 3 3 3" xfId="557"/>
    <cellStyle name="20% - Accent4 3 3 3 2" xfId="5730"/>
    <cellStyle name="20% - Accent4 3 3 4" xfId="5731"/>
    <cellStyle name="20% - Accent4 3 4" xfId="558"/>
    <cellStyle name="20% - Accent4 3 4 2" xfId="559"/>
    <cellStyle name="20% - Accent4 3 4 2 2" xfId="560"/>
    <cellStyle name="20% - Accent4 3 4 2 2 2" xfId="5732"/>
    <cellStyle name="20% - Accent4 3 4 2 3" xfId="5733"/>
    <cellStyle name="20% - Accent4 3 4 3" xfId="561"/>
    <cellStyle name="20% - Accent4 3 4 3 2" xfId="5734"/>
    <cellStyle name="20% - Accent4 3 4 4" xfId="5735"/>
    <cellStyle name="20% - Accent4 3 5" xfId="562"/>
    <cellStyle name="20% - Accent4 3 5 2" xfId="563"/>
    <cellStyle name="20% - Accent4 3 5 2 2" xfId="5736"/>
    <cellStyle name="20% - Accent4 3 5 3" xfId="5737"/>
    <cellStyle name="20% - Accent4 3 6" xfId="564"/>
    <cellStyle name="20% - Accent4 3 6 2" xfId="5738"/>
    <cellStyle name="20% - Accent4 3 7" xfId="5739"/>
    <cellStyle name="20% - Accent4 4" xfId="565"/>
    <cellStyle name="20% - Accent4 4 2" xfId="566"/>
    <cellStyle name="20% - Accent4 4 2 2" xfId="567"/>
    <cellStyle name="20% - Accent4 4 2 2 2" xfId="568"/>
    <cellStyle name="20% - Accent4 4 2 2 2 2" xfId="569"/>
    <cellStyle name="20% - Accent4 4 2 2 2 2 2" xfId="5740"/>
    <cellStyle name="20% - Accent4 4 2 2 2 3" xfId="5741"/>
    <cellStyle name="20% - Accent4 4 2 2 3" xfId="570"/>
    <cellStyle name="20% - Accent4 4 2 2 3 2" xfId="5742"/>
    <cellStyle name="20% - Accent4 4 2 2 4" xfId="5743"/>
    <cellStyle name="20% - Accent4 4 2 3" xfId="571"/>
    <cellStyle name="20% - Accent4 4 2 3 2" xfId="572"/>
    <cellStyle name="20% - Accent4 4 2 3 2 2" xfId="573"/>
    <cellStyle name="20% - Accent4 4 2 3 2 2 2" xfId="5744"/>
    <cellStyle name="20% - Accent4 4 2 3 2 3" xfId="5745"/>
    <cellStyle name="20% - Accent4 4 2 3 3" xfId="574"/>
    <cellStyle name="20% - Accent4 4 2 3 3 2" xfId="5746"/>
    <cellStyle name="20% - Accent4 4 2 3 4" xfId="5747"/>
    <cellStyle name="20% - Accent4 4 2 4" xfId="575"/>
    <cellStyle name="20% - Accent4 4 2 4 2" xfId="576"/>
    <cellStyle name="20% - Accent4 4 2 4 2 2" xfId="5748"/>
    <cellStyle name="20% - Accent4 4 2 4 3" xfId="5749"/>
    <cellStyle name="20% - Accent4 4 2 5" xfId="577"/>
    <cellStyle name="20% - Accent4 4 2 5 2" xfId="5750"/>
    <cellStyle name="20% - Accent4 4 2 6" xfId="5751"/>
    <cellStyle name="20% - Accent4 4 3" xfId="578"/>
    <cellStyle name="20% - Accent4 4 3 2" xfId="579"/>
    <cellStyle name="20% - Accent4 4 3 2 2" xfId="580"/>
    <cellStyle name="20% - Accent4 4 3 2 2 2" xfId="5752"/>
    <cellStyle name="20% - Accent4 4 3 2 3" xfId="5753"/>
    <cellStyle name="20% - Accent4 4 3 3" xfId="581"/>
    <cellStyle name="20% - Accent4 4 3 3 2" xfId="5754"/>
    <cellStyle name="20% - Accent4 4 3 4" xfId="5755"/>
    <cellStyle name="20% - Accent4 4 4" xfId="582"/>
    <cellStyle name="20% - Accent4 4 4 2" xfId="583"/>
    <cellStyle name="20% - Accent4 4 4 2 2" xfId="584"/>
    <cellStyle name="20% - Accent4 4 4 2 2 2" xfId="5756"/>
    <cellStyle name="20% - Accent4 4 4 2 3" xfId="5757"/>
    <cellStyle name="20% - Accent4 4 4 3" xfId="585"/>
    <cellStyle name="20% - Accent4 4 4 3 2" xfId="5758"/>
    <cellStyle name="20% - Accent4 4 4 4" xfId="5759"/>
    <cellStyle name="20% - Accent4 4 5" xfId="586"/>
    <cellStyle name="20% - Accent4 4 5 2" xfId="587"/>
    <cellStyle name="20% - Accent4 4 5 2 2" xfId="5760"/>
    <cellStyle name="20% - Accent4 4 5 3" xfId="5761"/>
    <cellStyle name="20% - Accent4 4 6" xfId="588"/>
    <cellStyle name="20% - Accent4 4 6 2" xfId="5762"/>
    <cellStyle name="20% - Accent4 4 7" xfId="5763"/>
    <cellStyle name="20% - Accent4 5" xfId="589"/>
    <cellStyle name="20% - Accent4 5 2" xfId="590"/>
    <cellStyle name="20% - Accent4 5 2 2" xfId="591"/>
    <cellStyle name="20% - Accent4 5 2 2 2" xfId="592"/>
    <cellStyle name="20% - Accent4 5 2 2 2 2" xfId="593"/>
    <cellStyle name="20% - Accent4 5 2 2 2 2 2" xfId="5764"/>
    <cellStyle name="20% - Accent4 5 2 2 2 3" xfId="5765"/>
    <cellStyle name="20% - Accent4 5 2 2 3" xfId="594"/>
    <cellStyle name="20% - Accent4 5 2 2 3 2" xfId="5766"/>
    <cellStyle name="20% - Accent4 5 2 2 4" xfId="5767"/>
    <cellStyle name="20% - Accent4 5 2 3" xfId="595"/>
    <cellStyle name="20% - Accent4 5 2 3 2" xfId="596"/>
    <cellStyle name="20% - Accent4 5 2 3 2 2" xfId="597"/>
    <cellStyle name="20% - Accent4 5 2 3 2 2 2" xfId="5768"/>
    <cellStyle name="20% - Accent4 5 2 3 2 3" xfId="5769"/>
    <cellStyle name="20% - Accent4 5 2 3 3" xfId="598"/>
    <cellStyle name="20% - Accent4 5 2 3 3 2" xfId="5770"/>
    <cellStyle name="20% - Accent4 5 2 3 4" xfId="5771"/>
    <cellStyle name="20% - Accent4 5 2 4" xfId="599"/>
    <cellStyle name="20% - Accent4 5 2 4 2" xfId="600"/>
    <cellStyle name="20% - Accent4 5 2 4 2 2" xfId="5772"/>
    <cellStyle name="20% - Accent4 5 2 4 3" xfId="5773"/>
    <cellStyle name="20% - Accent4 5 2 5" xfId="601"/>
    <cellStyle name="20% - Accent4 5 2 5 2" xfId="5774"/>
    <cellStyle name="20% - Accent4 5 2 6" xfId="5775"/>
    <cellStyle name="20% - Accent4 5 3" xfId="602"/>
    <cellStyle name="20% - Accent4 5 3 2" xfId="603"/>
    <cellStyle name="20% - Accent4 5 3 2 2" xfId="604"/>
    <cellStyle name="20% - Accent4 5 3 2 2 2" xfId="5776"/>
    <cellStyle name="20% - Accent4 5 3 2 3" xfId="5777"/>
    <cellStyle name="20% - Accent4 5 3 3" xfId="605"/>
    <cellStyle name="20% - Accent4 5 3 3 2" xfId="5778"/>
    <cellStyle name="20% - Accent4 5 3 4" xfId="5779"/>
    <cellStyle name="20% - Accent4 5 4" xfId="606"/>
    <cellStyle name="20% - Accent4 5 4 2" xfId="607"/>
    <cellStyle name="20% - Accent4 5 4 2 2" xfId="608"/>
    <cellStyle name="20% - Accent4 5 4 2 2 2" xfId="5780"/>
    <cellStyle name="20% - Accent4 5 4 2 3" xfId="5781"/>
    <cellStyle name="20% - Accent4 5 4 3" xfId="609"/>
    <cellStyle name="20% - Accent4 5 4 3 2" xfId="5782"/>
    <cellStyle name="20% - Accent4 5 4 4" xfId="5783"/>
    <cellStyle name="20% - Accent4 5 5" xfId="610"/>
    <cellStyle name="20% - Accent4 5 5 2" xfId="611"/>
    <cellStyle name="20% - Accent4 5 5 2 2" xfId="5784"/>
    <cellStyle name="20% - Accent4 5 5 3" xfId="5785"/>
    <cellStyle name="20% - Accent4 5 6" xfId="612"/>
    <cellStyle name="20% - Accent4 5 6 2" xfId="5786"/>
    <cellStyle name="20% - Accent4 5 7" xfId="5787"/>
    <cellStyle name="20% - Accent4 6" xfId="613"/>
    <cellStyle name="20% - Accent4 6 2" xfId="614"/>
    <cellStyle name="20% - Accent4 6 2 2" xfId="615"/>
    <cellStyle name="20% - Accent4 6 2 2 2" xfId="616"/>
    <cellStyle name="20% - Accent4 6 2 2 2 2" xfId="617"/>
    <cellStyle name="20% - Accent4 6 2 2 2 2 2" xfId="5788"/>
    <cellStyle name="20% - Accent4 6 2 2 2 3" xfId="5789"/>
    <cellStyle name="20% - Accent4 6 2 2 3" xfId="618"/>
    <cellStyle name="20% - Accent4 6 2 2 3 2" xfId="5790"/>
    <cellStyle name="20% - Accent4 6 2 2 4" xfId="5791"/>
    <cellStyle name="20% - Accent4 6 2 3" xfId="619"/>
    <cellStyle name="20% - Accent4 6 2 3 2" xfId="620"/>
    <cellStyle name="20% - Accent4 6 2 3 2 2" xfId="621"/>
    <cellStyle name="20% - Accent4 6 2 3 2 2 2" xfId="5792"/>
    <cellStyle name="20% - Accent4 6 2 3 2 3" xfId="5793"/>
    <cellStyle name="20% - Accent4 6 2 3 3" xfId="622"/>
    <cellStyle name="20% - Accent4 6 2 3 3 2" xfId="5794"/>
    <cellStyle name="20% - Accent4 6 2 3 4" xfId="5795"/>
    <cellStyle name="20% - Accent4 6 2 4" xfId="623"/>
    <cellStyle name="20% - Accent4 6 2 4 2" xfId="624"/>
    <cellStyle name="20% - Accent4 6 2 4 2 2" xfId="5796"/>
    <cellStyle name="20% - Accent4 6 2 4 3" xfId="5797"/>
    <cellStyle name="20% - Accent4 6 2 5" xfId="625"/>
    <cellStyle name="20% - Accent4 6 2 5 2" xfId="5798"/>
    <cellStyle name="20% - Accent4 6 2 6" xfId="5799"/>
    <cellStyle name="20% - Accent4 6 3" xfId="626"/>
    <cellStyle name="20% - Accent4 6 3 2" xfId="627"/>
    <cellStyle name="20% - Accent4 6 3 2 2" xfId="628"/>
    <cellStyle name="20% - Accent4 6 3 2 2 2" xfId="5800"/>
    <cellStyle name="20% - Accent4 6 3 2 3" xfId="5801"/>
    <cellStyle name="20% - Accent4 6 3 3" xfId="629"/>
    <cellStyle name="20% - Accent4 6 3 3 2" xfId="5802"/>
    <cellStyle name="20% - Accent4 6 3 4" xfId="5803"/>
    <cellStyle name="20% - Accent4 6 4" xfId="630"/>
    <cellStyle name="20% - Accent4 6 4 2" xfId="631"/>
    <cellStyle name="20% - Accent4 6 4 2 2" xfId="632"/>
    <cellStyle name="20% - Accent4 6 4 2 2 2" xfId="5804"/>
    <cellStyle name="20% - Accent4 6 4 2 3" xfId="5805"/>
    <cellStyle name="20% - Accent4 6 4 3" xfId="633"/>
    <cellStyle name="20% - Accent4 6 4 3 2" xfId="5806"/>
    <cellStyle name="20% - Accent4 6 4 4" xfId="5807"/>
    <cellStyle name="20% - Accent4 6 5" xfId="634"/>
    <cellStyle name="20% - Accent4 6 5 2" xfId="635"/>
    <cellStyle name="20% - Accent4 6 5 2 2" xfId="5808"/>
    <cellStyle name="20% - Accent4 6 5 3" xfId="5809"/>
    <cellStyle name="20% - Accent4 6 6" xfId="636"/>
    <cellStyle name="20% - Accent4 6 6 2" xfId="5810"/>
    <cellStyle name="20% - Accent4 6 7" xfId="5811"/>
    <cellStyle name="20% - Accent4 7" xfId="637"/>
    <cellStyle name="20% - Accent4 7 2" xfId="638"/>
    <cellStyle name="20% - Accent4 7 2 2" xfId="639"/>
    <cellStyle name="20% - Accent4 7 2 2 2" xfId="640"/>
    <cellStyle name="20% - Accent4 7 2 2 2 2" xfId="641"/>
    <cellStyle name="20% - Accent4 7 2 2 2 2 2" xfId="5812"/>
    <cellStyle name="20% - Accent4 7 2 2 2 3" xfId="5813"/>
    <cellStyle name="20% - Accent4 7 2 2 3" xfId="642"/>
    <cellStyle name="20% - Accent4 7 2 2 3 2" xfId="5814"/>
    <cellStyle name="20% - Accent4 7 2 2 4" xfId="5815"/>
    <cellStyle name="20% - Accent4 7 2 3" xfId="643"/>
    <cellStyle name="20% - Accent4 7 2 3 2" xfId="644"/>
    <cellStyle name="20% - Accent4 7 2 3 2 2" xfId="645"/>
    <cellStyle name="20% - Accent4 7 2 3 2 2 2" xfId="5816"/>
    <cellStyle name="20% - Accent4 7 2 3 2 3" xfId="5817"/>
    <cellStyle name="20% - Accent4 7 2 3 3" xfId="646"/>
    <cellStyle name="20% - Accent4 7 2 3 3 2" xfId="5818"/>
    <cellStyle name="20% - Accent4 7 2 3 4" xfId="5819"/>
    <cellStyle name="20% - Accent4 7 2 4" xfId="647"/>
    <cellStyle name="20% - Accent4 7 2 4 2" xfId="648"/>
    <cellStyle name="20% - Accent4 7 2 4 2 2" xfId="5820"/>
    <cellStyle name="20% - Accent4 7 2 4 3" xfId="5821"/>
    <cellStyle name="20% - Accent4 7 2 5" xfId="649"/>
    <cellStyle name="20% - Accent4 7 2 5 2" xfId="5822"/>
    <cellStyle name="20% - Accent4 7 2 6" xfId="5823"/>
    <cellStyle name="20% - Accent4 7 3" xfId="650"/>
    <cellStyle name="20% - Accent4 7 3 2" xfId="651"/>
    <cellStyle name="20% - Accent4 7 3 2 2" xfId="652"/>
    <cellStyle name="20% - Accent4 7 3 2 2 2" xfId="5824"/>
    <cellStyle name="20% - Accent4 7 3 2 3" xfId="5825"/>
    <cellStyle name="20% - Accent4 7 3 3" xfId="653"/>
    <cellStyle name="20% - Accent4 7 3 3 2" xfId="5826"/>
    <cellStyle name="20% - Accent4 7 3 4" xfId="5827"/>
    <cellStyle name="20% - Accent4 7 4" xfId="654"/>
    <cellStyle name="20% - Accent4 7 4 2" xfId="655"/>
    <cellStyle name="20% - Accent4 7 4 2 2" xfId="656"/>
    <cellStyle name="20% - Accent4 7 4 2 2 2" xfId="5828"/>
    <cellStyle name="20% - Accent4 7 4 2 3" xfId="5829"/>
    <cellStyle name="20% - Accent4 7 4 3" xfId="657"/>
    <cellStyle name="20% - Accent4 7 4 3 2" xfId="5830"/>
    <cellStyle name="20% - Accent4 7 4 4" xfId="5831"/>
    <cellStyle name="20% - Accent4 7 5" xfId="658"/>
    <cellStyle name="20% - Accent4 7 5 2" xfId="659"/>
    <cellStyle name="20% - Accent4 7 5 2 2" xfId="5832"/>
    <cellStyle name="20% - Accent4 7 5 3" xfId="5833"/>
    <cellStyle name="20% - Accent4 7 6" xfId="660"/>
    <cellStyle name="20% - Accent4 7 6 2" xfId="5834"/>
    <cellStyle name="20% - Accent4 7 7" xfId="5835"/>
    <cellStyle name="20% - Accent4 8" xfId="661"/>
    <cellStyle name="20% - Accent4 8 2" xfId="662"/>
    <cellStyle name="20% - Accent4 8 2 2" xfId="663"/>
    <cellStyle name="20% - Accent4 8 2 2 2" xfId="664"/>
    <cellStyle name="20% - Accent4 8 2 2 2 2" xfId="665"/>
    <cellStyle name="20% - Accent4 8 2 2 2 2 2" xfId="5836"/>
    <cellStyle name="20% - Accent4 8 2 2 2 3" xfId="5837"/>
    <cellStyle name="20% - Accent4 8 2 2 3" xfId="666"/>
    <cellStyle name="20% - Accent4 8 2 2 3 2" xfId="5838"/>
    <cellStyle name="20% - Accent4 8 2 2 4" xfId="5839"/>
    <cellStyle name="20% - Accent4 8 2 3" xfId="667"/>
    <cellStyle name="20% - Accent4 8 2 3 2" xfId="668"/>
    <cellStyle name="20% - Accent4 8 2 3 2 2" xfId="669"/>
    <cellStyle name="20% - Accent4 8 2 3 2 2 2" xfId="5840"/>
    <cellStyle name="20% - Accent4 8 2 3 2 3" xfId="5841"/>
    <cellStyle name="20% - Accent4 8 2 3 3" xfId="670"/>
    <cellStyle name="20% - Accent4 8 2 3 3 2" xfId="5842"/>
    <cellStyle name="20% - Accent4 8 2 3 4" xfId="5843"/>
    <cellStyle name="20% - Accent4 8 2 4" xfId="671"/>
    <cellStyle name="20% - Accent4 8 2 4 2" xfId="672"/>
    <cellStyle name="20% - Accent4 8 2 4 2 2" xfId="5844"/>
    <cellStyle name="20% - Accent4 8 2 4 3" xfId="5845"/>
    <cellStyle name="20% - Accent4 8 2 5" xfId="673"/>
    <cellStyle name="20% - Accent4 8 2 5 2" xfId="5846"/>
    <cellStyle name="20% - Accent4 8 2 6" xfId="5847"/>
    <cellStyle name="20% - Accent4 8 3" xfId="674"/>
    <cellStyle name="20% - Accent4 8 3 2" xfId="675"/>
    <cellStyle name="20% - Accent4 8 3 2 2" xfId="676"/>
    <cellStyle name="20% - Accent4 8 3 2 2 2" xfId="5848"/>
    <cellStyle name="20% - Accent4 8 3 2 3" xfId="5849"/>
    <cellStyle name="20% - Accent4 8 3 3" xfId="677"/>
    <cellStyle name="20% - Accent4 8 3 3 2" xfId="5850"/>
    <cellStyle name="20% - Accent4 8 3 4" xfId="5851"/>
    <cellStyle name="20% - Accent4 8 4" xfId="678"/>
    <cellStyle name="20% - Accent4 8 4 2" xfId="679"/>
    <cellStyle name="20% - Accent4 8 4 2 2" xfId="680"/>
    <cellStyle name="20% - Accent4 8 4 2 2 2" xfId="5852"/>
    <cellStyle name="20% - Accent4 8 4 2 3" xfId="5853"/>
    <cellStyle name="20% - Accent4 8 4 3" xfId="681"/>
    <cellStyle name="20% - Accent4 8 4 3 2" xfId="5854"/>
    <cellStyle name="20% - Accent4 8 4 4" xfId="5855"/>
    <cellStyle name="20% - Accent4 8 5" xfId="682"/>
    <cellStyle name="20% - Accent4 8 5 2" xfId="683"/>
    <cellStyle name="20% - Accent4 8 5 2 2" xfId="5856"/>
    <cellStyle name="20% - Accent4 8 5 3" xfId="5857"/>
    <cellStyle name="20% - Accent4 8 6" xfId="684"/>
    <cellStyle name="20% - Accent4 8 6 2" xfId="5858"/>
    <cellStyle name="20% - Accent4 8 7" xfId="5859"/>
    <cellStyle name="20% - Accent4 9" xfId="685"/>
    <cellStyle name="20% - Accent4 9 2" xfId="686"/>
    <cellStyle name="20% - Accent4 9 2 2" xfId="687"/>
    <cellStyle name="20% - Accent4 9 2 2 2" xfId="688"/>
    <cellStyle name="20% - Accent4 9 2 2 2 2" xfId="5860"/>
    <cellStyle name="20% - Accent4 9 2 2 3" xfId="5861"/>
    <cellStyle name="20% - Accent4 9 2 3" xfId="689"/>
    <cellStyle name="20% - Accent4 9 2 3 2" xfId="5862"/>
    <cellStyle name="20% - Accent4 9 2 4" xfId="5863"/>
    <cellStyle name="20% - Accent4 9 3" xfId="690"/>
    <cellStyle name="20% - Accent4 9 3 2" xfId="691"/>
    <cellStyle name="20% - Accent4 9 3 2 2" xfId="692"/>
    <cellStyle name="20% - Accent4 9 3 2 2 2" xfId="5864"/>
    <cellStyle name="20% - Accent4 9 3 2 3" xfId="5865"/>
    <cellStyle name="20% - Accent4 9 3 3" xfId="693"/>
    <cellStyle name="20% - Accent4 9 3 3 2" xfId="5866"/>
    <cellStyle name="20% - Accent4 9 3 4" xfId="5867"/>
    <cellStyle name="20% - Accent4 9 4" xfId="694"/>
    <cellStyle name="20% - Accent4 9 4 2" xfId="695"/>
    <cellStyle name="20% - Accent4 9 4 2 2" xfId="5868"/>
    <cellStyle name="20% - Accent4 9 4 3" xfId="5869"/>
    <cellStyle name="20% - Accent4 9 5" xfId="696"/>
    <cellStyle name="20% - Accent4 9 5 2" xfId="5870"/>
    <cellStyle name="20% - Accent4 9 6" xfId="5871"/>
    <cellStyle name="20% - Accent5 10" xfId="697"/>
    <cellStyle name="20% - Accent5 10 2" xfId="698"/>
    <cellStyle name="20% - Accent5 10 2 2" xfId="699"/>
    <cellStyle name="20% - Accent5 10 2 2 2" xfId="5872"/>
    <cellStyle name="20% - Accent5 10 2 3" xfId="5873"/>
    <cellStyle name="20% - Accent5 10 3" xfId="700"/>
    <cellStyle name="20% - Accent5 10 3 2" xfId="5874"/>
    <cellStyle name="20% - Accent5 10 4" xfId="5875"/>
    <cellStyle name="20% - Accent5 11" xfId="701"/>
    <cellStyle name="20% - Accent5 11 2" xfId="702"/>
    <cellStyle name="20% - Accent5 11 2 2" xfId="703"/>
    <cellStyle name="20% - Accent5 11 2 2 2" xfId="5876"/>
    <cellStyle name="20% - Accent5 11 2 3" xfId="5877"/>
    <cellStyle name="20% - Accent5 11 3" xfId="704"/>
    <cellStyle name="20% - Accent5 11 3 2" xfId="5878"/>
    <cellStyle name="20% - Accent5 11 4" xfId="5879"/>
    <cellStyle name="20% - Accent5 12" xfId="705"/>
    <cellStyle name="20% - Accent5 12 2" xfId="706"/>
    <cellStyle name="20% - Accent5 12 2 2" xfId="707"/>
    <cellStyle name="20% - Accent5 12 2 2 2" xfId="5880"/>
    <cellStyle name="20% - Accent5 12 2 3" xfId="5881"/>
    <cellStyle name="20% - Accent5 12 3" xfId="708"/>
    <cellStyle name="20% - Accent5 12 3 2" xfId="5882"/>
    <cellStyle name="20% - Accent5 12 4" xfId="5883"/>
    <cellStyle name="20% - Accent5 13" xfId="709"/>
    <cellStyle name="20% - Accent5 13 2" xfId="710"/>
    <cellStyle name="20% - Accent5 13 2 2" xfId="5884"/>
    <cellStyle name="20% - Accent5 13 3" xfId="5885"/>
    <cellStyle name="20% - Accent5 2" xfId="711"/>
    <cellStyle name="20% - Accent5 2 2" xfId="712"/>
    <cellStyle name="20% - Accent5 2 3" xfId="5886"/>
    <cellStyle name="20% - Accent5 3" xfId="713"/>
    <cellStyle name="20% - Accent5 3 2" xfId="714"/>
    <cellStyle name="20% - Accent5 3 2 2" xfId="715"/>
    <cellStyle name="20% - Accent5 3 2 2 2" xfId="716"/>
    <cellStyle name="20% - Accent5 3 2 2 2 2" xfId="717"/>
    <cellStyle name="20% - Accent5 3 2 2 2 2 2" xfId="5887"/>
    <cellStyle name="20% - Accent5 3 2 2 2 3" xfId="5888"/>
    <cellStyle name="20% - Accent5 3 2 2 3" xfId="718"/>
    <cellStyle name="20% - Accent5 3 2 2 3 2" xfId="5889"/>
    <cellStyle name="20% - Accent5 3 2 2 4" xfId="5890"/>
    <cellStyle name="20% - Accent5 3 2 3" xfId="719"/>
    <cellStyle name="20% - Accent5 3 2 3 2" xfId="720"/>
    <cellStyle name="20% - Accent5 3 2 3 2 2" xfId="721"/>
    <cellStyle name="20% - Accent5 3 2 3 2 2 2" xfId="5891"/>
    <cellStyle name="20% - Accent5 3 2 3 2 3" xfId="5892"/>
    <cellStyle name="20% - Accent5 3 2 3 3" xfId="722"/>
    <cellStyle name="20% - Accent5 3 2 3 3 2" xfId="5893"/>
    <cellStyle name="20% - Accent5 3 2 3 4" xfId="5894"/>
    <cellStyle name="20% - Accent5 3 2 4" xfId="723"/>
    <cellStyle name="20% - Accent5 3 2 4 2" xfId="724"/>
    <cellStyle name="20% - Accent5 3 2 4 2 2" xfId="5895"/>
    <cellStyle name="20% - Accent5 3 2 4 3" xfId="5896"/>
    <cellStyle name="20% - Accent5 3 2 5" xfId="725"/>
    <cellStyle name="20% - Accent5 3 2 5 2" xfId="5897"/>
    <cellStyle name="20% - Accent5 3 2 6" xfId="5898"/>
    <cellStyle name="20% - Accent5 3 3" xfId="726"/>
    <cellStyle name="20% - Accent5 3 3 2" xfId="727"/>
    <cellStyle name="20% - Accent5 3 3 2 2" xfId="728"/>
    <cellStyle name="20% - Accent5 3 3 2 2 2" xfId="5899"/>
    <cellStyle name="20% - Accent5 3 3 2 3" xfId="5900"/>
    <cellStyle name="20% - Accent5 3 3 3" xfId="729"/>
    <cellStyle name="20% - Accent5 3 3 3 2" xfId="5901"/>
    <cellStyle name="20% - Accent5 3 3 4" xfId="5902"/>
    <cellStyle name="20% - Accent5 3 4" xfId="730"/>
    <cellStyle name="20% - Accent5 3 4 2" xfId="731"/>
    <cellStyle name="20% - Accent5 3 4 2 2" xfId="732"/>
    <cellStyle name="20% - Accent5 3 4 2 2 2" xfId="5903"/>
    <cellStyle name="20% - Accent5 3 4 2 3" xfId="5904"/>
    <cellStyle name="20% - Accent5 3 4 3" xfId="733"/>
    <cellStyle name="20% - Accent5 3 4 3 2" xfId="5905"/>
    <cellStyle name="20% - Accent5 3 4 4" xfId="5906"/>
    <cellStyle name="20% - Accent5 3 5" xfId="734"/>
    <cellStyle name="20% - Accent5 3 5 2" xfId="735"/>
    <cellStyle name="20% - Accent5 3 5 2 2" xfId="5907"/>
    <cellStyle name="20% - Accent5 3 5 3" xfId="5908"/>
    <cellStyle name="20% - Accent5 3 6" xfId="736"/>
    <cellStyle name="20% - Accent5 3 6 2" xfId="5909"/>
    <cellStyle name="20% - Accent5 3 7" xfId="5910"/>
    <cellStyle name="20% - Accent5 4" xfId="737"/>
    <cellStyle name="20% - Accent5 4 2" xfId="738"/>
    <cellStyle name="20% - Accent5 4 2 2" xfId="739"/>
    <cellStyle name="20% - Accent5 4 2 2 2" xfId="740"/>
    <cellStyle name="20% - Accent5 4 2 2 2 2" xfId="741"/>
    <cellStyle name="20% - Accent5 4 2 2 2 2 2" xfId="5911"/>
    <cellStyle name="20% - Accent5 4 2 2 2 3" xfId="5912"/>
    <cellStyle name="20% - Accent5 4 2 2 3" xfId="742"/>
    <cellStyle name="20% - Accent5 4 2 2 3 2" xfId="5913"/>
    <cellStyle name="20% - Accent5 4 2 2 4" xfId="5914"/>
    <cellStyle name="20% - Accent5 4 2 3" xfId="743"/>
    <cellStyle name="20% - Accent5 4 2 3 2" xfId="744"/>
    <cellStyle name="20% - Accent5 4 2 3 2 2" xfId="745"/>
    <cellStyle name="20% - Accent5 4 2 3 2 2 2" xfId="5915"/>
    <cellStyle name="20% - Accent5 4 2 3 2 3" xfId="5916"/>
    <cellStyle name="20% - Accent5 4 2 3 3" xfId="746"/>
    <cellStyle name="20% - Accent5 4 2 3 3 2" xfId="5917"/>
    <cellStyle name="20% - Accent5 4 2 3 4" xfId="5918"/>
    <cellStyle name="20% - Accent5 4 2 4" xfId="747"/>
    <cellStyle name="20% - Accent5 4 2 4 2" xfId="748"/>
    <cellStyle name="20% - Accent5 4 2 4 2 2" xfId="5919"/>
    <cellStyle name="20% - Accent5 4 2 4 3" xfId="5920"/>
    <cellStyle name="20% - Accent5 4 2 5" xfId="749"/>
    <cellStyle name="20% - Accent5 4 2 5 2" xfId="5921"/>
    <cellStyle name="20% - Accent5 4 2 6" xfId="5922"/>
    <cellStyle name="20% - Accent5 4 3" xfId="750"/>
    <cellStyle name="20% - Accent5 4 3 2" xfId="751"/>
    <cellStyle name="20% - Accent5 4 3 2 2" xfId="752"/>
    <cellStyle name="20% - Accent5 4 3 2 2 2" xfId="5923"/>
    <cellStyle name="20% - Accent5 4 3 2 3" xfId="5924"/>
    <cellStyle name="20% - Accent5 4 3 3" xfId="753"/>
    <cellStyle name="20% - Accent5 4 3 3 2" xfId="5925"/>
    <cellStyle name="20% - Accent5 4 3 4" xfId="5926"/>
    <cellStyle name="20% - Accent5 4 4" xfId="754"/>
    <cellStyle name="20% - Accent5 4 4 2" xfId="755"/>
    <cellStyle name="20% - Accent5 4 4 2 2" xfId="756"/>
    <cellStyle name="20% - Accent5 4 4 2 2 2" xfId="5927"/>
    <cellStyle name="20% - Accent5 4 4 2 3" xfId="5928"/>
    <cellStyle name="20% - Accent5 4 4 3" xfId="757"/>
    <cellStyle name="20% - Accent5 4 4 3 2" xfId="5929"/>
    <cellStyle name="20% - Accent5 4 4 4" xfId="5930"/>
    <cellStyle name="20% - Accent5 4 5" xfId="758"/>
    <cellStyle name="20% - Accent5 4 5 2" xfId="759"/>
    <cellStyle name="20% - Accent5 4 5 2 2" xfId="5931"/>
    <cellStyle name="20% - Accent5 4 5 3" xfId="5932"/>
    <cellStyle name="20% - Accent5 4 6" xfId="760"/>
    <cellStyle name="20% - Accent5 4 6 2" xfId="5933"/>
    <cellStyle name="20% - Accent5 4 7" xfId="5934"/>
    <cellStyle name="20% - Accent5 5" xfId="761"/>
    <cellStyle name="20% - Accent5 5 2" xfId="762"/>
    <cellStyle name="20% - Accent5 5 2 2" xfId="763"/>
    <cellStyle name="20% - Accent5 5 2 2 2" xfId="764"/>
    <cellStyle name="20% - Accent5 5 2 2 2 2" xfId="765"/>
    <cellStyle name="20% - Accent5 5 2 2 2 2 2" xfId="5935"/>
    <cellStyle name="20% - Accent5 5 2 2 2 3" xfId="5936"/>
    <cellStyle name="20% - Accent5 5 2 2 3" xfId="766"/>
    <cellStyle name="20% - Accent5 5 2 2 3 2" xfId="5937"/>
    <cellStyle name="20% - Accent5 5 2 2 4" xfId="5938"/>
    <cellStyle name="20% - Accent5 5 2 3" xfId="767"/>
    <cellStyle name="20% - Accent5 5 2 3 2" xfId="768"/>
    <cellStyle name="20% - Accent5 5 2 3 2 2" xfId="769"/>
    <cellStyle name="20% - Accent5 5 2 3 2 2 2" xfId="5939"/>
    <cellStyle name="20% - Accent5 5 2 3 2 3" xfId="5940"/>
    <cellStyle name="20% - Accent5 5 2 3 3" xfId="770"/>
    <cellStyle name="20% - Accent5 5 2 3 3 2" xfId="5941"/>
    <cellStyle name="20% - Accent5 5 2 3 4" xfId="5942"/>
    <cellStyle name="20% - Accent5 5 2 4" xfId="771"/>
    <cellStyle name="20% - Accent5 5 2 4 2" xfId="772"/>
    <cellStyle name="20% - Accent5 5 2 4 2 2" xfId="5943"/>
    <cellStyle name="20% - Accent5 5 2 4 3" xfId="5944"/>
    <cellStyle name="20% - Accent5 5 2 5" xfId="773"/>
    <cellStyle name="20% - Accent5 5 2 5 2" xfId="5945"/>
    <cellStyle name="20% - Accent5 5 2 6" xfId="5946"/>
    <cellStyle name="20% - Accent5 5 3" xfId="774"/>
    <cellStyle name="20% - Accent5 5 3 2" xfId="775"/>
    <cellStyle name="20% - Accent5 5 3 2 2" xfId="776"/>
    <cellStyle name="20% - Accent5 5 3 2 2 2" xfId="5947"/>
    <cellStyle name="20% - Accent5 5 3 2 3" xfId="5948"/>
    <cellStyle name="20% - Accent5 5 3 3" xfId="777"/>
    <cellStyle name="20% - Accent5 5 3 3 2" xfId="5949"/>
    <cellStyle name="20% - Accent5 5 3 4" xfId="5950"/>
    <cellStyle name="20% - Accent5 5 4" xfId="778"/>
    <cellStyle name="20% - Accent5 5 4 2" xfId="779"/>
    <cellStyle name="20% - Accent5 5 4 2 2" xfId="780"/>
    <cellStyle name="20% - Accent5 5 4 2 2 2" xfId="5951"/>
    <cellStyle name="20% - Accent5 5 4 2 3" xfId="5952"/>
    <cellStyle name="20% - Accent5 5 4 3" xfId="781"/>
    <cellStyle name="20% - Accent5 5 4 3 2" xfId="5953"/>
    <cellStyle name="20% - Accent5 5 4 4" xfId="5954"/>
    <cellStyle name="20% - Accent5 5 5" xfId="782"/>
    <cellStyle name="20% - Accent5 5 5 2" xfId="783"/>
    <cellStyle name="20% - Accent5 5 5 2 2" xfId="5955"/>
    <cellStyle name="20% - Accent5 5 5 3" xfId="5956"/>
    <cellStyle name="20% - Accent5 5 6" xfId="784"/>
    <cellStyle name="20% - Accent5 5 6 2" xfId="5957"/>
    <cellStyle name="20% - Accent5 5 7" xfId="5958"/>
    <cellStyle name="20% - Accent5 6" xfId="785"/>
    <cellStyle name="20% - Accent5 6 2" xfId="786"/>
    <cellStyle name="20% - Accent5 6 2 2" xfId="787"/>
    <cellStyle name="20% - Accent5 6 2 2 2" xfId="788"/>
    <cellStyle name="20% - Accent5 6 2 2 2 2" xfId="789"/>
    <cellStyle name="20% - Accent5 6 2 2 2 2 2" xfId="5959"/>
    <cellStyle name="20% - Accent5 6 2 2 2 3" xfId="5960"/>
    <cellStyle name="20% - Accent5 6 2 2 3" xfId="790"/>
    <cellStyle name="20% - Accent5 6 2 2 3 2" xfId="5961"/>
    <cellStyle name="20% - Accent5 6 2 2 4" xfId="5962"/>
    <cellStyle name="20% - Accent5 6 2 3" xfId="791"/>
    <cellStyle name="20% - Accent5 6 2 3 2" xfId="792"/>
    <cellStyle name="20% - Accent5 6 2 3 2 2" xfId="793"/>
    <cellStyle name="20% - Accent5 6 2 3 2 2 2" xfId="5963"/>
    <cellStyle name="20% - Accent5 6 2 3 2 3" xfId="5964"/>
    <cellStyle name="20% - Accent5 6 2 3 3" xfId="794"/>
    <cellStyle name="20% - Accent5 6 2 3 3 2" xfId="5965"/>
    <cellStyle name="20% - Accent5 6 2 3 4" xfId="5966"/>
    <cellStyle name="20% - Accent5 6 2 4" xfId="795"/>
    <cellStyle name="20% - Accent5 6 2 4 2" xfId="796"/>
    <cellStyle name="20% - Accent5 6 2 4 2 2" xfId="5967"/>
    <cellStyle name="20% - Accent5 6 2 4 3" xfId="5968"/>
    <cellStyle name="20% - Accent5 6 2 5" xfId="797"/>
    <cellStyle name="20% - Accent5 6 2 5 2" xfId="5969"/>
    <cellStyle name="20% - Accent5 6 2 6" xfId="5970"/>
    <cellStyle name="20% - Accent5 6 3" xfId="798"/>
    <cellStyle name="20% - Accent5 6 3 2" xfId="799"/>
    <cellStyle name="20% - Accent5 6 3 2 2" xfId="800"/>
    <cellStyle name="20% - Accent5 6 3 2 2 2" xfId="5971"/>
    <cellStyle name="20% - Accent5 6 3 2 3" xfId="5972"/>
    <cellStyle name="20% - Accent5 6 3 3" xfId="801"/>
    <cellStyle name="20% - Accent5 6 3 3 2" xfId="5973"/>
    <cellStyle name="20% - Accent5 6 3 4" xfId="5974"/>
    <cellStyle name="20% - Accent5 6 4" xfId="802"/>
    <cellStyle name="20% - Accent5 6 4 2" xfId="803"/>
    <cellStyle name="20% - Accent5 6 4 2 2" xfId="804"/>
    <cellStyle name="20% - Accent5 6 4 2 2 2" xfId="5975"/>
    <cellStyle name="20% - Accent5 6 4 2 3" xfId="5976"/>
    <cellStyle name="20% - Accent5 6 4 3" xfId="805"/>
    <cellStyle name="20% - Accent5 6 4 3 2" xfId="5977"/>
    <cellStyle name="20% - Accent5 6 4 4" xfId="5978"/>
    <cellStyle name="20% - Accent5 6 5" xfId="806"/>
    <cellStyle name="20% - Accent5 6 5 2" xfId="807"/>
    <cellStyle name="20% - Accent5 6 5 2 2" xfId="5979"/>
    <cellStyle name="20% - Accent5 6 5 3" xfId="5980"/>
    <cellStyle name="20% - Accent5 6 6" xfId="808"/>
    <cellStyle name="20% - Accent5 6 6 2" xfId="5981"/>
    <cellStyle name="20% - Accent5 6 7" xfId="5982"/>
    <cellStyle name="20% - Accent5 7" xfId="809"/>
    <cellStyle name="20% - Accent5 7 2" xfId="810"/>
    <cellStyle name="20% - Accent5 7 2 2" xfId="811"/>
    <cellStyle name="20% - Accent5 7 2 2 2" xfId="812"/>
    <cellStyle name="20% - Accent5 7 2 2 2 2" xfId="813"/>
    <cellStyle name="20% - Accent5 7 2 2 2 2 2" xfId="5983"/>
    <cellStyle name="20% - Accent5 7 2 2 2 3" xfId="5984"/>
    <cellStyle name="20% - Accent5 7 2 2 3" xfId="814"/>
    <cellStyle name="20% - Accent5 7 2 2 3 2" xfId="5985"/>
    <cellStyle name="20% - Accent5 7 2 2 4" xfId="5986"/>
    <cellStyle name="20% - Accent5 7 2 3" xfId="815"/>
    <cellStyle name="20% - Accent5 7 2 3 2" xfId="816"/>
    <cellStyle name="20% - Accent5 7 2 3 2 2" xfId="817"/>
    <cellStyle name="20% - Accent5 7 2 3 2 2 2" xfId="5987"/>
    <cellStyle name="20% - Accent5 7 2 3 2 3" xfId="5988"/>
    <cellStyle name="20% - Accent5 7 2 3 3" xfId="818"/>
    <cellStyle name="20% - Accent5 7 2 3 3 2" xfId="5989"/>
    <cellStyle name="20% - Accent5 7 2 3 4" xfId="5990"/>
    <cellStyle name="20% - Accent5 7 2 4" xfId="819"/>
    <cellStyle name="20% - Accent5 7 2 4 2" xfId="820"/>
    <cellStyle name="20% - Accent5 7 2 4 2 2" xfId="5991"/>
    <cellStyle name="20% - Accent5 7 2 4 3" xfId="5992"/>
    <cellStyle name="20% - Accent5 7 2 5" xfId="821"/>
    <cellStyle name="20% - Accent5 7 2 5 2" xfId="5993"/>
    <cellStyle name="20% - Accent5 7 2 6" xfId="5994"/>
    <cellStyle name="20% - Accent5 7 3" xfId="822"/>
    <cellStyle name="20% - Accent5 7 3 2" xfId="823"/>
    <cellStyle name="20% - Accent5 7 3 2 2" xfId="824"/>
    <cellStyle name="20% - Accent5 7 3 2 2 2" xfId="5995"/>
    <cellStyle name="20% - Accent5 7 3 2 3" xfId="5996"/>
    <cellStyle name="20% - Accent5 7 3 3" xfId="825"/>
    <cellStyle name="20% - Accent5 7 3 3 2" xfId="5997"/>
    <cellStyle name="20% - Accent5 7 3 4" xfId="5998"/>
    <cellStyle name="20% - Accent5 7 4" xfId="826"/>
    <cellStyle name="20% - Accent5 7 4 2" xfId="827"/>
    <cellStyle name="20% - Accent5 7 4 2 2" xfId="828"/>
    <cellStyle name="20% - Accent5 7 4 2 2 2" xfId="5999"/>
    <cellStyle name="20% - Accent5 7 4 2 3" xfId="6000"/>
    <cellStyle name="20% - Accent5 7 4 3" xfId="829"/>
    <cellStyle name="20% - Accent5 7 4 3 2" xfId="6001"/>
    <cellStyle name="20% - Accent5 7 4 4" xfId="6002"/>
    <cellStyle name="20% - Accent5 7 5" xfId="830"/>
    <cellStyle name="20% - Accent5 7 5 2" xfId="831"/>
    <cellStyle name="20% - Accent5 7 5 2 2" xfId="6003"/>
    <cellStyle name="20% - Accent5 7 5 3" xfId="6004"/>
    <cellStyle name="20% - Accent5 7 6" xfId="832"/>
    <cellStyle name="20% - Accent5 7 6 2" xfId="6005"/>
    <cellStyle name="20% - Accent5 7 7" xfId="6006"/>
    <cellStyle name="20% - Accent5 8" xfId="833"/>
    <cellStyle name="20% - Accent5 8 2" xfId="834"/>
    <cellStyle name="20% - Accent5 8 2 2" xfId="835"/>
    <cellStyle name="20% - Accent5 8 2 2 2" xfId="836"/>
    <cellStyle name="20% - Accent5 8 2 2 2 2" xfId="837"/>
    <cellStyle name="20% - Accent5 8 2 2 2 2 2" xfId="6007"/>
    <cellStyle name="20% - Accent5 8 2 2 2 3" xfId="6008"/>
    <cellStyle name="20% - Accent5 8 2 2 3" xfId="838"/>
    <cellStyle name="20% - Accent5 8 2 2 3 2" xfId="6009"/>
    <cellStyle name="20% - Accent5 8 2 2 4" xfId="6010"/>
    <cellStyle name="20% - Accent5 8 2 3" xfId="839"/>
    <cellStyle name="20% - Accent5 8 2 3 2" xfId="840"/>
    <cellStyle name="20% - Accent5 8 2 3 2 2" xfId="841"/>
    <cellStyle name="20% - Accent5 8 2 3 2 2 2" xfId="6011"/>
    <cellStyle name="20% - Accent5 8 2 3 2 3" xfId="6012"/>
    <cellStyle name="20% - Accent5 8 2 3 3" xfId="842"/>
    <cellStyle name="20% - Accent5 8 2 3 3 2" xfId="6013"/>
    <cellStyle name="20% - Accent5 8 2 3 4" xfId="6014"/>
    <cellStyle name="20% - Accent5 8 2 4" xfId="843"/>
    <cellStyle name="20% - Accent5 8 2 4 2" xfId="844"/>
    <cellStyle name="20% - Accent5 8 2 4 2 2" xfId="6015"/>
    <cellStyle name="20% - Accent5 8 2 4 3" xfId="6016"/>
    <cellStyle name="20% - Accent5 8 2 5" xfId="845"/>
    <cellStyle name="20% - Accent5 8 2 5 2" xfId="6017"/>
    <cellStyle name="20% - Accent5 8 2 6" xfId="6018"/>
    <cellStyle name="20% - Accent5 8 3" xfId="846"/>
    <cellStyle name="20% - Accent5 8 3 2" xfId="847"/>
    <cellStyle name="20% - Accent5 8 3 2 2" xfId="848"/>
    <cellStyle name="20% - Accent5 8 3 2 2 2" xfId="6019"/>
    <cellStyle name="20% - Accent5 8 3 2 3" xfId="6020"/>
    <cellStyle name="20% - Accent5 8 3 3" xfId="849"/>
    <cellStyle name="20% - Accent5 8 3 3 2" xfId="6021"/>
    <cellStyle name="20% - Accent5 8 3 4" xfId="6022"/>
    <cellStyle name="20% - Accent5 8 4" xfId="850"/>
    <cellStyle name="20% - Accent5 8 4 2" xfId="851"/>
    <cellStyle name="20% - Accent5 8 4 2 2" xfId="852"/>
    <cellStyle name="20% - Accent5 8 4 2 2 2" xfId="6023"/>
    <cellStyle name="20% - Accent5 8 4 2 3" xfId="6024"/>
    <cellStyle name="20% - Accent5 8 4 3" xfId="853"/>
    <cellStyle name="20% - Accent5 8 4 3 2" xfId="6025"/>
    <cellStyle name="20% - Accent5 8 4 4" xfId="6026"/>
    <cellStyle name="20% - Accent5 8 5" xfId="854"/>
    <cellStyle name="20% - Accent5 8 5 2" xfId="855"/>
    <cellStyle name="20% - Accent5 8 5 2 2" xfId="6027"/>
    <cellStyle name="20% - Accent5 8 5 3" xfId="6028"/>
    <cellStyle name="20% - Accent5 8 6" xfId="856"/>
    <cellStyle name="20% - Accent5 8 6 2" xfId="6029"/>
    <cellStyle name="20% - Accent5 8 7" xfId="6030"/>
    <cellStyle name="20% - Accent5 9" xfId="857"/>
    <cellStyle name="20% - Accent5 9 2" xfId="858"/>
    <cellStyle name="20% - Accent5 9 2 2" xfId="859"/>
    <cellStyle name="20% - Accent5 9 2 2 2" xfId="860"/>
    <cellStyle name="20% - Accent5 9 2 2 2 2" xfId="6031"/>
    <cellStyle name="20% - Accent5 9 2 2 3" xfId="6032"/>
    <cellStyle name="20% - Accent5 9 2 3" xfId="861"/>
    <cellStyle name="20% - Accent5 9 2 3 2" xfId="6033"/>
    <cellStyle name="20% - Accent5 9 2 4" xfId="6034"/>
    <cellStyle name="20% - Accent5 9 3" xfId="862"/>
    <cellStyle name="20% - Accent5 9 3 2" xfId="863"/>
    <cellStyle name="20% - Accent5 9 3 2 2" xfId="864"/>
    <cellStyle name="20% - Accent5 9 3 2 2 2" xfId="6035"/>
    <cellStyle name="20% - Accent5 9 3 2 3" xfId="6036"/>
    <cellStyle name="20% - Accent5 9 3 3" xfId="865"/>
    <cellStyle name="20% - Accent5 9 3 3 2" xfId="6037"/>
    <cellStyle name="20% - Accent5 9 3 4" xfId="6038"/>
    <cellStyle name="20% - Accent5 9 4" xfId="866"/>
    <cellStyle name="20% - Accent5 9 4 2" xfId="867"/>
    <cellStyle name="20% - Accent5 9 4 2 2" xfId="6039"/>
    <cellStyle name="20% - Accent5 9 4 3" xfId="6040"/>
    <cellStyle name="20% - Accent5 9 5" xfId="868"/>
    <cellStyle name="20% - Accent5 9 5 2" xfId="6041"/>
    <cellStyle name="20% - Accent5 9 6" xfId="6042"/>
    <cellStyle name="20% - Accent6 10" xfId="869"/>
    <cellStyle name="20% - Accent6 10 2" xfId="870"/>
    <cellStyle name="20% - Accent6 10 2 2" xfId="871"/>
    <cellStyle name="20% - Accent6 10 2 2 2" xfId="6043"/>
    <cellStyle name="20% - Accent6 10 2 3" xfId="6044"/>
    <cellStyle name="20% - Accent6 10 3" xfId="872"/>
    <cellStyle name="20% - Accent6 10 3 2" xfId="6045"/>
    <cellStyle name="20% - Accent6 10 4" xfId="6046"/>
    <cellStyle name="20% - Accent6 11" xfId="873"/>
    <cellStyle name="20% - Accent6 11 2" xfId="874"/>
    <cellStyle name="20% - Accent6 11 2 2" xfId="875"/>
    <cellStyle name="20% - Accent6 11 2 2 2" xfId="6047"/>
    <cellStyle name="20% - Accent6 11 2 3" xfId="6048"/>
    <cellStyle name="20% - Accent6 11 3" xfId="876"/>
    <cellStyle name="20% - Accent6 11 3 2" xfId="6049"/>
    <cellStyle name="20% - Accent6 11 4" xfId="6050"/>
    <cellStyle name="20% - Accent6 12" xfId="877"/>
    <cellStyle name="20% - Accent6 12 2" xfId="878"/>
    <cellStyle name="20% - Accent6 12 2 2" xfId="879"/>
    <cellStyle name="20% - Accent6 12 2 2 2" xfId="6051"/>
    <cellStyle name="20% - Accent6 12 2 3" xfId="6052"/>
    <cellStyle name="20% - Accent6 12 3" xfId="880"/>
    <cellStyle name="20% - Accent6 12 3 2" xfId="6053"/>
    <cellStyle name="20% - Accent6 12 4" xfId="6054"/>
    <cellStyle name="20% - Accent6 13" xfId="881"/>
    <cellStyle name="20% - Accent6 13 2" xfId="882"/>
    <cellStyle name="20% - Accent6 13 2 2" xfId="6055"/>
    <cellStyle name="20% - Accent6 13 3" xfId="6056"/>
    <cellStyle name="20% - Accent6 2" xfId="883"/>
    <cellStyle name="20% - Accent6 2 2" xfId="884"/>
    <cellStyle name="20% - Accent6 2 3" xfId="6057"/>
    <cellStyle name="20% - Accent6 3" xfId="885"/>
    <cellStyle name="20% - Accent6 3 2" xfId="886"/>
    <cellStyle name="20% - Accent6 3 2 2" xfId="887"/>
    <cellStyle name="20% - Accent6 3 2 2 2" xfId="888"/>
    <cellStyle name="20% - Accent6 3 2 2 2 2" xfId="889"/>
    <cellStyle name="20% - Accent6 3 2 2 2 2 2" xfId="6058"/>
    <cellStyle name="20% - Accent6 3 2 2 2 3" xfId="6059"/>
    <cellStyle name="20% - Accent6 3 2 2 3" xfId="890"/>
    <cellStyle name="20% - Accent6 3 2 2 3 2" xfId="6060"/>
    <cellStyle name="20% - Accent6 3 2 2 4" xfId="6061"/>
    <cellStyle name="20% - Accent6 3 2 3" xfId="891"/>
    <cellStyle name="20% - Accent6 3 2 3 2" xfId="892"/>
    <cellStyle name="20% - Accent6 3 2 3 2 2" xfId="893"/>
    <cellStyle name="20% - Accent6 3 2 3 2 2 2" xfId="6062"/>
    <cellStyle name="20% - Accent6 3 2 3 2 3" xfId="6063"/>
    <cellStyle name="20% - Accent6 3 2 3 3" xfId="894"/>
    <cellStyle name="20% - Accent6 3 2 3 3 2" xfId="6064"/>
    <cellStyle name="20% - Accent6 3 2 3 4" xfId="6065"/>
    <cellStyle name="20% - Accent6 3 2 4" xfId="895"/>
    <cellStyle name="20% - Accent6 3 2 4 2" xfId="896"/>
    <cellStyle name="20% - Accent6 3 2 4 2 2" xfId="6066"/>
    <cellStyle name="20% - Accent6 3 2 4 3" xfId="6067"/>
    <cellStyle name="20% - Accent6 3 2 5" xfId="897"/>
    <cellStyle name="20% - Accent6 3 2 5 2" xfId="6068"/>
    <cellStyle name="20% - Accent6 3 2 6" xfId="6069"/>
    <cellStyle name="20% - Accent6 3 3" xfId="898"/>
    <cellStyle name="20% - Accent6 3 3 2" xfId="899"/>
    <cellStyle name="20% - Accent6 3 3 2 2" xfId="900"/>
    <cellStyle name="20% - Accent6 3 3 2 2 2" xfId="6070"/>
    <cellStyle name="20% - Accent6 3 3 2 3" xfId="6071"/>
    <cellStyle name="20% - Accent6 3 3 3" xfId="901"/>
    <cellStyle name="20% - Accent6 3 3 3 2" xfId="6072"/>
    <cellStyle name="20% - Accent6 3 3 4" xfId="6073"/>
    <cellStyle name="20% - Accent6 3 4" xfId="902"/>
    <cellStyle name="20% - Accent6 3 4 2" xfId="903"/>
    <cellStyle name="20% - Accent6 3 4 2 2" xfId="904"/>
    <cellStyle name="20% - Accent6 3 4 2 2 2" xfId="6074"/>
    <cellStyle name="20% - Accent6 3 4 2 3" xfId="6075"/>
    <cellStyle name="20% - Accent6 3 4 3" xfId="905"/>
    <cellStyle name="20% - Accent6 3 4 3 2" xfId="6076"/>
    <cellStyle name="20% - Accent6 3 4 4" xfId="6077"/>
    <cellStyle name="20% - Accent6 3 5" xfId="906"/>
    <cellStyle name="20% - Accent6 3 5 2" xfId="907"/>
    <cellStyle name="20% - Accent6 3 5 2 2" xfId="6078"/>
    <cellStyle name="20% - Accent6 3 5 3" xfId="6079"/>
    <cellStyle name="20% - Accent6 3 6" xfId="908"/>
    <cellStyle name="20% - Accent6 3 6 2" xfId="6080"/>
    <cellStyle name="20% - Accent6 3 7" xfId="6081"/>
    <cellStyle name="20% - Accent6 4" xfId="909"/>
    <cellStyle name="20% - Accent6 4 2" xfId="910"/>
    <cellStyle name="20% - Accent6 4 2 2" xfId="911"/>
    <cellStyle name="20% - Accent6 4 2 2 2" xfId="912"/>
    <cellStyle name="20% - Accent6 4 2 2 2 2" xfId="913"/>
    <cellStyle name="20% - Accent6 4 2 2 2 2 2" xfId="6082"/>
    <cellStyle name="20% - Accent6 4 2 2 2 3" xfId="6083"/>
    <cellStyle name="20% - Accent6 4 2 2 3" xfId="914"/>
    <cellStyle name="20% - Accent6 4 2 2 3 2" xfId="6084"/>
    <cellStyle name="20% - Accent6 4 2 2 4" xfId="6085"/>
    <cellStyle name="20% - Accent6 4 2 3" xfId="915"/>
    <cellStyle name="20% - Accent6 4 2 3 2" xfId="916"/>
    <cellStyle name="20% - Accent6 4 2 3 2 2" xfId="917"/>
    <cellStyle name="20% - Accent6 4 2 3 2 2 2" xfId="6086"/>
    <cellStyle name="20% - Accent6 4 2 3 2 3" xfId="6087"/>
    <cellStyle name="20% - Accent6 4 2 3 3" xfId="918"/>
    <cellStyle name="20% - Accent6 4 2 3 3 2" xfId="6088"/>
    <cellStyle name="20% - Accent6 4 2 3 4" xfId="6089"/>
    <cellStyle name="20% - Accent6 4 2 4" xfId="919"/>
    <cellStyle name="20% - Accent6 4 2 4 2" xfId="920"/>
    <cellStyle name="20% - Accent6 4 2 4 2 2" xfId="6090"/>
    <cellStyle name="20% - Accent6 4 2 4 3" xfId="6091"/>
    <cellStyle name="20% - Accent6 4 2 5" xfId="921"/>
    <cellStyle name="20% - Accent6 4 2 5 2" xfId="6092"/>
    <cellStyle name="20% - Accent6 4 2 6" xfId="6093"/>
    <cellStyle name="20% - Accent6 4 3" xfId="922"/>
    <cellStyle name="20% - Accent6 4 3 2" xfId="923"/>
    <cellStyle name="20% - Accent6 4 3 2 2" xfId="924"/>
    <cellStyle name="20% - Accent6 4 3 2 2 2" xfId="6094"/>
    <cellStyle name="20% - Accent6 4 3 2 3" xfId="6095"/>
    <cellStyle name="20% - Accent6 4 3 3" xfId="925"/>
    <cellStyle name="20% - Accent6 4 3 3 2" xfId="6096"/>
    <cellStyle name="20% - Accent6 4 3 4" xfId="6097"/>
    <cellStyle name="20% - Accent6 4 4" xfId="926"/>
    <cellStyle name="20% - Accent6 4 4 2" xfId="927"/>
    <cellStyle name="20% - Accent6 4 4 2 2" xfId="928"/>
    <cellStyle name="20% - Accent6 4 4 2 2 2" xfId="6098"/>
    <cellStyle name="20% - Accent6 4 4 2 3" xfId="6099"/>
    <cellStyle name="20% - Accent6 4 4 3" xfId="929"/>
    <cellStyle name="20% - Accent6 4 4 3 2" xfId="6100"/>
    <cellStyle name="20% - Accent6 4 4 4" xfId="6101"/>
    <cellStyle name="20% - Accent6 4 5" xfId="930"/>
    <cellStyle name="20% - Accent6 4 5 2" xfId="931"/>
    <cellStyle name="20% - Accent6 4 5 2 2" xfId="6102"/>
    <cellStyle name="20% - Accent6 4 5 3" xfId="6103"/>
    <cellStyle name="20% - Accent6 4 6" xfId="932"/>
    <cellStyle name="20% - Accent6 4 6 2" xfId="6104"/>
    <cellStyle name="20% - Accent6 4 7" xfId="6105"/>
    <cellStyle name="20% - Accent6 5" xfId="933"/>
    <cellStyle name="20% - Accent6 5 2" xfId="934"/>
    <cellStyle name="20% - Accent6 5 2 2" xfId="935"/>
    <cellStyle name="20% - Accent6 5 2 2 2" xfId="936"/>
    <cellStyle name="20% - Accent6 5 2 2 2 2" xfId="937"/>
    <cellStyle name="20% - Accent6 5 2 2 2 2 2" xfId="6106"/>
    <cellStyle name="20% - Accent6 5 2 2 2 3" xfId="6107"/>
    <cellStyle name="20% - Accent6 5 2 2 3" xfId="938"/>
    <cellStyle name="20% - Accent6 5 2 2 3 2" xfId="6108"/>
    <cellStyle name="20% - Accent6 5 2 2 4" xfId="6109"/>
    <cellStyle name="20% - Accent6 5 2 3" xfId="939"/>
    <cellStyle name="20% - Accent6 5 2 3 2" xfId="940"/>
    <cellStyle name="20% - Accent6 5 2 3 2 2" xfId="941"/>
    <cellStyle name="20% - Accent6 5 2 3 2 2 2" xfId="6110"/>
    <cellStyle name="20% - Accent6 5 2 3 2 3" xfId="6111"/>
    <cellStyle name="20% - Accent6 5 2 3 3" xfId="942"/>
    <cellStyle name="20% - Accent6 5 2 3 3 2" xfId="6112"/>
    <cellStyle name="20% - Accent6 5 2 3 4" xfId="6113"/>
    <cellStyle name="20% - Accent6 5 2 4" xfId="943"/>
    <cellStyle name="20% - Accent6 5 2 4 2" xfId="944"/>
    <cellStyle name="20% - Accent6 5 2 4 2 2" xfId="6114"/>
    <cellStyle name="20% - Accent6 5 2 4 3" xfId="6115"/>
    <cellStyle name="20% - Accent6 5 2 5" xfId="945"/>
    <cellStyle name="20% - Accent6 5 2 5 2" xfId="6116"/>
    <cellStyle name="20% - Accent6 5 2 6" xfId="6117"/>
    <cellStyle name="20% - Accent6 5 3" xfId="946"/>
    <cellStyle name="20% - Accent6 5 3 2" xfId="947"/>
    <cellStyle name="20% - Accent6 5 3 2 2" xfId="948"/>
    <cellStyle name="20% - Accent6 5 3 2 2 2" xfId="6118"/>
    <cellStyle name="20% - Accent6 5 3 2 3" xfId="6119"/>
    <cellStyle name="20% - Accent6 5 3 3" xfId="949"/>
    <cellStyle name="20% - Accent6 5 3 3 2" xfId="6120"/>
    <cellStyle name="20% - Accent6 5 3 4" xfId="6121"/>
    <cellStyle name="20% - Accent6 5 4" xfId="950"/>
    <cellStyle name="20% - Accent6 5 4 2" xfId="951"/>
    <cellStyle name="20% - Accent6 5 4 2 2" xfId="952"/>
    <cellStyle name="20% - Accent6 5 4 2 2 2" xfId="6122"/>
    <cellStyle name="20% - Accent6 5 4 2 3" xfId="6123"/>
    <cellStyle name="20% - Accent6 5 4 3" xfId="953"/>
    <cellStyle name="20% - Accent6 5 4 3 2" xfId="6124"/>
    <cellStyle name="20% - Accent6 5 4 4" xfId="6125"/>
    <cellStyle name="20% - Accent6 5 5" xfId="954"/>
    <cellStyle name="20% - Accent6 5 5 2" xfId="955"/>
    <cellStyle name="20% - Accent6 5 5 2 2" xfId="6126"/>
    <cellStyle name="20% - Accent6 5 5 3" xfId="6127"/>
    <cellStyle name="20% - Accent6 5 6" xfId="956"/>
    <cellStyle name="20% - Accent6 5 6 2" xfId="6128"/>
    <cellStyle name="20% - Accent6 5 7" xfId="6129"/>
    <cellStyle name="20% - Accent6 6" xfId="957"/>
    <cellStyle name="20% - Accent6 6 2" xfId="958"/>
    <cellStyle name="20% - Accent6 6 2 2" xfId="959"/>
    <cellStyle name="20% - Accent6 6 2 2 2" xfId="960"/>
    <cellStyle name="20% - Accent6 6 2 2 2 2" xfId="961"/>
    <cellStyle name="20% - Accent6 6 2 2 2 2 2" xfId="6130"/>
    <cellStyle name="20% - Accent6 6 2 2 2 3" xfId="6131"/>
    <cellStyle name="20% - Accent6 6 2 2 3" xfId="962"/>
    <cellStyle name="20% - Accent6 6 2 2 3 2" xfId="6132"/>
    <cellStyle name="20% - Accent6 6 2 2 4" xfId="6133"/>
    <cellStyle name="20% - Accent6 6 2 3" xfId="963"/>
    <cellStyle name="20% - Accent6 6 2 3 2" xfId="964"/>
    <cellStyle name="20% - Accent6 6 2 3 2 2" xfId="965"/>
    <cellStyle name="20% - Accent6 6 2 3 2 2 2" xfId="6134"/>
    <cellStyle name="20% - Accent6 6 2 3 2 3" xfId="6135"/>
    <cellStyle name="20% - Accent6 6 2 3 3" xfId="966"/>
    <cellStyle name="20% - Accent6 6 2 3 3 2" xfId="6136"/>
    <cellStyle name="20% - Accent6 6 2 3 4" xfId="6137"/>
    <cellStyle name="20% - Accent6 6 2 4" xfId="967"/>
    <cellStyle name="20% - Accent6 6 2 4 2" xfId="968"/>
    <cellStyle name="20% - Accent6 6 2 4 2 2" xfId="6138"/>
    <cellStyle name="20% - Accent6 6 2 4 3" xfId="6139"/>
    <cellStyle name="20% - Accent6 6 2 5" xfId="969"/>
    <cellStyle name="20% - Accent6 6 2 5 2" xfId="6140"/>
    <cellStyle name="20% - Accent6 6 2 6" xfId="6141"/>
    <cellStyle name="20% - Accent6 6 3" xfId="970"/>
    <cellStyle name="20% - Accent6 6 3 2" xfId="971"/>
    <cellStyle name="20% - Accent6 6 3 2 2" xfId="972"/>
    <cellStyle name="20% - Accent6 6 3 2 2 2" xfId="6142"/>
    <cellStyle name="20% - Accent6 6 3 2 3" xfId="6143"/>
    <cellStyle name="20% - Accent6 6 3 3" xfId="973"/>
    <cellStyle name="20% - Accent6 6 3 3 2" xfId="6144"/>
    <cellStyle name="20% - Accent6 6 3 4" xfId="6145"/>
    <cellStyle name="20% - Accent6 6 4" xfId="974"/>
    <cellStyle name="20% - Accent6 6 4 2" xfId="975"/>
    <cellStyle name="20% - Accent6 6 4 2 2" xfId="976"/>
    <cellStyle name="20% - Accent6 6 4 2 2 2" xfId="6146"/>
    <cellStyle name="20% - Accent6 6 4 2 3" xfId="6147"/>
    <cellStyle name="20% - Accent6 6 4 3" xfId="977"/>
    <cellStyle name="20% - Accent6 6 4 3 2" xfId="6148"/>
    <cellStyle name="20% - Accent6 6 4 4" xfId="6149"/>
    <cellStyle name="20% - Accent6 6 5" xfId="978"/>
    <cellStyle name="20% - Accent6 6 5 2" xfId="979"/>
    <cellStyle name="20% - Accent6 6 5 2 2" xfId="6150"/>
    <cellStyle name="20% - Accent6 6 5 3" xfId="6151"/>
    <cellStyle name="20% - Accent6 6 6" xfId="980"/>
    <cellStyle name="20% - Accent6 6 6 2" xfId="6152"/>
    <cellStyle name="20% - Accent6 6 7" xfId="6153"/>
    <cellStyle name="20% - Accent6 7" xfId="981"/>
    <cellStyle name="20% - Accent6 7 2" xfId="982"/>
    <cellStyle name="20% - Accent6 7 2 2" xfId="983"/>
    <cellStyle name="20% - Accent6 7 2 2 2" xfId="984"/>
    <cellStyle name="20% - Accent6 7 2 2 2 2" xfId="985"/>
    <cellStyle name="20% - Accent6 7 2 2 2 2 2" xfId="6154"/>
    <cellStyle name="20% - Accent6 7 2 2 2 3" xfId="6155"/>
    <cellStyle name="20% - Accent6 7 2 2 3" xfId="986"/>
    <cellStyle name="20% - Accent6 7 2 2 3 2" xfId="6156"/>
    <cellStyle name="20% - Accent6 7 2 2 4" xfId="6157"/>
    <cellStyle name="20% - Accent6 7 2 3" xfId="987"/>
    <cellStyle name="20% - Accent6 7 2 3 2" xfId="988"/>
    <cellStyle name="20% - Accent6 7 2 3 2 2" xfId="989"/>
    <cellStyle name="20% - Accent6 7 2 3 2 2 2" xfId="6158"/>
    <cellStyle name="20% - Accent6 7 2 3 2 3" xfId="6159"/>
    <cellStyle name="20% - Accent6 7 2 3 3" xfId="990"/>
    <cellStyle name="20% - Accent6 7 2 3 3 2" xfId="6160"/>
    <cellStyle name="20% - Accent6 7 2 3 4" xfId="6161"/>
    <cellStyle name="20% - Accent6 7 2 4" xfId="991"/>
    <cellStyle name="20% - Accent6 7 2 4 2" xfId="992"/>
    <cellStyle name="20% - Accent6 7 2 4 2 2" xfId="6162"/>
    <cellStyle name="20% - Accent6 7 2 4 3" xfId="6163"/>
    <cellStyle name="20% - Accent6 7 2 5" xfId="993"/>
    <cellStyle name="20% - Accent6 7 2 5 2" xfId="6164"/>
    <cellStyle name="20% - Accent6 7 2 6" xfId="6165"/>
    <cellStyle name="20% - Accent6 7 3" xfId="994"/>
    <cellStyle name="20% - Accent6 7 3 2" xfId="995"/>
    <cellStyle name="20% - Accent6 7 3 2 2" xfId="996"/>
    <cellStyle name="20% - Accent6 7 3 2 2 2" xfId="6166"/>
    <cellStyle name="20% - Accent6 7 3 2 3" xfId="6167"/>
    <cellStyle name="20% - Accent6 7 3 3" xfId="997"/>
    <cellStyle name="20% - Accent6 7 3 3 2" xfId="6168"/>
    <cellStyle name="20% - Accent6 7 3 4" xfId="6169"/>
    <cellStyle name="20% - Accent6 7 4" xfId="998"/>
    <cellStyle name="20% - Accent6 7 4 2" xfId="999"/>
    <cellStyle name="20% - Accent6 7 4 2 2" xfId="1000"/>
    <cellStyle name="20% - Accent6 7 4 2 2 2" xfId="6170"/>
    <cellStyle name="20% - Accent6 7 4 2 3" xfId="6171"/>
    <cellStyle name="20% - Accent6 7 4 3" xfId="1001"/>
    <cellStyle name="20% - Accent6 7 4 3 2" xfId="6172"/>
    <cellStyle name="20% - Accent6 7 4 4" xfId="6173"/>
    <cellStyle name="20% - Accent6 7 5" xfId="1002"/>
    <cellStyle name="20% - Accent6 7 5 2" xfId="1003"/>
    <cellStyle name="20% - Accent6 7 5 2 2" xfId="6174"/>
    <cellStyle name="20% - Accent6 7 5 3" xfId="6175"/>
    <cellStyle name="20% - Accent6 7 6" xfId="1004"/>
    <cellStyle name="20% - Accent6 7 6 2" xfId="6176"/>
    <cellStyle name="20% - Accent6 7 7" xfId="6177"/>
    <cellStyle name="20% - Accent6 8" xfId="1005"/>
    <cellStyle name="20% - Accent6 8 2" xfId="1006"/>
    <cellStyle name="20% - Accent6 8 2 2" xfId="1007"/>
    <cellStyle name="20% - Accent6 8 2 2 2" xfId="1008"/>
    <cellStyle name="20% - Accent6 8 2 2 2 2" xfId="1009"/>
    <cellStyle name="20% - Accent6 8 2 2 2 2 2" xfId="6178"/>
    <cellStyle name="20% - Accent6 8 2 2 2 3" xfId="6179"/>
    <cellStyle name="20% - Accent6 8 2 2 3" xfId="1010"/>
    <cellStyle name="20% - Accent6 8 2 2 3 2" xfId="6180"/>
    <cellStyle name="20% - Accent6 8 2 2 4" xfId="6181"/>
    <cellStyle name="20% - Accent6 8 2 3" xfId="1011"/>
    <cellStyle name="20% - Accent6 8 2 3 2" xfId="1012"/>
    <cellStyle name="20% - Accent6 8 2 3 2 2" xfId="1013"/>
    <cellStyle name="20% - Accent6 8 2 3 2 2 2" xfId="6182"/>
    <cellStyle name="20% - Accent6 8 2 3 2 3" xfId="6183"/>
    <cellStyle name="20% - Accent6 8 2 3 3" xfId="1014"/>
    <cellStyle name="20% - Accent6 8 2 3 3 2" xfId="6184"/>
    <cellStyle name="20% - Accent6 8 2 3 4" xfId="6185"/>
    <cellStyle name="20% - Accent6 8 2 4" xfId="1015"/>
    <cellStyle name="20% - Accent6 8 2 4 2" xfId="1016"/>
    <cellStyle name="20% - Accent6 8 2 4 2 2" xfId="6186"/>
    <cellStyle name="20% - Accent6 8 2 4 3" xfId="6187"/>
    <cellStyle name="20% - Accent6 8 2 5" xfId="1017"/>
    <cellStyle name="20% - Accent6 8 2 5 2" xfId="6188"/>
    <cellStyle name="20% - Accent6 8 2 6" xfId="6189"/>
    <cellStyle name="20% - Accent6 8 3" xfId="1018"/>
    <cellStyle name="20% - Accent6 8 3 2" xfId="1019"/>
    <cellStyle name="20% - Accent6 8 3 2 2" xfId="1020"/>
    <cellStyle name="20% - Accent6 8 3 2 2 2" xfId="6190"/>
    <cellStyle name="20% - Accent6 8 3 2 3" xfId="6191"/>
    <cellStyle name="20% - Accent6 8 3 3" xfId="1021"/>
    <cellStyle name="20% - Accent6 8 3 3 2" xfId="6192"/>
    <cellStyle name="20% - Accent6 8 3 4" xfId="6193"/>
    <cellStyle name="20% - Accent6 8 4" xfId="1022"/>
    <cellStyle name="20% - Accent6 8 4 2" xfId="1023"/>
    <cellStyle name="20% - Accent6 8 4 2 2" xfId="1024"/>
    <cellStyle name="20% - Accent6 8 4 2 2 2" xfId="6194"/>
    <cellStyle name="20% - Accent6 8 4 2 3" xfId="6195"/>
    <cellStyle name="20% - Accent6 8 4 3" xfId="1025"/>
    <cellStyle name="20% - Accent6 8 4 3 2" xfId="6196"/>
    <cellStyle name="20% - Accent6 8 4 4" xfId="6197"/>
    <cellStyle name="20% - Accent6 8 5" xfId="1026"/>
    <cellStyle name="20% - Accent6 8 5 2" xfId="1027"/>
    <cellStyle name="20% - Accent6 8 5 2 2" xfId="6198"/>
    <cellStyle name="20% - Accent6 8 5 3" xfId="6199"/>
    <cellStyle name="20% - Accent6 8 6" xfId="1028"/>
    <cellStyle name="20% - Accent6 8 6 2" xfId="6200"/>
    <cellStyle name="20% - Accent6 8 7" xfId="6201"/>
    <cellStyle name="20% - Accent6 9" xfId="1029"/>
    <cellStyle name="20% - Accent6 9 2" xfId="1030"/>
    <cellStyle name="20% - Accent6 9 2 2" xfId="1031"/>
    <cellStyle name="20% - Accent6 9 2 2 2" xfId="1032"/>
    <cellStyle name="20% - Accent6 9 2 2 2 2" xfId="6202"/>
    <cellStyle name="20% - Accent6 9 2 2 3" xfId="6203"/>
    <cellStyle name="20% - Accent6 9 2 3" xfId="1033"/>
    <cellStyle name="20% - Accent6 9 2 3 2" xfId="6204"/>
    <cellStyle name="20% - Accent6 9 2 4" xfId="6205"/>
    <cellStyle name="20% - Accent6 9 3" xfId="1034"/>
    <cellStyle name="20% - Accent6 9 3 2" xfId="1035"/>
    <cellStyle name="20% - Accent6 9 3 2 2" xfId="1036"/>
    <cellStyle name="20% - Accent6 9 3 2 2 2" xfId="6206"/>
    <cellStyle name="20% - Accent6 9 3 2 3" xfId="6207"/>
    <cellStyle name="20% - Accent6 9 3 3" xfId="1037"/>
    <cellStyle name="20% - Accent6 9 3 3 2" xfId="6208"/>
    <cellStyle name="20% - Accent6 9 3 4" xfId="6209"/>
    <cellStyle name="20% - Accent6 9 4" xfId="1038"/>
    <cellStyle name="20% - Accent6 9 4 2" xfId="1039"/>
    <cellStyle name="20% - Accent6 9 4 2 2" xfId="6210"/>
    <cellStyle name="20% - Accent6 9 4 3" xfId="6211"/>
    <cellStyle name="20% - Accent6 9 5" xfId="1040"/>
    <cellStyle name="20% - Accent6 9 5 2" xfId="6212"/>
    <cellStyle name="20% - Accent6 9 6" xfId="6213"/>
    <cellStyle name="40% - Accent1 10" xfId="1041"/>
    <cellStyle name="40% - Accent1 10 2" xfId="1042"/>
    <cellStyle name="40% - Accent1 10 2 2" xfId="1043"/>
    <cellStyle name="40% - Accent1 10 2 2 2" xfId="6214"/>
    <cellStyle name="40% - Accent1 10 2 3" xfId="6215"/>
    <cellStyle name="40% - Accent1 10 3" xfId="1044"/>
    <cellStyle name="40% - Accent1 10 3 2" xfId="6216"/>
    <cellStyle name="40% - Accent1 10 4" xfId="6217"/>
    <cellStyle name="40% - Accent1 11" xfId="1045"/>
    <cellStyle name="40% - Accent1 11 2" xfId="1046"/>
    <cellStyle name="40% - Accent1 11 2 2" xfId="1047"/>
    <cellStyle name="40% - Accent1 11 2 2 2" xfId="6218"/>
    <cellStyle name="40% - Accent1 11 2 3" xfId="6219"/>
    <cellStyle name="40% - Accent1 11 3" xfId="1048"/>
    <cellStyle name="40% - Accent1 11 3 2" xfId="6220"/>
    <cellStyle name="40% - Accent1 11 4" xfId="6221"/>
    <cellStyle name="40% - Accent1 12" xfId="1049"/>
    <cellStyle name="40% - Accent1 12 2" xfId="1050"/>
    <cellStyle name="40% - Accent1 12 2 2" xfId="1051"/>
    <cellStyle name="40% - Accent1 12 2 2 2" xfId="6222"/>
    <cellStyle name="40% - Accent1 12 2 3" xfId="6223"/>
    <cellStyle name="40% - Accent1 12 3" xfId="1052"/>
    <cellStyle name="40% - Accent1 12 3 2" xfId="6224"/>
    <cellStyle name="40% - Accent1 12 4" xfId="6225"/>
    <cellStyle name="40% - Accent1 13" xfId="1053"/>
    <cellStyle name="40% - Accent1 13 2" xfId="1054"/>
    <cellStyle name="40% - Accent1 13 2 2" xfId="6226"/>
    <cellStyle name="40% - Accent1 13 3" xfId="6227"/>
    <cellStyle name="40% - Accent1 2" xfId="1055"/>
    <cellStyle name="40% - Accent1 2 2" xfId="1056"/>
    <cellStyle name="40% - Accent1 2 3" xfId="6228"/>
    <cellStyle name="40% - Accent1 3" xfId="1057"/>
    <cellStyle name="40% - Accent1 3 2" xfId="1058"/>
    <cellStyle name="40% - Accent1 3 2 2" xfId="1059"/>
    <cellStyle name="40% - Accent1 3 2 2 2" xfId="1060"/>
    <cellStyle name="40% - Accent1 3 2 2 2 2" xfId="1061"/>
    <cellStyle name="40% - Accent1 3 2 2 2 2 2" xfId="6229"/>
    <cellStyle name="40% - Accent1 3 2 2 2 3" xfId="6230"/>
    <cellStyle name="40% - Accent1 3 2 2 3" xfId="1062"/>
    <cellStyle name="40% - Accent1 3 2 2 3 2" xfId="6231"/>
    <cellStyle name="40% - Accent1 3 2 2 4" xfId="6232"/>
    <cellStyle name="40% - Accent1 3 2 3" xfId="1063"/>
    <cellStyle name="40% - Accent1 3 2 3 2" xfId="1064"/>
    <cellStyle name="40% - Accent1 3 2 3 2 2" xfId="1065"/>
    <cellStyle name="40% - Accent1 3 2 3 2 2 2" xfId="6233"/>
    <cellStyle name="40% - Accent1 3 2 3 2 3" xfId="6234"/>
    <cellStyle name="40% - Accent1 3 2 3 3" xfId="1066"/>
    <cellStyle name="40% - Accent1 3 2 3 3 2" xfId="6235"/>
    <cellStyle name="40% - Accent1 3 2 3 4" xfId="6236"/>
    <cellStyle name="40% - Accent1 3 2 4" xfId="1067"/>
    <cellStyle name="40% - Accent1 3 2 4 2" xfId="1068"/>
    <cellStyle name="40% - Accent1 3 2 4 2 2" xfId="6237"/>
    <cellStyle name="40% - Accent1 3 2 4 3" xfId="6238"/>
    <cellStyle name="40% - Accent1 3 2 5" xfId="1069"/>
    <cellStyle name="40% - Accent1 3 2 5 2" xfId="6239"/>
    <cellStyle name="40% - Accent1 3 2 6" xfId="6240"/>
    <cellStyle name="40% - Accent1 3 3" xfId="1070"/>
    <cellStyle name="40% - Accent1 3 3 2" xfId="1071"/>
    <cellStyle name="40% - Accent1 3 3 2 2" xfId="1072"/>
    <cellStyle name="40% - Accent1 3 3 2 2 2" xfId="6241"/>
    <cellStyle name="40% - Accent1 3 3 2 3" xfId="6242"/>
    <cellStyle name="40% - Accent1 3 3 3" xfId="1073"/>
    <cellStyle name="40% - Accent1 3 3 3 2" xfId="6243"/>
    <cellStyle name="40% - Accent1 3 3 4" xfId="6244"/>
    <cellStyle name="40% - Accent1 3 4" xfId="1074"/>
    <cellStyle name="40% - Accent1 3 4 2" xfId="1075"/>
    <cellStyle name="40% - Accent1 3 4 2 2" xfId="1076"/>
    <cellStyle name="40% - Accent1 3 4 2 2 2" xfId="6245"/>
    <cellStyle name="40% - Accent1 3 4 2 3" xfId="6246"/>
    <cellStyle name="40% - Accent1 3 4 3" xfId="1077"/>
    <cellStyle name="40% - Accent1 3 4 3 2" xfId="6247"/>
    <cellStyle name="40% - Accent1 3 4 4" xfId="6248"/>
    <cellStyle name="40% - Accent1 3 5" xfId="1078"/>
    <cellStyle name="40% - Accent1 3 5 2" xfId="1079"/>
    <cellStyle name="40% - Accent1 3 5 2 2" xfId="6249"/>
    <cellStyle name="40% - Accent1 3 5 3" xfId="6250"/>
    <cellStyle name="40% - Accent1 3 6" xfId="1080"/>
    <cellStyle name="40% - Accent1 3 6 2" xfId="6251"/>
    <cellStyle name="40% - Accent1 3 7" xfId="6252"/>
    <cellStyle name="40% - Accent1 4" xfId="1081"/>
    <cellStyle name="40% - Accent1 4 2" xfId="1082"/>
    <cellStyle name="40% - Accent1 4 2 2" xfId="1083"/>
    <cellStyle name="40% - Accent1 4 2 2 2" xfId="1084"/>
    <cellStyle name="40% - Accent1 4 2 2 2 2" xfId="1085"/>
    <cellStyle name="40% - Accent1 4 2 2 2 2 2" xfId="6253"/>
    <cellStyle name="40% - Accent1 4 2 2 2 3" xfId="6254"/>
    <cellStyle name="40% - Accent1 4 2 2 3" xfId="1086"/>
    <cellStyle name="40% - Accent1 4 2 2 3 2" xfId="6255"/>
    <cellStyle name="40% - Accent1 4 2 2 4" xfId="6256"/>
    <cellStyle name="40% - Accent1 4 2 3" xfId="1087"/>
    <cellStyle name="40% - Accent1 4 2 3 2" xfId="1088"/>
    <cellStyle name="40% - Accent1 4 2 3 2 2" xfId="1089"/>
    <cellStyle name="40% - Accent1 4 2 3 2 2 2" xfId="6257"/>
    <cellStyle name="40% - Accent1 4 2 3 2 3" xfId="6258"/>
    <cellStyle name="40% - Accent1 4 2 3 3" xfId="1090"/>
    <cellStyle name="40% - Accent1 4 2 3 3 2" xfId="6259"/>
    <cellStyle name="40% - Accent1 4 2 3 4" xfId="6260"/>
    <cellStyle name="40% - Accent1 4 2 4" xfId="1091"/>
    <cellStyle name="40% - Accent1 4 2 4 2" xfId="1092"/>
    <cellStyle name="40% - Accent1 4 2 4 2 2" xfId="6261"/>
    <cellStyle name="40% - Accent1 4 2 4 3" xfId="6262"/>
    <cellStyle name="40% - Accent1 4 2 5" xfId="1093"/>
    <cellStyle name="40% - Accent1 4 2 5 2" xfId="6263"/>
    <cellStyle name="40% - Accent1 4 2 6" xfId="6264"/>
    <cellStyle name="40% - Accent1 4 3" xfId="1094"/>
    <cellStyle name="40% - Accent1 4 3 2" xfId="1095"/>
    <cellStyle name="40% - Accent1 4 3 2 2" xfId="1096"/>
    <cellStyle name="40% - Accent1 4 3 2 2 2" xfId="6265"/>
    <cellStyle name="40% - Accent1 4 3 2 3" xfId="6266"/>
    <cellStyle name="40% - Accent1 4 3 3" xfId="1097"/>
    <cellStyle name="40% - Accent1 4 3 3 2" xfId="6267"/>
    <cellStyle name="40% - Accent1 4 3 4" xfId="6268"/>
    <cellStyle name="40% - Accent1 4 4" xfId="1098"/>
    <cellStyle name="40% - Accent1 4 4 2" xfId="1099"/>
    <cellStyle name="40% - Accent1 4 4 2 2" xfId="1100"/>
    <cellStyle name="40% - Accent1 4 4 2 2 2" xfId="6269"/>
    <cellStyle name="40% - Accent1 4 4 2 3" xfId="6270"/>
    <cellStyle name="40% - Accent1 4 4 3" xfId="1101"/>
    <cellStyle name="40% - Accent1 4 4 3 2" xfId="6271"/>
    <cellStyle name="40% - Accent1 4 4 4" xfId="6272"/>
    <cellStyle name="40% - Accent1 4 5" xfId="1102"/>
    <cellStyle name="40% - Accent1 4 5 2" xfId="1103"/>
    <cellStyle name="40% - Accent1 4 5 2 2" xfId="6273"/>
    <cellStyle name="40% - Accent1 4 5 3" xfId="6274"/>
    <cellStyle name="40% - Accent1 4 6" xfId="1104"/>
    <cellStyle name="40% - Accent1 4 6 2" xfId="6275"/>
    <cellStyle name="40% - Accent1 4 7" xfId="6276"/>
    <cellStyle name="40% - Accent1 5" xfId="1105"/>
    <cellStyle name="40% - Accent1 5 2" xfId="1106"/>
    <cellStyle name="40% - Accent1 5 2 2" xfId="1107"/>
    <cellStyle name="40% - Accent1 5 2 2 2" xfId="1108"/>
    <cellStyle name="40% - Accent1 5 2 2 2 2" xfId="1109"/>
    <cellStyle name="40% - Accent1 5 2 2 2 2 2" xfId="6277"/>
    <cellStyle name="40% - Accent1 5 2 2 2 3" xfId="6278"/>
    <cellStyle name="40% - Accent1 5 2 2 3" xfId="1110"/>
    <cellStyle name="40% - Accent1 5 2 2 3 2" xfId="6279"/>
    <cellStyle name="40% - Accent1 5 2 2 4" xfId="6280"/>
    <cellStyle name="40% - Accent1 5 2 3" xfId="1111"/>
    <cellStyle name="40% - Accent1 5 2 3 2" xfId="1112"/>
    <cellStyle name="40% - Accent1 5 2 3 2 2" xfId="1113"/>
    <cellStyle name="40% - Accent1 5 2 3 2 2 2" xfId="6281"/>
    <cellStyle name="40% - Accent1 5 2 3 2 3" xfId="6282"/>
    <cellStyle name="40% - Accent1 5 2 3 3" xfId="1114"/>
    <cellStyle name="40% - Accent1 5 2 3 3 2" xfId="6283"/>
    <cellStyle name="40% - Accent1 5 2 3 4" xfId="6284"/>
    <cellStyle name="40% - Accent1 5 2 4" xfId="1115"/>
    <cellStyle name="40% - Accent1 5 2 4 2" xfId="1116"/>
    <cellStyle name="40% - Accent1 5 2 4 2 2" xfId="6285"/>
    <cellStyle name="40% - Accent1 5 2 4 3" xfId="6286"/>
    <cellStyle name="40% - Accent1 5 2 5" xfId="1117"/>
    <cellStyle name="40% - Accent1 5 2 5 2" xfId="6287"/>
    <cellStyle name="40% - Accent1 5 2 6" xfId="6288"/>
    <cellStyle name="40% - Accent1 5 3" xfId="1118"/>
    <cellStyle name="40% - Accent1 5 3 2" xfId="1119"/>
    <cellStyle name="40% - Accent1 5 3 2 2" xfId="1120"/>
    <cellStyle name="40% - Accent1 5 3 2 2 2" xfId="6289"/>
    <cellStyle name="40% - Accent1 5 3 2 3" xfId="6290"/>
    <cellStyle name="40% - Accent1 5 3 3" xfId="1121"/>
    <cellStyle name="40% - Accent1 5 3 3 2" xfId="6291"/>
    <cellStyle name="40% - Accent1 5 3 4" xfId="6292"/>
    <cellStyle name="40% - Accent1 5 4" xfId="1122"/>
    <cellStyle name="40% - Accent1 5 4 2" xfId="1123"/>
    <cellStyle name="40% - Accent1 5 4 2 2" xfId="1124"/>
    <cellStyle name="40% - Accent1 5 4 2 2 2" xfId="6293"/>
    <cellStyle name="40% - Accent1 5 4 2 3" xfId="6294"/>
    <cellStyle name="40% - Accent1 5 4 3" xfId="1125"/>
    <cellStyle name="40% - Accent1 5 4 3 2" xfId="6295"/>
    <cellStyle name="40% - Accent1 5 4 4" xfId="6296"/>
    <cellStyle name="40% - Accent1 5 5" xfId="1126"/>
    <cellStyle name="40% - Accent1 5 5 2" xfId="1127"/>
    <cellStyle name="40% - Accent1 5 5 2 2" xfId="6297"/>
    <cellStyle name="40% - Accent1 5 5 3" xfId="6298"/>
    <cellStyle name="40% - Accent1 5 6" xfId="1128"/>
    <cellStyle name="40% - Accent1 5 6 2" xfId="6299"/>
    <cellStyle name="40% - Accent1 5 7" xfId="6300"/>
    <cellStyle name="40% - Accent1 6" xfId="1129"/>
    <cellStyle name="40% - Accent1 6 2" xfId="1130"/>
    <cellStyle name="40% - Accent1 6 2 2" xfId="1131"/>
    <cellStyle name="40% - Accent1 6 2 2 2" xfId="1132"/>
    <cellStyle name="40% - Accent1 6 2 2 2 2" xfId="1133"/>
    <cellStyle name="40% - Accent1 6 2 2 2 2 2" xfId="6301"/>
    <cellStyle name="40% - Accent1 6 2 2 2 3" xfId="6302"/>
    <cellStyle name="40% - Accent1 6 2 2 3" xfId="1134"/>
    <cellStyle name="40% - Accent1 6 2 2 3 2" xfId="6303"/>
    <cellStyle name="40% - Accent1 6 2 2 4" xfId="6304"/>
    <cellStyle name="40% - Accent1 6 2 3" xfId="1135"/>
    <cellStyle name="40% - Accent1 6 2 3 2" xfId="1136"/>
    <cellStyle name="40% - Accent1 6 2 3 2 2" xfId="1137"/>
    <cellStyle name="40% - Accent1 6 2 3 2 2 2" xfId="6305"/>
    <cellStyle name="40% - Accent1 6 2 3 2 3" xfId="6306"/>
    <cellStyle name="40% - Accent1 6 2 3 3" xfId="1138"/>
    <cellStyle name="40% - Accent1 6 2 3 3 2" xfId="6307"/>
    <cellStyle name="40% - Accent1 6 2 3 4" xfId="6308"/>
    <cellStyle name="40% - Accent1 6 2 4" xfId="1139"/>
    <cellStyle name="40% - Accent1 6 2 4 2" xfId="1140"/>
    <cellStyle name="40% - Accent1 6 2 4 2 2" xfId="6309"/>
    <cellStyle name="40% - Accent1 6 2 4 3" xfId="6310"/>
    <cellStyle name="40% - Accent1 6 2 5" xfId="1141"/>
    <cellStyle name="40% - Accent1 6 2 5 2" xfId="6311"/>
    <cellStyle name="40% - Accent1 6 2 6" xfId="6312"/>
    <cellStyle name="40% - Accent1 6 3" xfId="1142"/>
    <cellStyle name="40% - Accent1 6 3 2" xfId="1143"/>
    <cellStyle name="40% - Accent1 6 3 2 2" xfId="1144"/>
    <cellStyle name="40% - Accent1 6 3 2 2 2" xfId="6313"/>
    <cellStyle name="40% - Accent1 6 3 2 3" xfId="6314"/>
    <cellStyle name="40% - Accent1 6 3 3" xfId="1145"/>
    <cellStyle name="40% - Accent1 6 3 3 2" xfId="6315"/>
    <cellStyle name="40% - Accent1 6 3 4" xfId="6316"/>
    <cellStyle name="40% - Accent1 6 4" xfId="1146"/>
    <cellStyle name="40% - Accent1 6 4 2" xfId="1147"/>
    <cellStyle name="40% - Accent1 6 4 2 2" xfId="1148"/>
    <cellStyle name="40% - Accent1 6 4 2 2 2" xfId="6317"/>
    <cellStyle name="40% - Accent1 6 4 2 3" xfId="6318"/>
    <cellStyle name="40% - Accent1 6 4 3" xfId="1149"/>
    <cellStyle name="40% - Accent1 6 4 3 2" xfId="6319"/>
    <cellStyle name="40% - Accent1 6 4 4" xfId="6320"/>
    <cellStyle name="40% - Accent1 6 5" xfId="1150"/>
    <cellStyle name="40% - Accent1 6 5 2" xfId="1151"/>
    <cellStyle name="40% - Accent1 6 5 2 2" xfId="6321"/>
    <cellStyle name="40% - Accent1 6 5 3" xfId="6322"/>
    <cellStyle name="40% - Accent1 6 6" xfId="1152"/>
    <cellStyle name="40% - Accent1 6 6 2" xfId="6323"/>
    <cellStyle name="40% - Accent1 6 7" xfId="6324"/>
    <cellStyle name="40% - Accent1 7" xfId="1153"/>
    <cellStyle name="40% - Accent1 7 2" xfId="1154"/>
    <cellStyle name="40% - Accent1 7 2 2" xfId="1155"/>
    <cellStyle name="40% - Accent1 7 2 2 2" xfId="1156"/>
    <cellStyle name="40% - Accent1 7 2 2 2 2" xfId="1157"/>
    <cellStyle name="40% - Accent1 7 2 2 2 2 2" xfId="6325"/>
    <cellStyle name="40% - Accent1 7 2 2 2 3" xfId="6326"/>
    <cellStyle name="40% - Accent1 7 2 2 3" xfId="1158"/>
    <cellStyle name="40% - Accent1 7 2 2 3 2" xfId="6327"/>
    <cellStyle name="40% - Accent1 7 2 2 4" xfId="6328"/>
    <cellStyle name="40% - Accent1 7 2 3" xfId="1159"/>
    <cellStyle name="40% - Accent1 7 2 3 2" xfId="1160"/>
    <cellStyle name="40% - Accent1 7 2 3 2 2" xfId="1161"/>
    <cellStyle name="40% - Accent1 7 2 3 2 2 2" xfId="6329"/>
    <cellStyle name="40% - Accent1 7 2 3 2 3" xfId="6330"/>
    <cellStyle name="40% - Accent1 7 2 3 3" xfId="1162"/>
    <cellStyle name="40% - Accent1 7 2 3 3 2" xfId="6331"/>
    <cellStyle name="40% - Accent1 7 2 3 4" xfId="6332"/>
    <cellStyle name="40% - Accent1 7 2 4" xfId="1163"/>
    <cellStyle name="40% - Accent1 7 2 4 2" xfId="1164"/>
    <cellStyle name="40% - Accent1 7 2 4 2 2" xfId="6333"/>
    <cellStyle name="40% - Accent1 7 2 4 3" xfId="6334"/>
    <cellStyle name="40% - Accent1 7 2 5" xfId="1165"/>
    <cellStyle name="40% - Accent1 7 2 5 2" xfId="6335"/>
    <cellStyle name="40% - Accent1 7 2 6" xfId="6336"/>
    <cellStyle name="40% - Accent1 7 3" xfId="1166"/>
    <cellStyle name="40% - Accent1 7 3 2" xfId="1167"/>
    <cellStyle name="40% - Accent1 7 3 2 2" xfId="1168"/>
    <cellStyle name="40% - Accent1 7 3 2 2 2" xfId="6337"/>
    <cellStyle name="40% - Accent1 7 3 2 3" xfId="6338"/>
    <cellStyle name="40% - Accent1 7 3 3" xfId="1169"/>
    <cellStyle name="40% - Accent1 7 3 3 2" xfId="6339"/>
    <cellStyle name="40% - Accent1 7 3 4" xfId="6340"/>
    <cellStyle name="40% - Accent1 7 4" xfId="1170"/>
    <cellStyle name="40% - Accent1 7 4 2" xfId="1171"/>
    <cellStyle name="40% - Accent1 7 4 2 2" xfId="1172"/>
    <cellStyle name="40% - Accent1 7 4 2 2 2" xfId="6341"/>
    <cellStyle name="40% - Accent1 7 4 2 3" xfId="6342"/>
    <cellStyle name="40% - Accent1 7 4 3" xfId="1173"/>
    <cellStyle name="40% - Accent1 7 4 3 2" xfId="6343"/>
    <cellStyle name="40% - Accent1 7 4 4" xfId="6344"/>
    <cellStyle name="40% - Accent1 7 5" xfId="1174"/>
    <cellStyle name="40% - Accent1 7 5 2" xfId="1175"/>
    <cellStyle name="40% - Accent1 7 5 2 2" xfId="6345"/>
    <cellStyle name="40% - Accent1 7 5 3" xfId="6346"/>
    <cellStyle name="40% - Accent1 7 6" xfId="1176"/>
    <cellStyle name="40% - Accent1 7 6 2" xfId="6347"/>
    <cellStyle name="40% - Accent1 7 7" xfId="6348"/>
    <cellStyle name="40% - Accent1 8" xfId="1177"/>
    <cellStyle name="40% - Accent1 8 2" xfId="1178"/>
    <cellStyle name="40% - Accent1 8 2 2" xfId="1179"/>
    <cellStyle name="40% - Accent1 8 2 2 2" xfId="1180"/>
    <cellStyle name="40% - Accent1 8 2 2 2 2" xfId="1181"/>
    <cellStyle name="40% - Accent1 8 2 2 2 2 2" xfId="6349"/>
    <cellStyle name="40% - Accent1 8 2 2 2 3" xfId="6350"/>
    <cellStyle name="40% - Accent1 8 2 2 3" xfId="1182"/>
    <cellStyle name="40% - Accent1 8 2 2 3 2" xfId="6351"/>
    <cellStyle name="40% - Accent1 8 2 2 4" xfId="6352"/>
    <cellStyle name="40% - Accent1 8 2 3" xfId="1183"/>
    <cellStyle name="40% - Accent1 8 2 3 2" xfId="1184"/>
    <cellStyle name="40% - Accent1 8 2 3 2 2" xfId="1185"/>
    <cellStyle name="40% - Accent1 8 2 3 2 2 2" xfId="6353"/>
    <cellStyle name="40% - Accent1 8 2 3 2 3" xfId="6354"/>
    <cellStyle name="40% - Accent1 8 2 3 3" xfId="1186"/>
    <cellStyle name="40% - Accent1 8 2 3 3 2" xfId="6355"/>
    <cellStyle name="40% - Accent1 8 2 3 4" xfId="6356"/>
    <cellStyle name="40% - Accent1 8 2 4" xfId="1187"/>
    <cellStyle name="40% - Accent1 8 2 4 2" xfId="1188"/>
    <cellStyle name="40% - Accent1 8 2 4 2 2" xfId="6357"/>
    <cellStyle name="40% - Accent1 8 2 4 3" xfId="6358"/>
    <cellStyle name="40% - Accent1 8 2 5" xfId="1189"/>
    <cellStyle name="40% - Accent1 8 2 5 2" xfId="6359"/>
    <cellStyle name="40% - Accent1 8 2 6" xfId="6360"/>
    <cellStyle name="40% - Accent1 8 3" xfId="1190"/>
    <cellStyle name="40% - Accent1 8 3 2" xfId="1191"/>
    <cellStyle name="40% - Accent1 8 3 2 2" xfId="1192"/>
    <cellStyle name="40% - Accent1 8 3 2 2 2" xfId="6361"/>
    <cellStyle name="40% - Accent1 8 3 2 3" xfId="6362"/>
    <cellStyle name="40% - Accent1 8 3 3" xfId="1193"/>
    <cellStyle name="40% - Accent1 8 3 3 2" xfId="6363"/>
    <cellStyle name="40% - Accent1 8 3 4" xfId="6364"/>
    <cellStyle name="40% - Accent1 8 4" xfId="1194"/>
    <cellStyle name="40% - Accent1 8 4 2" xfId="1195"/>
    <cellStyle name="40% - Accent1 8 4 2 2" xfId="1196"/>
    <cellStyle name="40% - Accent1 8 4 2 2 2" xfId="6365"/>
    <cellStyle name="40% - Accent1 8 4 2 3" xfId="6366"/>
    <cellStyle name="40% - Accent1 8 4 3" xfId="1197"/>
    <cellStyle name="40% - Accent1 8 4 3 2" xfId="6367"/>
    <cellStyle name="40% - Accent1 8 4 4" xfId="6368"/>
    <cellStyle name="40% - Accent1 8 5" xfId="1198"/>
    <cellStyle name="40% - Accent1 8 5 2" xfId="1199"/>
    <cellStyle name="40% - Accent1 8 5 2 2" xfId="6369"/>
    <cellStyle name="40% - Accent1 8 5 3" xfId="6370"/>
    <cellStyle name="40% - Accent1 8 6" xfId="1200"/>
    <cellStyle name="40% - Accent1 8 6 2" xfId="6371"/>
    <cellStyle name="40% - Accent1 8 7" xfId="6372"/>
    <cellStyle name="40% - Accent1 9" xfId="1201"/>
    <cellStyle name="40% - Accent1 9 2" xfId="1202"/>
    <cellStyle name="40% - Accent1 9 2 2" xfId="1203"/>
    <cellStyle name="40% - Accent1 9 2 2 2" xfId="1204"/>
    <cellStyle name="40% - Accent1 9 2 2 2 2" xfId="6373"/>
    <cellStyle name="40% - Accent1 9 2 2 3" xfId="6374"/>
    <cellStyle name="40% - Accent1 9 2 3" xfId="1205"/>
    <cellStyle name="40% - Accent1 9 2 3 2" xfId="6375"/>
    <cellStyle name="40% - Accent1 9 2 4" xfId="6376"/>
    <cellStyle name="40% - Accent1 9 3" xfId="1206"/>
    <cellStyle name="40% - Accent1 9 3 2" xfId="1207"/>
    <cellStyle name="40% - Accent1 9 3 2 2" xfId="1208"/>
    <cellStyle name="40% - Accent1 9 3 2 2 2" xfId="6377"/>
    <cellStyle name="40% - Accent1 9 3 2 3" xfId="6378"/>
    <cellStyle name="40% - Accent1 9 3 3" xfId="1209"/>
    <cellStyle name="40% - Accent1 9 3 3 2" xfId="6379"/>
    <cellStyle name="40% - Accent1 9 3 4" xfId="6380"/>
    <cellStyle name="40% - Accent1 9 4" xfId="1210"/>
    <cellStyle name="40% - Accent1 9 4 2" xfId="1211"/>
    <cellStyle name="40% - Accent1 9 4 2 2" xfId="6381"/>
    <cellStyle name="40% - Accent1 9 4 3" xfId="6382"/>
    <cellStyle name="40% - Accent1 9 5" xfId="1212"/>
    <cellStyle name="40% - Accent1 9 5 2" xfId="6383"/>
    <cellStyle name="40% - Accent1 9 6" xfId="6384"/>
    <cellStyle name="40% - Accent2 10" xfId="1213"/>
    <cellStyle name="40% - Accent2 10 2" xfId="1214"/>
    <cellStyle name="40% - Accent2 10 2 2" xfId="1215"/>
    <cellStyle name="40% - Accent2 10 2 2 2" xfId="6385"/>
    <cellStyle name="40% - Accent2 10 2 3" xfId="6386"/>
    <cellStyle name="40% - Accent2 10 3" xfId="1216"/>
    <cellStyle name="40% - Accent2 10 3 2" xfId="6387"/>
    <cellStyle name="40% - Accent2 10 4" xfId="6388"/>
    <cellStyle name="40% - Accent2 11" xfId="1217"/>
    <cellStyle name="40% - Accent2 11 2" xfId="1218"/>
    <cellStyle name="40% - Accent2 11 2 2" xfId="1219"/>
    <cellStyle name="40% - Accent2 11 2 2 2" xfId="6389"/>
    <cellStyle name="40% - Accent2 11 2 3" xfId="6390"/>
    <cellStyle name="40% - Accent2 11 3" xfId="1220"/>
    <cellStyle name="40% - Accent2 11 3 2" xfId="6391"/>
    <cellStyle name="40% - Accent2 11 4" xfId="6392"/>
    <cellStyle name="40% - Accent2 12" xfId="1221"/>
    <cellStyle name="40% - Accent2 12 2" xfId="1222"/>
    <cellStyle name="40% - Accent2 12 2 2" xfId="1223"/>
    <cellStyle name="40% - Accent2 12 2 2 2" xfId="6393"/>
    <cellStyle name="40% - Accent2 12 2 3" xfId="6394"/>
    <cellStyle name="40% - Accent2 12 3" xfId="1224"/>
    <cellStyle name="40% - Accent2 12 3 2" xfId="6395"/>
    <cellStyle name="40% - Accent2 12 4" xfId="6396"/>
    <cellStyle name="40% - Accent2 13" xfId="1225"/>
    <cellStyle name="40% - Accent2 13 2" xfId="1226"/>
    <cellStyle name="40% - Accent2 13 2 2" xfId="6397"/>
    <cellStyle name="40% - Accent2 13 3" xfId="6398"/>
    <cellStyle name="40% - Accent2 2" xfId="1227"/>
    <cellStyle name="40% - Accent2 2 2" xfId="1228"/>
    <cellStyle name="40% - Accent2 2 3" xfId="6399"/>
    <cellStyle name="40% - Accent2 3" xfId="1229"/>
    <cellStyle name="40% - Accent2 3 2" xfId="1230"/>
    <cellStyle name="40% - Accent2 3 2 2" xfId="1231"/>
    <cellStyle name="40% - Accent2 3 2 2 2" xfId="1232"/>
    <cellStyle name="40% - Accent2 3 2 2 2 2" xfId="1233"/>
    <cellStyle name="40% - Accent2 3 2 2 2 2 2" xfId="6400"/>
    <cellStyle name="40% - Accent2 3 2 2 2 3" xfId="6401"/>
    <cellStyle name="40% - Accent2 3 2 2 3" xfId="1234"/>
    <cellStyle name="40% - Accent2 3 2 2 3 2" xfId="6402"/>
    <cellStyle name="40% - Accent2 3 2 2 4" xfId="6403"/>
    <cellStyle name="40% - Accent2 3 2 3" xfId="1235"/>
    <cellStyle name="40% - Accent2 3 2 3 2" xfId="1236"/>
    <cellStyle name="40% - Accent2 3 2 3 2 2" xfId="1237"/>
    <cellStyle name="40% - Accent2 3 2 3 2 2 2" xfId="6404"/>
    <cellStyle name="40% - Accent2 3 2 3 2 3" xfId="6405"/>
    <cellStyle name="40% - Accent2 3 2 3 3" xfId="1238"/>
    <cellStyle name="40% - Accent2 3 2 3 3 2" xfId="6406"/>
    <cellStyle name="40% - Accent2 3 2 3 4" xfId="6407"/>
    <cellStyle name="40% - Accent2 3 2 4" xfId="1239"/>
    <cellStyle name="40% - Accent2 3 2 4 2" xfId="1240"/>
    <cellStyle name="40% - Accent2 3 2 4 2 2" xfId="6408"/>
    <cellStyle name="40% - Accent2 3 2 4 3" xfId="6409"/>
    <cellStyle name="40% - Accent2 3 2 5" xfId="1241"/>
    <cellStyle name="40% - Accent2 3 2 5 2" xfId="6410"/>
    <cellStyle name="40% - Accent2 3 2 6" xfId="6411"/>
    <cellStyle name="40% - Accent2 3 3" xfId="1242"/>
    <cellStyle name="40% - Accent2 3 3 2" xfId="1243"/>
    <cellStyle name="40% - Accent2 3 3 2 2" xfId="1244"/>
    <cellStyle name="40% - Accent2 3 3 2 2 2" xfId="6412"/>
    <cellStyle name="40% - Accent2 3 3 2 3" xfId="6413"/>
    <cellStyle name="40% - Accent2 3 3 3" xfId="1245"/>
    <cellStyle name="40% - Accent2 3 3 3 2" xfId="6414"/>
    <cellStyle name="40% - Accent2 3 3 4" xfId="6415"/>
    <cellStyle name="40% - Accent2 3 4" xfId="1246"/>
    <cellStyle name="40% - Accent2 3 4 2" xfId="1247"/>
    <cellStyle name="40% - Accent2 3 4 2 2" xfId="1248"/>
    <cellStyle name="40% - Accent2 3 4 2 2 2" xfId="6416"/>
    <cellStyle name="40% - Accent2 3 4 2 3" xfId="6417"/>
    <cellStyle name="40% - Accent2 3 4 3" xfId="1249"/>
    <cellStyle name="40% - Accent2 3 4 3 2" xfId="6418"/>
    <cellStyle name="40% - Accent2 3 4 4" xfId="6419"/>
    <cellStyle name="40% - Accent2 3 5" xfId="1250"/>
    <cellStyle name="40% - Accent2 3 5 2" xfId="1251"/>
    <cellStyle name="40% - Accent2 3 5 2 2" xfId="6420"/>
    <cellStyle name="40% - Accent2 3 5 3" xfId="6421"/>
    <cellStyle name="40% - Accent2 3 6" xfId="1252"/>
    <cellStyle name="40% - Accent2 3 6 2" xfId="6422"/>
    <cellStyle name="40% - Accent2 3 7" xfId="6423"/>
    <cellStyle name="40% - Accent2 4" xfId="1253"/>
    <cellStyle name="40% - Accent2 4 2" xfId="1254"/>
    <cellStyle name="40% - Accent2 4 2 2" xfId="1255"/>
    <cellStyle name="40% - Accent2 4 2 2 2" xfId="1256"/>
    <cellStyle name="40% - Accent2 4 2 2 2 2" xfId="1257"/>
    <cellStyle name="40% - Accent2 4 2 2 2 2 2" xfId="6424"/>
    <cellStyle name="40% - Accent2 4 2 2 2 3" xfId="6425"/>
    <cellStyle name="40% - Accent2 4 2 2 3" xfId="1258"/>
    <cellStyle name="40% - Accent2 4 2 2 3 2" xfId="6426"/>
    <cellStyle name="40% - Accent2 4 2 2 4" xfId="6427"/>
    <cellStyle name="40% - Accent2 4 2 3" xfId="1259"/>
    <cellStyle name="40% - Accent2 4 2 3 2" xfId="1260"/>
    <cellStyle name="40% - Accent2 4 2 3 2 2" xfId="1261"/>
    <cellStyle name="40% - Accent2 4 2 3 2 2 2" xfId="6428"/>
    <cellStyle name="40% - Accent2 4 2 3 2 3" xfId="6429"/>
    <cellStyle name="40% - Accent2 4 2 3 3" xfId="1262"/>
    <cellStyle name="40% - Accent2 4 2 3 3 2" xfId="6430"/>
    <cellStyle name="40% - Accent2 4 2 3 4" xfId="6431"/>
    <cellStyle name="40% - Accent2 4 2 4" xfId="1263"/>
    <cellStyle name="40% - Accent2 4 2 4 2" xfId="1264"/>
    <cellStyle name="40% - Accent2 4 2 4 2 2" xfId="6432"/>
    <cellStyle name="40% - Accent2 4 2 4 3" xfId="6433"/>
    <cellStyle name="40% - Accent2 4 2 5" xfId="1265"/>
    <cellStyle name="40% - Accent2 4 2 5 2" xfId="6434"/>
    <cellStyle name="40% - Accent2 4 2 6" xfId="6435"/>
    <cellStyle name="40% - Accent2 4 3" xfId="1266"/>
    <cellStyle name="40% - Accent2 4 3 2" xfId="1267"/>
    <cellStyle name="40% - Accent2 4 3 2 2" xfId="1268"/>
    <cellStyle name="40% - Accent2 4 3 2 2 2" xfId="6436"/>
    <cellStyle name="40% - Accent2 4 3 2 3" xfId="6437"/>
    <cellStyle name="40% - Accent2 4 3 3" xfId="1269"/>
    <cellStyle name="40% - Accent2 4 3 3 2" xfId="6438"/>
    <cellStyle name="40% - Accent2 4 3 4" xfId="6439"/>
    <cellStyle name="40% - Accent2 4 4" xfId="1270"/>
    <cellStyle name="40% - Accent2 4 4 2" xfId="1271"/>
    <cellStyle name="40% - Accent2 4 4 2 2" xfId="1272"/>
    <cellStyle name="40% - Accent2 4 4 2 2 2" xfId="6440"/>
    <cellStyle name="40% - Accent2 4 4 2 3" xfId="6441"/>
    <cellStyle name="40% - Accent2 4 4 3" xfId="1273"/>
    <cellStyle name="40% - Accent2 4 4 3 2" xfId="6442"/>
    <cellStyle name="40% - Accent2 4 4 4" xfId="6443"/>
    <cellStyle name="40% - Accent2 4 5" xfId="1274"/>
    <cellStyle name="40% - Accent2 4 5 2" xfId="1275"/>
    <cellStyle name="40% - Accent2 4 5 2 2" xfId="6444"/>
    <cellStyle name="40% - Accent2 4 5 3" xfId="6445"/>
    <cellStyle name="40% - Accent2 4 6" xfId="1276"/>
    <cellStyle name="40% - Accent2 4 6 2" xfId="6446"/>
    <cellStyle name="40% - Accent2 4 7" xfId="6447"/>
    <cellStyle name="40% - Accent2 5" xfId="1277"/>
    <cellStyle name="40% - Accent2 5 2" xfId="1278"/>
    <cellStyle name="40% - Accent2 5 2 2" xfId="1279"/>
    <cellStyle name="40% - Accent2 5 2 2 2" xfId="1280"/>
    <cellStyle name="40% - Accent2 5 2 2 2 2" xfId="1281"/>
    <cellStyle name="40% - Accent2 5 2 2 2 2 2" xfId="6448"/>
    <cellStyle name="40% - Accent2 5 2 2 2 3" xfId="6449"/>
    <cellStyle name="40% - Accent2 5 2 2 3" xfId="1282"/>
    <cellStyle name="40% - Accent2 5 2 2 3 2" xfId="6450"/>
    <cellStyle name="40% - Accent2 5 2 2 4" xfId="6451"/>
    <cellStyle name="40% - Accent2 5 2 3" xfId="1283"/>
    <cellStyle name="40% - Accent2 5 2 3 2" xfId="1284"/>
    <cellStyle name="40% - Accent2 5 2 3 2 2" xfId="1285"/>
    <cellStyle name="40% - Accent2 5 2 3 2 2 2" xfId="6452"/>
    <cellStyle name="40% - Accent2 5 2 3 2 3" xfId="6453"/>
    <cellStyle name="40% - Accent2 5 2 3 3" xfId="1286"/>
    <cellStyle name="40% - Accent2 5 2 3 3 2" xfId="6454"/>
    <cellStyle name="40% - Accent2 5 2 3 4" xfId="6455"/>
    <cellStyle name="40% - Accent2 5 2 4" xfId="1287"/>
    <cellStyle name="40% - Accent2 5 2 4 2" xfId="1288"/>
    <cellStyle name="40% - Accent2 5 2 4 2 2" xfId="6456"/>
    <cellStyle name="40% - Accent2 5 2 4 3" xfId="6457"/>
    <cellStyle name="40% - Accent2 5 2 5" xfId="1289"/>
    <cellStyle name="40% - Accent2 5 2 5 2" xfId="6458"/>
    <cellStyle name="40% - Accent2 5 2 6" xfId="6459"/>
    <cellStyle name="40% - Accent2 5 3" xfId="1290"/>
    <cellStyle name="40% - Accent2 5 3 2" xfId="1291"/>
    <cellStyle name="40% - Accent2 5 3 2 2" xfId="1292"/>
    <cellStyle name="40% - Accent2 5 3 2 2 2" xfId="6460"/>
    <cellStyle name="40% - Accent2 5 3 2 3" xfId="6461"/>
    <cellStyle name="40% - Accent2 5 3 3" xfId="1293"/>
    <cellStyle name="40% - Accent2 5 3 3 2" xfId="6462"/>
    <cellStyle name="40% - Accent2 5 3 4" xfId="6463"/>
    <cellStyle name="40% - Accent2 5 4" xfId="1294"/>
    <cellStyle name="40% - Accent2 5 4 2" xfId="1295"/>
    <cellStyle name="40% - Accent2 5 4 2 2" xfId="1296"/>
    <cellStyle name="40% - Accent2 5 4 2 2 2" xfId="6464"/>
    <cellStyle name="40% - Accent2 5 4 2 3" xfId="6465"/>
    <cellStyle name="40% - Accent2 5 4 3" xfId="1297"/>
    <cellStyle name="40% - Accent2 5 4 3 2" xfId="6466"/>
    <cellStyle name="40% - Accent2 5 4 4" xfId="6467"/>
    <cellStyle name="40% - Accent2 5 5" xfId="1298"/>
    <cellStyle name="40% - Accent2 5 5 2" xfId="1299"/>
    <cellStyle name="40% - Accent2 5 5 2 2" xfId="6468"/>
    <cellStyle name="40% - Accent2 5 5 3" xfId="6469"/>
    <cellStyle name="40% - Accent2 5 6" xfId="1300"/>
    <cellStyle name="40% - Accent2 5 6 2" xfId="6470"/>
    <cellStyle name="40% - Accent2 5 7" xfId="6471"/>
    <cellStyle name="40% - Accent2 6" xfId="1301"/>
    <cellStyle name="40% - Accent2 6 2" xfId="1302"/>
    <cellStyle name="40% - Accent2 6 2 2" xfId="1303"/>
    <cellStyle name="40% - Accent2 6 2 2 2" xfId="1304"/>
    <cellStyle name="40% - Accent2 6 2 2 2 2" xfId="1305"/>
    <cellStyle name="40% - Accent2 6 2 2 2 2 2" xfId="6472"/>
    <cellStyle name="40% - Accent2 6 2 2 2 3" xfId="6473"/>
    <cellStyle name="40% - Accent2 6 2 2 3" xfId="1306"/>
    <cellStyle name="40% - Accent2 6 2 2 3 2" xfId="6474"/>
    <cellStyle name="40% - Accent2 6 2 2 4" xfId="6475"/>
    <cellStyle name="40% - Accent2 6 2 3" xfId="1307"/>
    <cellStyle name="40% - Accent2 6 2 3 2" xfId="1308"/>
    <cellStyle name="40% - Accent2 6 2 3 2 2" xfId="1309"/>
    <cellStyle name="40% - Accent2 6 2 3 2 2 2" xfId="6476"/>
    <cellStyle name="40% - Accent2 6 2 3 2 3" xfId="6477"/>
    <cellStyle name="40% - Accent2 6 2 3 3" xfId="1310"/>
    <cellStyle name="40% - Accent2 6 2 3 3 2" xfId="6478"/>
    <cellStyle name="40% - Accent2 6 2 3 4" xfId="6479"/>
    <cellStyle name="40% - Accent2 6 2 4" xfId="1311"/>
    <cellStyle name="40% - Accent2 6 2 4 2" xfId="1312"/>
    <cellStyle name="40% - Accent2 6 2 4 2 2" xfId="6480"/>
    <cellStyle name="40% - Accent2 6 2 4 3" xfId="6481"/>
    <cellStyle name="40% - Accent2 6 2 5" xfId="1313"/>
    <cellStyle name="40% - Accent2 6 2 5 2" xfId="6482"/>
    <cellStyle name="40% - Accent2 6 2 6" xfId="6483"/>
    <cellStyle name="40% - Accent2 6 3" xfId="1314"/>
    <cellStyle name="40% - Accent2 6 3 2" xfId="1315"/>
    <cellStyle name="40% - Accent2 6 3 2 2" xfId="1316"/>
    <cellStyle name="40% - Accent2 6 3 2 2 2" xfId="6484"/>
    <cellStyle name="40% - Accent2 6 3 2 3" xfId="6485"/>
    <cellStyle name="40% - Accent2 6 3 3" xfId="1317"/>
    <cellStyle name="40% - Accent2 6 3 3 2" xfId="6486"/>
    <cellStyle name="40% - Accent2 6 3 4" xfId="6487"/>
    <cellStyle name="40% - Accent2 6 4" xfId="1318"/>
    <cellStyle name="40% - Accent2 6 4 2" xfId="1319"/>
    <cellStyle name="40% - Accent2 6 4 2 2" xfId="1320"/>
    <cellStyle name="40% - Accent2 6 4 2 2 2" xfId="6488"/>
    <cellStyle name="40% - Accent2 6 4 2 3" xfId="6489"/>
    <cellStyle name="40% - Accent2 6 4 3" xfId="1321"/>
    <cellStyle name="40% - Accent2 6 4 3 2" xfId="6490"/>
    <cellStyle name="40% - Accent2 6 4 4" xfId="6491"/>
    <cellStyle name="40% - Accent2 6 5" xfId="1322"/>
    <cellStyle name="40% - Accent2 6 5 2" xfId="1323"/>
    <cellStyle name="40% - Accent2 6 5 2 2" xfId="6492"/>
    <cellStyle name="40% - Accent2 6 5 3" xfId="6493"/>
    <cellStyle name="40% - Accent2 6 6" xfId="1324"/>
    <cellStyle name="40% - Accent2 6 6 2" xfId="6494"/>
    <cellStyle name="40% - Accent2 6 7" xfId="6495"/>
    <cellStyle name="40% - Accent2 7" xfId="1325"/>
    <cellStyle name="40% - Accent2 7 2" xfId="1326"/>
    <cellStyle name="40% - Accent2 7 2 2" xfId="1327"/>
    <cellStyle name="40% - Accent2 7 2 2 2" xfId="1328"/>
    <cellStyle name="40% - Accent2 7 2 2 2 2" xfId="1329"/>
    <cellStyle name="40% - Accent2 7 2 2 2 2 2" xfId="6496"/>
    <cellStyle name="40% - Accent2 7 2 2 2 3" xfId="6497"/>
    <cellStyle name="40% - Accent2 7 2 2 3" xfId="1330"/>
    <cellStyle name="40% - Accent2 7 2 2 3 2" xfId="6498"/>
    <cellStyle name="40% - Accent2 7 2 2 4" xfId="6499"/>
    <cellStyle name="40% - Accent2 7 2 3" xfId="1331"/>
    <cellStyle name="40% - Accent2 7 2 3 2" xfId="1332"/>
    <cellStyle name="40% - Accent2 7 2 3 2 2" xfId="1333"/>
    <cellStyle name="40% - Accent2 7 2 3 2 2 2" xfId="6500"/>
    <cellStyle name="40% - Accent2 7 2 3 2 3" xfId="6501"/>
    <cellStyle name="40% - Accent2 7 2 3 3" xfId="1334"/>
    <cellStyle name="40% - Accent2 7 2 3 3 2" xfId="6502"/>
    <cellStyle name="40% - Accent2 7 2 3 4" xfId="6503"/>
    <cellStyle name="40% - Accent2 7 2 4" xfId="1335"/>
    <cellStyle name="40% - Accent2 7 2 4 2" xfId="1336"/>
    <cellStyle name="40% - Accent2 7 2 4 2 2" xfId="6504"/>
    <cellStyle name="40% - Accent2 7 2 4 3" xfId="6505"/>
    <cellStyle name="40% - Accent2 7 2 5" xfId="1337"/>
    <cellStyle name="40% - Accent2 7 2 5 2" xfId="6506"/>
    <cellStyle name="40% - Accent2 7 2 6" xfId="6507"/>
    <cellStyle name="40% - Accent2 7 3" xfId="1338"/>
    <cellStyle name="40% - Accent2 7 3 2" xfId="1339"/>
    <cellStyle name="40% - Accent2 7 3 2 2" xfId="1340"/>
    <cellStyle name="40% - Accent2 7 3 2 2 2" xfId="6508"/>
    <cellStyle name="40% - Accent2 7 3 2 3" xfId="6509"/>
    <cellStyle name="40% - Accent2 7 3 3" xfId="1341"/>
    <cellStyle name="40% - Accent2 7 3 3 2" xfId="6510"/>
    <cellStyle name="40% - Accent2 7 3 4" xfId="6511"/>
    <cellStyle name="40% - Accent2 7 4" xfId="1342"/>
    <cellStyle name="40% - Accent2 7 4 2" xfId="1343"/>
    <cellStyle name="40% - Accent2 7 4 2 2" xfId="1344"/>
    <cellStyle name="40% - Accent2 7 4 2 2 2" xfId="6512"/>
    <cellStyle name="40% - Accent2 7 4 2 3" xfId="6513"/>
    <cellStyle name="40% - Accent2 7 4 3" xfId="1345"/>
    <cellStyle name="40% - Accent2 7 4 3 2" xfId="6514"/>
    <cellStyle name="40% - Accent2 7 4 4" xfId="6515"/>
    <cellStyle name="40% - Accent2 7 5" xfId="1346"/>
    <cellStyle name="40% - Accent2 7 5 2" xfId="1347"/>
    <cellStyle name="40% - Accent2 7 5 2 2" xfId="6516"/>
    <cellStyle name="40% - Accent2 7 5 3" xfId="6517"/>
    <cellStyle name="40% - Accent2 7 6" xfId="1348"/>
    <cellStyle name="40% - Accent2 7 6 2" xfId="6518"/>
    <cellStyle name="40% - Accent2 7 7" xfId="6519"/>
    <cellStyle name="40% - Accent2 8" xfId="1349"/>
    <cellStyle name="40% - Accent2 8 2" xfId="1350"/>
    <cellStyle name="40% - Accent2 8 2 2" xfId="1351"/>
    <cellStyle name="40% - Accent2 8 2 2 2" xfId="1352"/>
    <cellStyle name="40% - Accent2 8 2 2 2 2" xfId="1353"/>
    <cellStyle name="40% - Accent2 8 2 2 2 2 2" xfId="6520"/>
    <cellStyle name="40% - Accent2 8 2 2 2 3" xfId="6521"/>
    <cellStyle name="40% - Accent2 8 2 2 3" xfId="1354"/>
    <cellStyle name="40% - Accent2 8 2 2 3 2" xfId="6522"/>
    <cellStyle name="40% - Accent2 8 2 2 4" xfId="6523"/>
    <cellStyle name="40% - Accent2 8 2 3" xfId="1355"/>
    <cellStyle name="40% - Accent2 8 2 3 2" xfId="1356"/>
    <cellStyle name="40% - Accent2 8 2 3 2 2" xfId="1357"/>
    <cellStyle name="40% - Accent2 8 2 3 2 2 2" xfId="6524"/>
    <cellStyle name="40% - Accent2 8 2 3 2 3" xfId="6525"/>
    <cellStyle name="40% - Accent2 8 2 3 3" xfId="1358"/>
    <cellStyle name="40% - Accent2 8 2 3 3 2" xfId="6526"/>
    <cellStyle name="40% - Accent2 8 2 3 4" xfId="6527"/>
    <cellStyle name="40% - Accent2 8 2 4" xfId="1359"/>
    <cellStyle name="40% - Accent2 8 2 4 2" xfId="1360"/>
    <cellStyle name="40% - Accent2 8 2 4 2 2" xfId="6528"/>
    <cellStyle name="40% - Accent2 8 2 4 3" xfId="6529"/>
    <cellStyle name="40% - Accent2 8 2 5" xfId="1361"/>
    <cellStyle name="40% - Accent2 8 2 5 2" xfId="6530"/>
    <cellStyle name="40% - Accent2 8 2 6" xfId="6531"/>
    <cellStyle name="40% - Accent2 8 3" xfId="1362"/>
    <cellStyle name="40% - Accent2 8 3 2" xfId="1363"/>
    <cellStyle name="40% - Accent2 8 3 2 2" xfId="1364"/>
    <cellStyle name="40% - Accent2 8 3 2 2 2" xfId="6532"/>
    <cellStyle name="40% - Accent2 8 3 2 3" xfId="6533"/>
    <cellStyle name="40% - Accent2 8 3 3" xfId="1365"/>
    <cellStyle name="40% - Accent2 8 3 3 2" xfId="6534"/>
    <cellStyle name="40% - Accent2 8 3 4" xfId="6535"/>
    <cellStyle name="40% - Accent2 8 4" xfId="1366"/>
    <cellStyle name="40% - Accent2 8 4 2" xfId="1367"/>
    <cellStyle name="40% - Accent2 8 4 2 2" xfId="1368"/>
    <cellStyle name="40% - Accent2 8 4 2 2 2" xfId="6536"/>
    <cellStyle name="40% - Accent2 8 4 2 3" xfId="6537"/>
    <cellStyle name="40% - Accent2 8 4 3" xfId="1369"/>
    <cellStyle name="40% - Accent2 8 4 3 2" xfId="6538"/>
    <cellStyle name="40% - Accent2 8 4 4" xfId="6539"/>
    <cellStyle name="40% - Accent2 8 5" xfId="1370"/>
    <cellStyle name="40% - Accent2 8 5 2" xfId="1371"/>
    <cellStyle name="40% - Accent2 8 5 2 2" xfId="6540"/>
    <cellStyle name="40% - Accent2 8 5 3" xfId="6541"/>
    <cellStyle name="40% - Accent2 8 6" xfId="1372"/>
    <cellStyle name="40% - Accent2 8 6 2" xfId="6542"/>
    <cellStyle name="40% - Accent2 8 7" xfId="6543"/>
    <cellStyle name="40% - Accent2 9" xfId="1373"/>
    <cellStyle name="40% - Accent2 9 2" xfId="1374"/>
    <cellStyle name="40% - Accent2 9 2 2" xfId="1375"/>
    <cellStyle name="40% - Accent2 9 2 2 2" xfId="1376"/>
    <cellStyle name="40% - Accent2 9 2 2 2 2" xfId="6544"/>
    <cellStyle name="40% - Accent2 9 2 2 3" xfId="6545"/>
    <cellStyle name="40% - Accent2 9 2 3" xfId="1377"/>
    <cellStyle name="40% - Accent2 9 2 3 2" xfId="6546"/>
    <cellStyle name="40% - Accent2 9 2 4" xfId="6547"/>
    <cellStyle name="40% - Accent2 9 3" xfId="1378"/>
    <cellStyle name="40% - Accent2 9 3 2" xfId="1379"/>
    <cellStyle name="40% - Accent2 9 3 2 2" xfId="1380"/>
    <cellStyle name="40% - Accent2 9 3 2 2 2" xfId="6548"/>
    <cellStyle name="40% - Accent2 9 3 2 3" xfId="6549"/>
    <cellStyle name="40% - Accent2 9 3 3" xfId="1381"/>
    <cellStyle name="40% - Accent2 9 3 3 2" xfId="6550"/>
    <cellStyle name="40% - Accent2 9 3 4" xfId="6551"/>
    <cellStyle name="40% - Accent2 9 4" xfId="1382"/>
    <cellStyle name="40% - Accent2 9 4 2" xfId="1383"/>
    <cellStyle name="40% - Accent2 9 4 2 2" xfId="6552"/>
    <cellStyle name="40% - Accent2 9 4 3" xfId="6553"/>
    <cellStyle name="40% - Accent2 9 5" xfId="1384"/>
    <cellStyle name="40% - Accent2 9 5 2" xfId="6554"/>
    <cellStyle name="40% - Accent2 9 6" xfId="6555"/>
    <cellStyle name="40% - Accent3 10" xfId="1385"/>
    <cellStyle name="40% - Accent3 10 2" xfId="1386"/>
    <cellStyle name="40% - Accent3 10 2 2" xfId="1387"/>
    <cellStyle name="40% - Accent3 10 2 2 2" xfId="6556"/>
    <cellStyle name="40% - Accent3 10 2 3" xfId="6557"/>
    <cellStyle name="40% - Accent3 10 3" xfId="1388"/>
    <cellStyle name="40% - Accent3 10 3 2" xfId="6558"/>
    <cellStyle name="40% - Accent3 10 4" xfId="6559"/>
    <cellStyle name="40% - Accent3 11" xfId="1389"/>
    <cellStyle name="40% - Accent3 11 2" xfId="1390"/>
    <cellStyle name="40% - Accent3 11 2 2" xfId="1391"/>
    <cellStyle name="40% - Accent3 11 2 2 2" xfId="6560"/>
    <cellStyle name="40% - Accent3 11 2 3" xfId="6561"/>
    <cellStyle name="40% - Accent3 11 3" xfId="1392"/>
    <cellStyle name="40% - Accent3 11 3 2" xfId="6562"/>
    <cellStyle name="40% - Accent3 11 4" xfId="6563"/>
    <cellStyle name="40% - Accent3 12" xfId="1393"/>
    <cellStyle name="40% - Accent3 12 2" xfId="1394"/>
    <cellStyle name="40% - Accent3 12 2 2" xfId="1395"/>
    <cellStyle name="40% - Accent3 12 2 2 2" xfId="6564"/>
    <cellStyle name="40% - Accent3 12 2 3" xfId="6565"/>
    <cellStyle name="40% - Accent3 12 3" xfId="1396"/>
    <cellStyle name="40% - Accent3 12 3 2" xfId="6566"/>
    <cellStyle name="40% - Accent3 12 4" xfId="6567"/>
    <cellStyle name="40% - Accent3 13" xfId="1397"/>
    <cellStyle name="40% - Accent3 13 2" xfId="1398"/>
    <cellStyle name="40% - Accent3 13 2 2" xfId="6568"/>
    <cellStyle name="40% - Accent3 13 3" xfId="6569"/>
    <cellStyle name="40% - Accent3 2" xfId="1399"/>
    <cellStyle name="40% - Accent3 2 2" xfId="1400"/>
    <cellStyle name="40% - Accent3 2 3" xfId="6570"/>
    <cellStyle name="40% - Accent3 3" xfId="1401"/>
    <cellStyle name="40% - Accent3 3 2" xfId="1402"/>
    <cellStyle name="40% - Accent3 3 2 2" xfId="1403"/>
    <cellStyle name="40% - Accent3 3 2 2 2" xfId="1404"/>
    <cellStyle name="40% - Accent3 3 2 2 2 2" xfId="1405"/>
    <cellStyle name="40% - Accent3 3 2 2 2 2 2" xfId="6571"/>
    <cellStyle name="40% - Accent3 3 2 2 2 3" xfId="6572"/>
    <cellStyle name="40% - Accent3 3 2 2 3" xfId="1406"/>
    <cellStyle name="40% - Accent3 3 2 2 3 2" xfId="6573"/>
    <cellStyle name="40% - Accent3 3 2 2 4" xfId="6574"/>
    <cellStyle name="40% - Accent3 3 2 3" xfId="1407"/>
    <cellStyle name="40% - Accent3 3 2 3 2" xfId="1408"/>
    <cellStyle name="40% - Accent3 3 2 3 2 2" xfId="1409"/>
    <cellStyle name="40% - Accent3 3 2 3 2 2 2" xfId="6575"/>
    <cellStyle name="40% - Accent3 3 2 3 2 3" xfId="6576"/>
    <cellStyle name="40% - Accent3 3 2 3 3" xfId="1410"/>
    <cellStyle name="40% - Accent3 3 2 3 3 2" xfId="6577"/>
    <cellStyle name="40% - Accent3 3 2 3 4" xfId="6578"/>
    <cellStyle name="40% - Accent3 3 2 4" xfId="1411"/>
    <cellStyle name="40% - Accent3 3 2 4 2" xfId="1412"/>
    <cellStyle name="40% - Accent3 3 2 4 2 2" xfId="6579"/>
    <cellStyle name="40% - Accent3 3 2 4 3" xfId="6580"/>
    <cellStyle name="40% - Accent3 3 2 5" xfId="1413"/>
    <cellStyle name="40% - Accent3 3 2 5 2" xfId="6581"/>
    <cellStyle name="40% - Accent3 3 2 6" xfId="6582"/>
    <cellStyle name="40% - Accent3 3 3" xfId="1414"/>
    <cellStyle name="40% - Accent3 3 3 2" xfId="1415"/>
    <cellStyle name="40% - Accent3 3 3 2 2" xfId="1416"/>
    <cellStyle name="40% - Accent3 3 3 2 2 2" xfId="6583"/>
    <cellStyle name="40% - Accent3 3 3 2 3" xfId="6584"/>
    <cellStyle name="40% - Accent3 3 3 3" xfId="1417"/>
    <cellStyle name="40% - Accent3 3 3 3 2" xfId="6585"/>
    <cellStyle name="40% - Accent3 3 3 4" xfId="6586"/>
    <cellStyle name="40% - Accent3 3 4" xfId="1418"/>
    <cellStyle name="40% - Accent3 3 4 2" xfId="1419"/>
    <cellStyle name="40% - Accent3 3 4 2 2" xfId="1420"/>
    <cellStyle name="40% - Accent3 3 4 2 2 2" xfId="6587"/>
    <cellStyle name="40% - Accent3 3 4 2 3" xfId="6588"/>
    <cellStyle name="40% - Accent3 3 4 3" xfId="1421"/>
    <cellStyle name="40% - Accent3 3 4 3 2" xfId="6589"/>
    <cellStyle name="40% - Accent3 3 4 4" xfId="6590"/>
    <cellStyle name="40% - Accent3 3 5" xfId="1422"/>
    <cellStyle name="40% - Accent3 3 5 2" xfId="1423"/>
    <cellStyle name="40% - Accent3 3 5 2 2" xfId="6591"/>
    <cellStyle name="40% - Accent3 3 5 3" xfId="6592"/>
    <cellStyle name="40% - Accent3 3 6" xfId="1424"/>
    <cellStyle name="40% - Accent3 3 6 2" xfId="6593"/>
    <cellStyle name="40% - Accent3 3 7" xfId="6594"/>
    <cellStyle name="40% - Accent3 4" xfId="1425"/>
    <cellStyle name="40% - Accent3 4 2" xfId="1426"/>
    <cellStyle name="40% - Accent3 4 2 2" xfId="1427"/>
    <cellStyle name="40% - Accent3 4 2 2 2" xfId="1428"/>
    <cellStyle name="40% - Accent3 4 2 2 2 2" xfId="1429"/>
    <cellStyle name="40% - Accent3 4 2 2 2 2 2" xfId="6595"/>
    <cellStyle name="40% - Accent3 4 2 2 2 3" xfId="6596"/>
    <cellStyle name="40% - Accent3 4 2 2 3" xfId="1430"/>
    <cellStyle name="40% - Accent3 4 2 2 3 2" xfId="6597"/>
    <cellStyle name="40% - Accent3 4 2 2 4" xfId="6598"/>
    <cellStyle name="40% - Accent3 4 2 3" xfId="1431"/>
    <cellStyle name="40% - Accent3 4 2 3 2" xfId="1432"/>
    <cellStyle name="40% - Accent3 4 2 3 2 2" xfId="1433"/>
    <cellStyle name="40% - Accent3 4 2 3 2 2 2" xfId="6599"/>
    <cellStyle name="40% - Accent3 4 2 3 2 3" xfId="6600"/>
    <cellStyle name="40% - Accent3 4 2 3 3" xfId="1434"/>
    <cellStyle name="40% - Accent3 4 2 3 3 2" xfId="6601"/>
    <cellStyle name="40% - Accent3 4 2 3 4" xfId="6602"/>
    <cellStyle name="40% - Accent3 4 2 4" xfId="1435"/>
    <cellStyle name="40% - Accent3 4 2 4 2" xfId="1436"/>
    <cellStyle name="40% - Accent3 4 2 4 2 2" xfId="6603"/>
    <cellStyle name="40% - Accent3 4 2 4 3" xfId="6604"/>
    <cellStyle name="40% - Accent3 4 2 5" xfId="1437"/>
    <cellStyle name="40% - Accent3 4 2 5 2" xfId="6605"/>
    <cellStyle name="40% - Accent3 4 2 6" xfId="6606"/>
    <cellStyle name="40% - Accent3 4 3" xfId="1438"/>
    <cellStyle name="40% - Accent3 4 3 2" xfId="1439"/>
    <cellStyle name="40% - Accent3 4 3 2 2" xfId="1440"/>
    <cellStyle name="40% - Accent3 4 3 2 2 2" xfId="6607"/>
    <cellStyle name="40% - Accent3 4 3 2 3" xfId="6608"/>
    <cellStyle name="40% - Accent3 4 3 3" xfId="1441"/>
    <cellStyle name="40% - Accent3 4 3 3 2" xfId="6609"/>
    <cellStyle name="40% - Accent3 4 3 4" xfId="6610"/>
    <cellStyle name="40% - Accent3 4 4" xfId="1442"/>
    <cellStyle name="40% - Accent3 4 4 2" xfId="1443"/>
    <cellStyle name="40% - Accent3 4 4 2 2" xfId="1444"/>
    <cellStyle name="40% - Accent3 4 4 2 2 2" xfId="6611"/>
    <cellStyle name="40% - Accent3 4 4 2 3" xfId="6612"/>
    <cellStyle name="40% - Accent3 4 4 3" xfId="1445"/>
    <cellStyle name="40% - Accent3 4 4 3 2" xfId="6613"/>
    <cellStyle name="40% - Accent3 4 4 4" xfId="6614"/>
    <cellStyle name="40% - Accent3 4 5" xfId="1446"/>
    <cellStyle name="40% - Accent3 4 5 2" xfId="1447"/>
    <cellStyle name="40% - Accent3 4 5 2 2" xfId="6615"/>
    <cellStyle name="40% - Accent3 4 5 3" xfId="6616"/>
    <cellStyle name="40% - Accent3 4 6" xfId="1448"/>
    <cellStyle name="40% - Accent3 4 6 2" xfId="6617"/>
    <cellStyle name="40% - Accent3 4 7" xfId="6618"/>
    <cellStyle name="40% - Accent3 5" xfId="1449"/>
    <cellStyle name="40% - Accent3 5 2" xfId="1450"/>
    <cellStyle name="40% - Accent3 5 2 2" xfId="1451"/>
    <cellStyle name="40% - Accent3 5 2 2 2" xfId="1452"/>
    <cellStyle name="40% - Accent3 5 2 2 2 2" xfId="1453"/>
    <cellStyle name="40% - Accent3 5 2 2 2 2 2" xfId="6619"/>
    <cellStyle name="40% - Accent3 5 2 2 2 3" xfId="6620"/>
    <cellStyle name="40% - Accent3 5 2 2 3" xfId="1454"/>
    <cellStyle name="40% - Accent3 5 2 2 3 2" xfId="6621"/>
    <cellStyle name="40% - Accent3 5 2 2 4" xfId="6622"/>
    <cellStyle name="40% - Accent3 5 2 3" xfId="1455"/>
    <cellStyle name="40% - Accent3 5 2 3 2" xfId="1456"/>
    <cellStyle name="40% - Accent3 5 2 3 2 2" xfId="1457"/>
    <cellStyle name="40% - Accent3 5 2 3 2 2 2" xfId="6623"/>
    <cellStyle name="40% - Accent3 5 2 3 2 3" xfId="6624"/>
    <cellStyle name="40% - Accent3 5 2 3 3" xfId="1458"/>
    <cellStyle name="40% - Accent3 5 2 3 3 2" xfId="6625"/>
    <cellStyle name="40% - Accent3 5 2 3 4" xfId="6626"/>
    <cellStyle name="40% - Accent3 5 2 4" xfId="1459"/>
    <cellStyle name="40% - Accent3 5 2 4 2" xfId="1460"/>
    <cellStyle name="40% - Accent3 5 2 4 2 2" xfId="6627"/>
    <cellStyle name="40% - Accent3 5 2 4 3" xfId="6628"/>
    <cellStyle name="40% - Accent3 5 2 5" xfId="1461"/>
    <cellStyle name="40% - Accent3 5 2 5 2" xfId="6629"/>
    <cellStyle name="40% - Accent3 5 2 6" xfId="6630"/>
    <cellStyle name="40% - Accent3 5 3" xfId="1462"/>
    <cellStyle name="40% - Accent3 5 3 2" xfId="1463"/>
    <cellStyle name="40% - Accent3 5 3 2 2" xfId="1464"/>
    <cellStyle name="40% - Accent3 5 3 2 2 2" xfId="6631"/>
    <cellStyle name="40% - Accent3 5 3 2 3" xfId="6632"/>
    <cellStyle name="40% - Accent3 5 3 3" xfId="1465"/>
    <cellStyle name="40% - Accent3 5 3 3 2" xfId="6633"/>
    <cellStyle name="40% - Accent3 5 3 4" xfId="6634"/>
    <cellStyle name="40% - Accent3 5 4" xfId="1466"/>
    <cellStyle name="40% - Accent3 5 4 2" xfId="1467"/>
    <cellStyle name="40% - Accent3 5 4 2 2" xfId="1468"/>
    <cellStyle name="40% - Accent3 5 4 2 2 2" xfId="6635"/>
    <cellStyle name="40% - Accent3 5 4 2 3" xfId="6636"/>
    <cellStyle name="40% - Accent3 5 4 3" xfId="1469"/>
    <cellStyle name="40% - Accent3 5 4 3 2" xfId="6637"/>
    <cellStyle name="40% - Accent3 5 4 4" xfId="6638"/>
    <cellStyle name="40% - Accent3 5 5" xfId="1470"/>
    <cellStyle name="40% - Accent3 5 5 2" xfId="1471"/>
    <cellStyle name="40% - Accent3 5 5 2 2" xfId="6639"/>
    <cellStyle name="40% - Accent3 5 5 3" xfId="6640"/>
    <cellStyle name="40% - Accent3 5 6" xfId="1472"/>
    <cellStyle name="40% - Accent3 5 6 2" xfId="6641"/>
    <cellStyle name="40% - Accent3 5 7" xfId="6642"/>
    <cellStyle name="40% - Accent3 6" xfId="1473"/>
    <cellStyle name="40% - Accent3 6 2" xfId="1474"/>
    <cellStyle name="40% - Accent3 6 2 2" xfId="1475"/>
    <cellStyle name="40% - Accent3 6 2 2 2" xfId="1476"/>
    <cellStyle name="40% - Accent3 6 2 2 2 2" xfId="1477"/>
    <cellStyle name="40% - Accent3 6 2 2 2 2 2" xfId="6643"/>
    <cellStyle name="40% - Accent3 6 2 2 2 3" xfId="6644"/>
    <cellStyle name="40% - Accent3 6 2 2 3" xfId="1478"/>
    <cellStyle name="40% - Accent3 6 2 2 3 2" xfId="6645"/>
    <cellStyle name="40% - Accent3 6 2 2 4" xfId="6646"/>
    <cellStyle name="40% - Accent3 6 2 3" xfId="1479"/>
    <cellStyle name="40% - Accent3 6 2 3 2" xfId="1480"/>
    <cellStyle name="40% - Accent3 6 2 3 2 2" xfId="1481"/>
    <cellStyle name="40% - Accent3 6 2 3 2 2 2" xfId="6647"/>
    <cellStyle name="40% - Accent3 6 2 3 2 3" xfId="6648"/>
    <cellStyle name="40% - Accent3 6 2 3 3" xfId="1482"/>
    <cellStyle name="40% - Accent3 6 2 3 3 2" xfId="6649"/>
    <cellStyle name="40% - Accent3 6 2 3 4" xfId="6650"/>
    <cellStyle name="40% - Accent3 6 2 4" xfId="1483"/>
    <cellStyle name="40% - Accent3 6 2 4 2" xfId="1484"/>
    <cellStyle name="40% - Accent3 6 2 4 2 2" xfId="6651"/>
    <cellStyle name="40% - Accent3 6 2 4 3" xfId="6652"/>
    <cellStyle name="40% - Accent3 6 2 5" xfId="1485"/>
    <cellStyle name="40% - Accent3 6 2 5 2" xfId="6653"/>
    <cellStyle name="40% - Accent3 6 2 6" xfId="6654"/>
    <cellStyle name="40% - Accent3 6 3" xfId="1486"/>
    <cellStyle name="40% - Accent3 6 3 2" xfId="1487"/>
    <cellStyle name="40% - Accent3 6 3 2 2" xfId="1488"/>
    <cellStyle name="40% - Accent3 6 3 2 2 2" xfId="6655"/>
    <cellStyle name="40% - Accent3 6 3 2 3" xfId="6656"/>
    <cellStyle name="40% - Accent3 6 3 3" xfId="1489"/>
    <cellStyle name="40% - Accent3 6 3 3 2" xfId="6657"/>
    <cellStyle name="40% - Accent3 6 3 4" xfId="6658"/>
    <cellStyle name="40% - Accent3 6 4" xfId="1490"/>
    <cellStyle name="40% - Accent3 6 4 2" xfId="1491"/>
    <cellStyle name="40% - Accent3 6 4 2 2" xfId="1492"/>
    <cellStyle name="40% - Accent3 6 4 2 2 2" xfId="6659"/>
    <cellStyle name="40% - Accent3 6 4 2 3" xfId="6660"/>
    <cellStyle name="40% - Accent3 6 4 3" xfId="1493"/>
    <cellStyle name="40% - Accent3 6 4 3 2" xfId="6661"/>
    <cellStyle name="40% - Accent3 6 4 4" xfId="6662"/>
    <cellStyle name="40% - Accent3 6 5" xfId="1494"/>
    <cellStyle name="40% - Accent3 6 5 2" xfId="1495"/>
    <cellStyle name="40% - Accent3 6 5 2 2" xfId="6663"/>
    <cellStyle name="40% - Accent3 6 5 3" xfId="6664"/>
    <cellStyle name="40% - Accent3 6 6" xfId="1496"/>
    <cellStyle name="40% - Accent3 6 6 2" xfId="6665"/>
    <cellStyle name="40% - Accent3 6 7" xfId="6666"/>
    <cellStyle name="40% - Accent3 7" xfId="1497"/>
    <cellStyle name="40% - Accent3 7 2" xfId="1498"/>
    <cellStyle name="40% - Accent3 7 2 2" xfId="1499"/>
    <cellStyle name="40% - Accent3 7 2 2 2" xfId="1500"/>
    <cellStyle name="40% - Accent3 7 2 2 2 2" xfId="1501"/>
    <cellStyle name="40% - Accent3 7 2 2 2 2 2" xfId="6667"/>
    <cellStyle name="40% - Accent3 7 2 2 2 3" xfId="6668"/>
    <cellStyle name="40% - Accent3 7 2 2 3" xfId="1502"/>
    <cellStyle name="40% - Accent3 7 2 2 3 2" xfId="6669"/>
    <cellStyle name="40% - Accent3 7 2 2 4" xfId="6670"/>
    <cellStyle name="40% - Accent3 7 2 3" xfId="1503"/>
    <cellStyle name="40% - Accent3 7 2 3 2" xfId="1504"/>
    <cellStyle name="40% - Accent3 7 2 3 2 2" xfId="1505"/>
    <cellStyle name="40% - Accent3 7 2 3 2 2 2" xfId="6671"/>
    <cellStyle name="40% - Accent3 7 2 3 2 3" xfId="6672"/>
    <cellStyle name="40% - Accent3 7 2 3 3" xfId="1506"/>
    <cellStyle name="40% - Accent3 7 2 3 3 2" xfId="6673"/>
    <cellStyle name="40% - Accent3 7 2 3 4" xfId="6674"/>
    <cellStyle name="40% - Accent3 7 2 4" xfId="1507"/>
    <cellStyle name="40% - Accent3 7 2 4 2" xfId="1508"/>
    <cellStyle name="40% - Accent3 7 2 4 2 2" xfId="6675"/>
    <cellStyle name="40% - Accent3 7 2 4 3" xfId="6676"/>
    <cellStyle name="40% - Accent3 7 2 5" xfId="1509"/>
    <cellStyle name="40% - Accent3 7 2 5 2" xfId="6677"/>
    <cellStyle name="40% - Accent3 7 2 6" xfId="6678"/>
    <cellStyle name="40% - Accent3 7 3" xfId="1510"/>
    <cellStyle name="40% - Accent3 7 3 2" xfId="1511"/>
    <cellStyle name="40% - Accent3 7 3 2 2" xfId="1512"/>
    <cellStyle name="40% - Accent3 7 3 2 2 2" xfId="6679"/>
    <cellStyle name="40% - Accent3 7 3 2 3" xfId="6680"/>
    <cellStyle name="40% - Accent3 7 3 3" xfId="1513"/>
    <cellStyle name="40% - Accent3 7 3 3 2" xfId="6681"/>
    <cellStyle name="40% - Accent3 7 3 4" xfId="6682"/>
    <cellStyle name="40% - Accent3 7 4" xfId="1514"/>
    <cellStyle name="40% - Accent3 7 4 2" xfId="1515"/>
    <cellStyle name="40% - Accent3 7 4 2 2" xfId="1516"/>
    <cellStyle name="40% - Accent3 7 4 2 2 2" xfId="6683"/>
    <cellStyle name="40% - Accent3 7 4 2 3" xfId="6684"/>
    <cellStyle name="40% - Accent3 7 4 3" xfId="1517"/>
    <cellStyle name="40% - Accent3 7 4 3 2" xfId="6685"/>
    <cellStyle name="40% - Accent3 7 4 4" xfId="6686"/>
    <cellStyle name="40% - Accent3 7 5" xfId="1518"/>
    <cellStyle name="40% - Accent3 7 5 2" xfId="1519"/>
    <cellStyle name="40% - Accent3 7 5 2 2" xfId="6687"/>
    <cellStyle name="40% - Accent3 7 5 3" xfId="6688"/>
    <cellStyle name="40% - Accent3 7 6" xfId="1520"/>
    <cellStyle name="40% - Accent3 7 6 2" xfId="6689"/>
    <cellStyle name="40% - Accent3 7 7" xfId="6690"/>
    <cellStyle name="40% - Accent3 8" xfId="1521"/>
    <cellStyle name="40% - Accent3 8 2" xfId="1522"/>
    <cellStyle name="40% - Accent3 8 2 2" xfId="1523"/>
    <cellStyle name="40% - Accent3 8 2 2 2" xfId="1524"/>
    <cellStyle name="40% - Accent3 8 2 2 2 2" xfId="1525"/>
    <cellStyle name="40% - Accent3 8 2 2 2 2 2" xfId="6691"/>
    <cellStyle name="40% - Accent3 8 2 2 2 3" xfId="6692"/>
    <cellStyle name="40% - Accent3 8 2 2 3" xfId="1526"/>
    <cellStyle name="40% - Accent3 8 2 2 3 2" xfId="6693"/>
    <cellStyle name="40% - Accent3 8 2 2 4" xfId="6694"/>
    <cellStyle name="40% - Accent3 8 2 3" xfId="1527"/>
    <cellStyle name="40% - Accent3 8 2 3 2" xfId="1528"/>
    <cellStyle name="40% - Accent3 8 2 3 2 2" xfId="1529"/>
    <cellStyle name="40% - Accent3 8 2 3 2 2 2" xfId="6695"/>
    <cellStyle name="40% - Accent3 8 2 3 2 3" xfId="6696"/>
    <cellStyle name="40% - Accent3 8 2 3 3" xfId="1530"/>
    <cellStyle name="40% - Accent3 8 2 3 3 2" xfId="6697"/>
    <cellStyle name="40% - Accent3 8 2 3 4" xfId="6698"/>
    <cellStyle name="40% - Accent3 8 2 4" xfId="1531"/>
    <cellStyle name="40% - Accent3 8 2 4 2" xfId="1532"/>
    <cellStyle name="40% - Accent3 8 2 4 2 2" xfId="6699"/>
    <cellStyle name="40% - Accent3 8 2 4 3" xfId="6700"/>
    <cellStyle name="40% - Accent3 8 2 5" xfId="1533"/>
    <cellStyle name="40% - Accent3 8 2 5 2" xfId="6701"/>
    <cellStyle name="40% - Accent3 8 2 6" xfId="6702"/>
    <cellStyle name="40% - Accent3 8 3" xfId="1534"/>
    <cellStyle name="40% - Accent3 8 3 2" xfId="1535"/>
    <cellStyle name="40% - Accent3 8 3 2 2" xfId="1536"/>
    <cellStyle name="40% - Accent3 8 3 2 2 2" xfId="6703"/>
    <cellStyle name="40% - Accent3 8 3 2 3" xfId="6704"/>
    <cellStyle name="40% - Accent3 8 3 3" xfId="1537"/>
    <cellStyle name="40% - Accent3 8 3 3 2" xfId="6705"/>
    <cellStyle name="40% - Accent3 8 3 4" xfId="6706"/>
    <cellStyle name="40% - Accent3 8 4" xfId="1538"/>
    <cellStyle name="40% - Accent3 8 4 2" xfId="1539"/>
    <cellStyle name="40% - Accent3 8 4 2 2" xfId="1540"/>
    <cellStyle name="40% - Accent3 8 4 2 2 2" xfId="6707"/>
    <cellStyle name="40% - Accent3 8 4 2 3" xfId="6708"/>
    <cellStyle name="40% - Accent3 8 4 3" xfId="1541"/>
    <cellStyle name="40% - Accent3 8 4 3 2" xfId="6709"/>
    <cellStyle name="40% - Accent3 8 4 4" xfId="6710"/>
    <cellStyle name="40% - Accent3 8 5" xfId="1542"/>
    <cellStyle name="40% - Accent3 8 5 2" xfId="1543"/>
    <cellStyle name="40% - Accent3 8 5 2 2" xfId="6711"/>
    <cellStyle name="40% - Accent3 8 5 3" xfId="6712"/>
    <cellStyle name="40% - Accent3 8 6" xfId="1544"/>
    <cellStyle name="40% - Accent3 8 6 2" xfId="6713"/>
    <cellStyle name="40% - Accent3 8 7" xfId="6714"/>
    <cellStyle name="40% - Accent3 9" xfId="1545"/>
    <cellStyle name="40% - Accent3 9 2" xfId="1546"/>
    <cellStyle name="40% - Accent3 9 2 2" xfId="1547"/>
    <cellStyle name="40% - Accent3 9 2 2 2" xfId="1548"/>
    <cellStyle name="40% - Accent3 9 2 2 2 2" xfId="6715"/>
    <cellStyle name="40% - Accent3 9 2 2 3" xfId="6716"/>
    <cellStyle name="40% - Accent3 9 2 3" xfId="1549"/>
    <cellStyle name="40% - Accent3 9 2 3 2" xfId="6717"/>
    <cellStyle name="40% - Accent3 9 2 4" xfId="6718"/>
    <cellStyle name="40% - Accent3 9 3" xfId="1550"/>
    <cellStyle name="40% - Accent3 9 3 2" xfId="1551"/>
    <cellStyle name="40% - Accent3 9 3 2 2" xfId="1552"/>
    <cellStyle name="40% - Accent3 9 3 2 2 2" xfId="6719"/>
    <cellStyle name="40% - Accent3 9 3 2 3" xfId="6720"/>
    <cellStyle name="40% - Accent3 9 3 3" xfId="1553"/>
    <cellStyle name="40% - Accent3 9 3 3 2" xfId="6721"/>
    <cellStyle name="40% - Accent3 9 3 4" xfId="6722"/>
    <cellStyle name="40% - Accent3 9 4" xfId="1554"/>
    <cellStyle name="40% - Accent3 9 4 2" xfId="1555"/>
    <cellStyle name="40% - Accent3 9 4 2 2" xfId="6723"/>
    <cellStyle name="40% - Accent3 9 4 3" xfId="6724"/>
    <cellStyle name="40% - Accent3 9 5" xfId="1556"/>
    <cellStyle name="40% - Accent3 9 5 2" xfId="6725"/>
    <cellStyle name="40% - Accent3 9 6" xfId="6726"/>
    <cellStyle name="40% - Accent4 10" xfId="1557"/>
    <cellStyle name="40% - Accent4 10 2" xfId="1558"/>
    <cellStyle name="40% - Accent4 10 2 2" xfId="1559"/>
    <cellStyle name="40% - Accent4 10 2 2 2" xfId="6727"/>
    <cellStyle name="40% - Accent4 10 2 3" xfId="6728"/>
    <cellStyle name="40% - Accent4 10 3" xfId="1560"/>
    <cellStyle name="40% - Accent4 10 3 2" xfId="6729"/>
    <cellStyle name="40% - Accent4 10 4" xfId="6730"/>
    <cellStyle name="40% - Accent4 11" xfId="1561"/>
    <cellStyle name="40% - Accent4 11 2" xfId="1562"/>
    <cellStyle name="40% - Accent4 11 2 2" xfId="1563"/>
    <cellStyle name="40% - Accent4 11 2 2 2" xfId="6731"/>
    <cellStyle name="40% - Accent4 11 2 3" xfId="6732"/>
    <cellStyle name="40% - Accent4 11 3" xfId="1564"/>
    <cellStyle name="40% - Accent4 11 3 2" xfId="6733"/>
    <cellStyle name="40% - Accent4 11 4" xfId="6734"/>
    <cellStyle name="40% - Accent4 12" xfId="1565"/>
    <cellStyle name="40% - Accent4 12 2" xfId="1566"/>
    <cellStyle name="40% - Accent4 12 2 2" xfId="1567"/>
    <cellStyle name="40% - Accent4 12 2 2 2" xfId="6735"/>
    <cellStyle name="40% - Accent4 12 2 3" xfId="6736"/>
    <cellStyle name="40% - Accent4 12 3" xfId="1568"/>
    <cellStyle name="40% - Accent4 12 3 2" xfId="6737"/>
    <cellStyle name="40% - Accent4 12 4" xfId="6738"/>
    <cellStyle name="40% - Accent4 13" xfId="1569"/>
    <cellStyle name="40% - Accent4 13 2" xfId="1570"/>
    <cellStyle name="40% - Accent4 13 2 2" xfId="6739"/>
    <cellStyle name="40% - Accent4 13 3" xfId="6740"/>
    <cellStyle name="40% - Accent4 2" xfId="1571"/>
    <cellStyle name="40% - Accent4 2 2" xfId="1572"/>
    <cellStyle name="40% - Accent4 2 3" xfId="6741"/>
    <cellStyle name="40% - Accent4 3" xfId="1573"/>
    <cellStyle name="40% - Accent4 3 2" xfId="1574"/>
    <cellStyle name="40% - Accent4 3 2 2" xfId="1575"/>
    <cellStyle name="40% - Accent4 3 2 2 2" xfId="1576"/>
    <cellStyle name="40% - Accent4 3 2 2 2 2" xfId="1577"/>
    <cellStyle name="40% - Accent4 3 2 2 2 2 2" xfId="6742"/>
    <cellStyle name="40% - Accent4 3 2 2 2 3" xfId="6743"/>
    <cellStyle name="40% - Accent4 3 2 2 3" xfId="1578"/>
    <cellStyle name="40% - Accent4 3 2 2 3 2" xfId="6744"/>
    <cellStyle name="40% - Accent4 3 2 2 4" xfId="6745"/>
    <cellStyle name="40% - Accent4 3 2 3" xfId="1579"/>
    <cellStyle name="40% - Accent4 3 2 3 2" xfId="1580"/>
    <cellStyle name="40% - Accent4 3 2 3 2 2" xfId="1581"/>
    <cellStyle name="40% - Accent4 3 2 3 2 2 2" xfId="6746"/>
    <cellStyle name="40% - Accent4 3 2 3 2 3" xfId="6747"/>
    <cellStyle name="40% - Accent4 3 2 3 3" xfId="1582"/>
    <cellStyle name="40% - Accent4 3 2 3 3 2" xfId="6748"/>
    <cellStyle name="40% - Accent4 3 2 3 4" xfId="6749"/>
    <cellStyle name="40% - Accent4 3 2 4" xfId="1583"/>
    <cellStyle name="40% - Accent4 3 2 4 2" xfId="1584"/>
    <cellStyle name="40% - Accent4 3 2 4 2 2" xfId="6750"/>
    <cellStyle name="40% - Accent4 3 2 4 3" xfId="6751"/>
    <cellStyle name="40% - Accent4 3 2 5" xfId="1585"/>
    <cellStyle name="40% - Accent4 3 2 5 2" xfId="6752"/>
    <cellStyle name="40% - Accent4 3 2 6" xfId="6753"/>
    <cellStyle name="40% - Accent4 3 3" xfId="1586"/>
    <cellStyle name="40% - Accent4 3 3 2" xfId="1587"/>
    <cellStyle name="40% - Accent4 3 3 2 2" xfId="1588"/>
    <cellStyle name="40% - Accent4 3 3 2 2 2" xfId="6754"/>
    <cellStyle name="40% - Accent4 3 3 2 3" xfId="6755"/>
    <cellStyle name="40% - Accent4 3 3 3" xfId="1589"/>
    <cellStyle name="40% - Accent4 3 3 3 2" xfId="6756"/>
    <cellStyle name="40% - Accent4 3 3 4" xfId="6757"/>
    <cellStyle name="40% - Accent4 3 4" xfId="1590"/>
    <cellStyle name="40% - Accent4 3 4 2" xfId="1591"/>
    <cellStyle name="40% - Accent4 3 4 2 2" xfId="1592"/>
    <cellStyle name="40% - Accent4 3 4 2 2 2" xfId="6758"/>
    <cellStyle name="40% - Accent4 3 4 2 3" xfId="6759"/>
    <cellStyle name="40% - Accent4 3 4 3" xfId="1593"/>
    <cellStyle name="40% - Accent4 3 4 3 2" xfId="6760"/>
    <cellStyle name="40% - Accent4 3 4 4" xfId="6761"/>
    <cellStyle name="40% - Accent4 3 5" xfId="1594"/>
    <cellStyle name="40% - Accent4 3 5 2" xfId="1595"/>
    <cellStyle name="40% - Accent4 3 5 2 2" xfId="6762"/>
    <cellStyle name="40% - Accent4 3 5 3" xfId="6763"/>
    <cellStyle name="40% - Accent4 3 6" xfId="1596"/>
    <cellStyle name="40% - Accent4 3 6 2" xfId="6764"/>
    <cellStyle name="40% - Accent4 3 7" xfId="6765"/>
    <cellStyle name="40% - Accent4 4" xfId="1597"/>
    <cellStyle name="40% - Accent4 4 2" xfId="1598"/>
    <cellStyle name="40% - Accent4 4 2 2" xfId="1599"/>
    <cellStyle name="40% - Accent4 4 2 2 2" xfId="1600"/>
    <cellStyle name="40% - Accent4 4 2 2 2 2" xfId="1601"/>
    <cellStyle name="40% - Accent4 4 2 2 2 2 2" xfId="6766"/>
    <cellStyle name="40% - Accent4 4 2 2 2 3" xfId="6767"/>
    <cellStyle name="40% - Accent4 4 2 2 3" xfId="1602"/>
    <cellStyle name="40% - Accent4 4 2 2 3 2" xfId="6768"/>
    <cellStyle name="40% - Accent4 4 2 2 4" xfId="6769"/>
    <cellStyle name="40% - Accent4 4 2 3" xfId="1603"/>
    <cellStyle name="40% - Accent4 4 2 3 2" xfId="1604"/>
    <cellStyle name="40% - Accent4 4 2 3 2 2" xfId="1605"/>
    <cellStyle name="40% - Accent4 4 2 3 2 2 2" xfId="6770"/>
    <cellStyle name="40% - Accent4 4 2 3 2 3" xfId="6771"/>
    <cellStyle name="40% - Accent4 4 2 3 3" xfId="1606"/>
    <cellStyle name="40% - Accent4 4 2 3 3 2" xfId="6772"/>
    <cellStyle name="40% - Accent4 4 2 3 4" xfId="6773"/>
    <cellStyle name="40% - Accent4 4 2 4" xfId="1607"/>
    <cellStyle name="40% - Accent4 4 2 4 2" xfId="1608"/>
    <cellStyle name="40% - Accent4 4 2 4 2 2" xfId="6774"/>
    <cellStyle name="40% - Accent4 4 2 4 3" xfId="6775"/>
    <cellStyle name="40% - Accent4 4 2 5" xfId="1609"/>
    <cellStyle name="40% - Accent4 4 2 5 2" xfId="6776"/>
    <cellStyle name="40% - Accent4 4 2 6" xfId="6777"/>
    <cellStyle name="40% - Accent4 4 3" xfId="1610"/>
    <cellStyle name="40% - Accent4 4 3 2" xfId="1611"/>
    <cellStyle name="40% - Accent4 4 3 2 2" xfId="1612"/>
    <cellStyle name="40% - Accent4 4 3 2 2 2" xfId="6778"/>
    <cellStyle name="40% - Accent4 4 3 2 3" xfId="6779"/>
    <cellStyle name="40% - Accent4 4 3 3" xfId="1613"/>
    <cellStyle name="40% - Accent4 4 3 3 2" xfId="6780"/>
    <cellStyle name="40% - Accent4 4 3 4" xfId="6781"/>
    <cellStyle name="40% - Accent4 4 4" xfId="1614"/>
    <cellStyle name="40% - Accent4 4 4 2" xfId="1615"/>
    <cellStyle name="40% - Accent4 4 4 2 2" xfId="1616"/>
    <cellStyle name="40% - Accent4 4 4 2 2 2" xfId="6782"/>
    <cellStyle name="40% - Accent4 4 4 2 3" xfId="6783"/>
    <cellStyle name="40% - Accent4 4 4 3" xfId="1617"/>
    <cellStyle name="40% - Accent4 4 4 3 2" xfId="6784"/>
    <cellStyle name="40% - Accent4 4 4 4" xfId="6785"/>
    <cellStyle name="40% - Accent4 4 5" xfId="1618"/>
    <cellStyle name="40% - Accent4 4 5 2" xfId="1619"/>
    <cellStyle name="40% - Accent4 4 5 2 2" xfId="6786"/>
    <cellStyle name="40% - Accent4 4 5 3" xfId="6787"/>
    <cellStyle name="40% - Accent4 4 6" xfId="1620"/>
    <cellStyle name="40% - Accent4 4 6 2" xfId="6788"/>
    <cellStyle name="40% - Accent4 4 7" xfId="6789"/>
    <cellStyle name="40% - Accent4 5" xfId="1621"/>
    <cellStyle name="40% - Accent4 5 2" xfId="1622"/>
    <cellStyle name="40% - Accent4 5 2 2" xfId="1623"/>
    <cellStyle name="40% - Accent4 5 2 2 2" xfId="1624"/>
    <cellStyle name="40% - Accent4 5 2 2 2 2" xfId="1625"/>
    <cellStyle name="40% - Accent4 5 2 2 2 2 2" xfId="6790"/>
    <cellStyle name="40% - Accent4 5 2 2 2 3" xfId="6791"/>
    <cellStyle name="40% - Accent4 5 2 2 3" xfId="1626"/>
    <cellStyle name="40% - Accent4 5 2 2 3 2" xfId="6792"/>
    <cellStyle name="40% - Accent4 5 2 2 4" xfId="6793"/>
    <cellStyle name="40% - Accent4 5 2 3" xfId="1627"/>
    <cellStyle name="40% - Accent4 5 2 3 2" xfId="1628"/>
    <cellStyle name="40% - Accent4 5 2 3 2 2" xfId="1629"/>
    <cellStyle name="40% - Accent4 5 2 3 2 2 2" xfId="6794"/>
    <cellStyle name="40% - Accent4 5 2 3 2 3" xfId="6795"/>
    <cellStyle name="40% - Accent4 5 2 3 3" xfId="1630"/>
    <cellStyle name="40% - Accent4 5 2 3 3 2" xfId="6796"/>
    <cellStyle name="40% - Accent4 5 2 3 4" xfId="6797"/>
    <cellStyle name="40% - Accent4 5 2 4" xfId="1631"/>
    <cellStyle name="40% - Accent4 5 2 4 2" xfId="1632"/>
    <cellStyle name="40% - Accent4 5 2 4 2 2" xfId="6798"/>
    <cellStyle name="40% - Accent4 5 2 4 3" xfId="6799"/>
    <cellStyle name="40% - Accent4 5 2 5" xfId="1633"/>
    <cellStyle name="40% - Accent4 5 2 5 2" xfId="6800"/>
    <cellStyle name="40% - Accent4 5 2 6" xfId="6801"/>
    <cellStyle name="40% - Accent4 5 3" xfId="1634"/>
    <cellStyle name="40% - Accent4 5 3 2" xfId="1635"/>
    <cellStyle name="40% - Accent4 5 3 2 2" xfId="1636"/>
    <cellStyle name="40% - Accent4 5 3 2 2 2" xfId="6802"/>
    <cellStyle name="40% - Accent4 5 3 2 3" xfId="6803"/>
    <cellStyle name="40% - Accent4 5 3 3" xfId="1637"/>
    <cellStyle name="40% - Accent4 5 3 3 2" xfId="6804"/>
    <cellStyle name="40% - Accent4 5 3 4" xfId="6805"/>
    <cellStyle name="40% - Accent4 5 4" xfId="1638"/>
    <cellStyle name="40% - Accent4 5 4 2" xfId="1639"/>
    <cellStyle name="40% - Accent4 5 4 2 2" xfId="1640"/>
    <cellStyle name="40% - Accent4 5 4 2 2 2" xfId="6806"/>
    <cellStyle name="40% - Accent4 5 4 2 3" xfId="6807"/>
    <cellStyle name="40% - Accent4 5 4 3" xfId="1641"/>
    <cellStyle name="40% - Accent4 5 4 3 2" xfId="6808"/>
    <cellStyle name="40% - Accent4 5 4 4" xfId="6809"/>
    <cellStyle name="40% - Accent4 5 5" xfId="1642"/>
    <cellStyle name="40% - Accent4 5 5 2" xfId="1643"/>
    <cellStyle name="40% - Accent4 5 5 2 2" xfId="6810"/>
    <cellStyle name="40% - Accent4 5 5 3" xfId="6811"/>
    <cellStyle name="40% - Accent4 5 6" xfId="1644"/>
    <cellStyle name="40% - Accent4 5 6 2" xfId="6812"/>
    <cellStyle name="40% - Accent4 5 7" xfId="6813"/>
    <cellStyle name="40% - Accent4 6" xfId="1645"/>
    <cellStyle name="40% - Accent4 6 2" xfId="1646"/>
    <cellStyle name="40% - Accent4 6 2 2" xfId="1647"/>
    <cellStyle name="40% - Accent4 6 2 2 2" xfId="1648"/>
    <cellStyle name="40% - Accent4 6 2 2 2 2" xfId="1649"/>
    <cellStyle name="40% - Accent4 6 2 2 2 2 2" xfId="6814"/>
    <cellStyle name="40% - Accent4 6 2 2 2 3" xfId="6815"/>
    <cellStyle name="40% - Accent4 6 2 2 3" xfId="1650"/>
    <cellStyle name="40% - Accent4 6 2 2 3 2" xfId="6816"/>
    <cellStyle name="40% - Accent4 6 2 2 4" xfId="6817"/>
    <cellStyle name="40% - Accent4 6 2 3" xfId="1651"/>
    <cellStyle name="40% - Accent4 6 2 3 2" xfId="1652"/>
    <cellStyle name="40% - Accent4 6 2 3 2 2" xfId="1653"/>
    <cellStyle name="40% - Accent4 6 2 3 2 2 2" xfId="6818"/>
    <cellStyle name="40% - Accent4 6 2 3 2 3" xfId="6819"/>
    <cellStyle name="40% - Accent4 6 2 3 3" xfId="1654"/>
    <cellStyle name="40% - Accent4 6 2 3 3 2" xfId="6820"/>
    <cellStyle name="40% - Accent4 6 2 3 4" xfId="6821"/>
    <cellStyle name="40% - Accent4 6 2 4" xfId="1655"/>
    <cellStyle name="40% - Accent4 6 2 4 2" xfId="1656"/>
    <cellStyle name="40% - Accent4 6 2 4 2 2" xfId="6822"/>
    <cellStyle name="40% - Accent4 6 2 4 3" xfId="6823"/>
    <cellStyle name="40% - Accent4 6 2 5" xfId="1657"/>
    <cellStyle name="40% - Accent4 6 2 5 2" xfId="6824"/>
    <cellStyle name="40% - Accent4 6 2 6" xfId="6825"/>
    <cellStyle name="40% - Accent4 6 3" xfId="1658"/>
    <cellStyle name="40% - Accent4 6 3 2" xfId="1659"/>
    <cellStyle name="40% - Accent4 6 3 2 2" xfId="1660"/>
    <cellStyle name="40% - Accent4 6 3 2 2 2" xfId="6826"/>
    <cellStyle name="40% - Accent4 6 3 2 3" xfId="6827"/>
    <cellStyle name="40% - Accent4 6 3 3" xfId="1661"/>
    <cellStyle name="40% - Accent4 6 3 3 2" xfId="6828"/>
    <cellStyle name="40% - Accent4 6 3 4" xfId="6829"/>
    <cellStyle name="40% - Accent4 6 4" xfId="1662"/>
    <cellStyle name="40% - Accent4 6 4 2" xfId="1663"/>
    <cellStyle name="40% - Accent4 6 4 2 2" xfId="1664"/>
    <cellStyle name="40% - Accent4 6 4 2 2 2" xfId="6830"/>
    <cellStyle name="40% - Accent4 6 4 2 3" xfId="6831"/>
    <cellStyle name="40% - Accent4 6 4 3" xfId="1665"/>
    <cellStyle name="40% - Accent4 6 4 3 2" xfId="6832"/>
    <cellStyle name="40% - Accent4 6 4 4" xfId="6833"/>
    <cellStyle name="40% - Accent4 6 5" xfId="1666"/>
    <cellStyle name="40% - Accent4 6 5 2" xfId="1667"/>
    <cellStyle name="40% - Accent4 6 5 2 2" xfId="6834"/>
    <cellStyle name="40% - Accent4 6 5 3" xfId="6835"/>
    <cellStyle name="40% - Accent4 6 6" xfId="1668"/>
    <cellStyle name="40% - Accent4 6 6 2" xfId="6836"/>
    <cellStyle name="40% - Accent4 6 7" xfId="6837"/>
    <cellStyle name="40% - Accent4 7" xfId="1669"/>
    <cellStyle name="40% - Accent4 7 2" xfId="1670"/>
    <cellStyle name="40% - Accent4 7 2 2" xfId="1671"/>
    <cellStyle name="40% - Accent4 7 2 2 2" xfId="1672"/>
    <cellStyle name="40% - Accent4 7 2 2 2 2" xfId="1673"/>
    <cellStyle name="40% - Accent4 7 2 2 2 2 2" xfId="6838"/>
    <cellStyle name="40% - Accent4 7 2 2 2 3" xfId="6839"/>
    <cellStyle name="40% - Accent4 7 2 2 3" xfId="1674"/>
    <cellStyle name="40% - Accent4 7 2 2 3 2" xfId="6840"/>
    <cellStyle name="40% - Accent4 7 2 2 4" xfId="6841"/>
    <cellStyle name="40% - Accent4 7 2 3" xfId="1675"/>
    <cellStyle name="40% - Accent4 7 2 3 2" xfId="1676"/>
    <cellStyle name="40% - Accent4 7 2 3 2 2" xfId="1677"/>
    <cellStyle name="40% - Accent4 7 2 3 2 2 2" xfId="6842"/>
    <cellStyle name="40% - Accent4 7 2 3 2 3" xfId="6843"/>
    <cellStyle name="40% - Accent4 7 2 3 3" xfId="1678"/>
    <cellStyle name="40% - Accent4 7 2 3 3 2" xfId="6844"/>
    <cellStyle name="40% - Accent4 7 2 3 4" xfId="6845"/>
    <cellStyle name="40% - Accent4 7 2 4" xfId="1679"/>
    <cellStyle name="40% - Accent4 7 2 4 2" xfId="1680"/>
    <cellStyle name="40% - Accent4 7 2 4 2 2" xfId="6846"/>
    <cellStyle name="40% - Accent4 7 2 4 3" xfId="6847"/>
    <cellStyle name="40% - Accent4 7 2 5" xfId="1681"/>
    <cellStyle name="40% - Accent4 7 2 5 2" xfId="6848"/>
    <cellStyle name="40% - Accent4 7 2 6" xfId="6849"/>
    <cellStyle name="40% - Accent4 7 3" xfId="1682"/>
    <cellStyle name="40% - Accent4 7 3 2" xfId="1683"/>
    <cellStyle name="40% - Accent4 7 3 2 2" xfId="1684"/>
    <cellStyle name="40% - Accent4 7 3 2 2 2" xfId="6850"/>
    <cellStyle name="40% - Accent4 7 3 2 3" xfId="6851"/>
    <cellStyle name="40% - Accent4 7 3 3" xfId="1685"/>
    <cellStyle name="40% - Accent4 7 3 3 2" xfId="6852"/>
    <cellStyle name="40% - Accent4 7 3 4" xfId="6853"/>
    <cellStyle name="40% - Accent4 7 4" xfId="1686"/>
    <cellStyle name="40% - Accent4 7 4 2" xfId="1687"/>
    <cellStyle name="40% - Accent4 7 4 2 2" xfId="1688"/>
    <cellStyle name="40% - Accent4 7 4 2 2 2" xfId="6854"/>
    <cellStyle name="40% - Accent4 7 4 2 3" xfId="6855"/>
    <cellStyle name="40% - Accent4 7 4 3" xfId="1689"/>
    <cellStyle name="40% - Accent4 7 4 3 2" xfId="6856"/>
    <cellStyle name="40% - Accent4 7 4 4" xfId="6857"/>
    <cellStyle name="40% - Accent4 7 5" xfId="1690"/>
    <cellStyle name="40% - Accent4 7 5 2" xfId="1691"/>
    <cellStyle name="40% - Accent4 7 5 2 2" xfId="6858"/>
    <cellStyle name="40% - Accent4 7 5 3" xfId="6859"/>
    <cellStyle name="40% - Accent4 7 6" xfId="1692"/>
    <cellStyle name="40% - Accent4 7 6 2" xfId="6860"/>
    <cellStyle name="40% - Accent4 7 7" xfId="6861"/>
    <cellStyle name="40% - Accent4 8" xfId="1693"/>
    <cellStyle name="40% - Accent4 8 2" xfId="1694"/>
    <cellStyle name="40% - Accent4 8 2 2" xfId="1695"/>
    <cellStyle name="40% - Accent4 8 2 2 2" xfId="1696"/>
    <cellStyle name="40% - Accent4 8 2 2 2 2" xfId="1697"/>
    <cellStyle name="40% - Accent4 8 2 2 2 2 2" xfId="6862"/>
    <cellStyle name="40% - Accent4 8 2 2 2 3" xfId="6863"/>
    <cellStyle name="40% - Accent4 8 2 2 3" xfId="1698"/>
    <cellStyle name="40% - Accent4 8 2 2 3 2" xfId="6864"/>
    <cellStyle name="40% - Accent4 8 2 2 4" xfId="6865"/>
    <cellStyle name="40% - Accent4 8 2 3" xfId="1699"/>
    <cellStyle name="40% - Accent4 8 2 3 2" xfId="1700"/>
    <cellStyle name="40% - Accent4 8 2 3 2 2" xfId="1701"/>
    <cellStyle name="40% - Accent4 8 2 3 2 2 2" xfId="6866"/>
    <cellStyle name="40% - Accent4 8 2 3 2 3" xfId="6867"/>
    <cellStyle name="40% - Accent4 8 2 3 3" xfId="1702"/>
    <cellStyle name="40% - Accent4 8 2 3 3 2" xfId="6868"/>
    <cellStyle name="40% - Accent4 8 2 3 4" xfId="6869"/>
    <cellStyle name="40% - Accent4 8 2 4" xfId="1703"/>
    <cellStyle name="40% - Accent4 8 2 4 2" xfId="1704"/>
    <cellStyle name="40% - Accent4 8 2 4 2 2" xfId="6870"/>
    <cellStyle name="40% - Accent4 8 2 4 3" xfId="6871"/>
    <cellStyle name="40% - Accent4 8 2 5" xfId="1705"/>
    <cellStyle name="40% - Accent4 8 2 5 2" xfId="6872"/>
    <cellStyle name="40% - Accent4 8 2 6" xfId="6873"/>
    <cellStyle name="40% - Accent4 8 3" xfId="1706"/>
    <cellStyle name="40% - Accent4 8 3 2" xfId="1707"/>
    <cellStyle name="40% - Accent4 8 3 2 2" xfId="1708"/>
    <cellStyle name="40% - Accent4 8 3 2 2 2" xfId="6874"/>
    <cellStyle name="40% - Accent4 8 3 2 3" xfId="6875"/>
    <cellStyle name="40% - Accent4 8 3 3" xfId="1709"/>
    <cellStyle name="40% - Accent4 8 3 3 2" xfId="6876"/>
    <cellStyle name="40% - Accent4 8 3 4" xfId="6877"/>
    <cellStyle name="40% - Accent4 8 4" xfId="1710"/>
    <cellStyle name="40% - Accent4 8 4 2" xfId="1711"/>
    <cellStyle name="40% - Accent4 8 4 2 2" xfId="1712"/>
    <cellStyle name="40% - Accent4 8 4 2 2 2" xfId="6878"/>
    <cellStyle name="40% - Accent4 8 4 2 3" xfId="6879"/>
    <cellStyle name="40% - Accent4 8 4 3" xfId="1713"/>
    <cellStyle name="40% - Accent4 8 4 3 2" xfId="6880"/>
    <cellStyle name="40% - Accent4 8 4 4" xfId="6881"/>
    <cellStyle name="40% - Accent4 8 5" xfId="1714"/>
    <cellStyle name="40% - Accent4 8 5 2" xfId="1715"/>
    <cellStyle name="40% - Accent4 8 5 2 2" xfId="6882"/>
    <cellStyle name="40% - Accent4 8 5 3" xfId="6883"/>
    <cellStyle name="40% - Accent4 8 6" xfId="1716"/>
    <cellStyle name="40% - Accent4 8 6 2" xfId="6884"/>
    <cellStyle name="40% - Accent4 8 7" xfId="6885"/>
    <cellStyle name="40% - Accent4 9" xfId="1717"/>
    <cellStyle name="40% - Accent4 9 2" xfId="1718"/>
    <cellStyle name="40% - Accent4 9 2 2" xfId="1719"/>
    <cellStyle name="40% - Accent4 9 2 2 2" xfId="1720"/>
    <cellStyle name="40% - Accent4 9 2 2 2 2" xfId="6886"/>
    <cellStyle name="40% - Accent4 9 2 2 3" xfId="6887"/>
    <cellStyle name="40% - Accent4 9 2 3" xfId="1721"/>
    <cellStyle name="40% - Accent4 9 2 3 2" xfId="6888"/>
    <cellStyle name="40% - Accent4 9 2 4" xfId="6889"/>
    <cellStyle name="40% - Accent4 9 3" xfId="1722"/>
    <cellStyle name="40% - Accent4 9 3 2" xfId="1723"/>
    <cellStyle name="40% - Accent4 9 3 2 2" xfId="1724"/>
    <cellStyle name="40% - Accent4 9 3 2 2 2" xfId="6890"/>
    <cellStyle name="40% - Accent4 9 3 2 3" xfId="6891"/>
    <cellStyle name="40% - Accent4 9 3 3" xfId="1725"/>
    <cellStyle name="40% - Accent4 9 3 3 2" xfId="6892"/>
    <cellStyle name="40% - Accent4 9 3 4" xfId="6893"/>
    <cellStyle name="40% - Accent4 9 4" xfId="1726"/>
    <cellStyle name="40% - Accent4 9 4 2" xfId="1727"/>
    <cellStyle name="40% - Accent4 9 4 2 2" xfId="6894"/>
    <cellStyle name="40% - Accent4 9 4 3" xfId="6895"/>
    <cellStyle name="40% - Accent4 9 5" xfId="1728"/>
    <cellStyle name="40% - Accent4 9 5 2" xfId="6896"/>
    <cellStyle name="40% - Accent4 9 6" xfId="6897"/>
    <cellStyle name="40% - Accent5 10" xfId="1729"/>
    <cellStyle name="40% - Accent5 10 2" xfId="1730"/>
    <cellStyle name="40% - Accent5 10 2 2" xfId="1731"/>
    <cellStyle name="40% - Accent5 10 2 2 2" xfId="6898"/>
    <cellStyle name="40% - Accent5 10 2 3" xfId="6899"/>
    <cellStyle name="40% - Accent5 10 3" xfId="1732"/>
    <cellStyle name="40% - Accent5 10 3 2" xfId="6900"/>
    <cellStyle name="40% - Accent5 10 4" xfId="6901"/>
    <cellStyle name="40% - Accent5 11" xfId="1733"/>
    <cellStyle name="40% - Accent5 11 2" xfId="1734"/>
    <cellStyle name="40% - Accent5 11 2 2" xfId="1735"/>
    <cellStyle name="40% - Accent5 11 2 2 2" xfId="6902"/>
    <cellStyle name="40% - Accent5 11 2 3" xfId="6903"/>
    <cellStyle name="40% - Accent5 11 3" xfId="1736"/>
    <cellStyle name="40% - Accent5 11 3 2" xfId="6904"/>
    <cellStyle name="40% - Accent5 11 4" xfId="6905"/>
    <cellStyle name="40% - Accent5 12" xfId="1737"/>
    <cellStyle name="40% - Accent5 12 2" xfId="1738"/>
    <cellStyle name="40% - Accent5 12 2 2" xfId="1739"/>
    <cellStyle name="40% - Accent5 12 2 2 2" xfId="6906"/>
    <cellStyle name="40% - Accent5 12 2 3" xfId="6907"/>
    <cellStyle name="40% - Accent5 12 3" xfId="1740"/>
    <cellStyle name="40% - Accent5 12 3 2" xfId="6908"/>
    <cellStyle name="40% - Accent5 12 4" xfId="6909"/>
    <cellStyle name="40% - Accent5 13" xfId="1741"/>
    <cellStyle name="40% - Accent5 13 2" xfId="1742"/>
    <cellStyle name="40% - Accent5 13 2 2" xfId="6910"/>
    <cellStyle name="40% - Accent5 13 3" xfId="6911"/>
    <cellStyle name="40% - Accent5 2" xfId="1743"/>
    <cellStyle name="40% - Accent5 2 2" xfId="1744"/>
    <cellStyle name="40% - Accent5 2 3" xfId="6912"/>
    <cellStyle name="40% - Accent5 3" xfId="1745"/>
    <cellStyle name="40% - Accent5 3 2" xfId="1746"/>
    <cellStyle name="40% - Accent5 3 2 2" xfId="1747"/>
    <cellStyle name="40% - Accent5 3 2 2 2" xfId="1748"/>
    <cellStyle name="40% - Accent5 3 2 2 2 2" xfId="1749"/>
    <cellStyle name="40% - Accent5 3 2 2 2 2 2" xfId="6913"/>
    <cellStyle name="40% - Accent5 3 2 2 2 3" xfId="6914"/>
    <cellStyle name="40% - Accent5 3 2 2 3" xfId="1750"/>
    <cellStyle name="40% - Accent5 3 2 2 3 2" xfId="6915"/>
    <cellStyle name="40% - Accent5 3 2 2 4" xfId="6916"/>
    <cellStyle name="40% - Accent5 3 2 3" xfId="1751"/>
    <cellStyle name="40% - Accent5 3 2 3 2" xfId="1752"/>
    <cellStyle name="40% - Accent5 3 2 3 2 2" xfId="1753"/>
    <cellStyle name="40% - Accent5 3 2 3 2 2 2" xfId="6917"/>
    <cellStyle name="40% - Accent5 3 2 3 2 3" xfId="6918"/>
    <cellStyle name="40% - Accent5 3 2 3 3" xfId="1754"/>
    <cellStyle name="40% - Accent5 3 2 3 3 2" xfId="6919"/>
    <cellStyle name="40% - Accent5 3 2 3 4" xfId="6920"/>
    <cellStyle name="40% - Accent5 3 2 4" xfId="1755"/>
    <cellStyle name="40% - Accent5 3 2 4 2" xfId="1756"/>
    <cellStyle name="40% - Accent5 3 2 4 2 2" xfId="6921"/>
    <cellStyle name="40% - Accent5 3 2 4 3" xfId="6922"/>
    <cellStyle name="40% - Accent5 3 2 5" xfId="1757"/>
    <cellStyle name="40% - Accent5 3 2 5 2" xfId="6923"/>
    <cellStyle name="40% - Accent5 3 2 6" xfId="6924"/>
    <cellStyle name="40% - Accent5 3 3" xfId="1758"/>
    <cellStyle name="40% - Accent5 3 3 2" xfId="1759"/>
    <cellStyle name="40% - Accent5 3 3 2 2" xfId="1760"/>
    <cellStyle name="40% - Accent5 3 3 2 2 2" xfId="6925"/>
    <cellStyle name="40% - Accent5 3 3 2 3" xfId="6926"/>
    <cellStyle name="40% - Accent5 3 3 3" xfId="1761"/>
    <cellStyle name="40% - Accent5 3 3 3 2" xfId="6927"/>
    <cellStyle name="40% - Accent5 3 3 4" xfId="6928"/>
    <cellStyle name="40% - Accent5 3 4" xfId="1762"/>
    <cellStyle name="40% - Accent5 3 4 2" xfId="1763"/>
    <cellStyle name="40% - Accent5 3 4 2 2" xfId="1764"/>
    <cellStyle name="40% - Accent5 3 4 2 2 2" xfId="6929"/>
    <cellStyle name="40% - Accent5 3 4 2 3" xfId="6930"/>
    <cellStyle name="40% - Accent5 3 4 3" xfId="1765"/>
    <cellStyle name="40% - Accent5 3 4 3 2" xfId="6931"/>
    <cellStyle name="40% - Accent5 3 4 4" xfId="6932"/>
    <cellStyle name="40% - Accent5 3 5" xfId="1766"/>
    <cellStyle name="40% - Accent5 3 5 2" xfId="1767"/>
    <cellStyle name="40% - Accent5 3 5 2 2" xfId="6933"/>
    <cellStyle name="40% - Accent5 3 5 3" xfId="6934"/>
    <cellStyle name="40% - Accent5 3 6" xfId="1768"/>
    <cellStyle name="40% - Accent5 3 6 2" xfId="6935"/>
    <cellStyle name="40% - Accent5 3 7" xfId="6936"/>
    <cellStyle name="40% - Accent5 4" xfId="1769"/>
    <cellStyle name="40% - Accent5 4 2" xfId="1770"/>
    <cellStyle name="40% - Accent5 4 2 2" xfId="1771"/>
    <cellStyle name="40% - Accent5 4 2 2 2" xfId="1772"/>
    <cellStyle name="40% - Accent5 4 2 2 2 2" xfId="1773"/>
    <cellStyle name="40% - Accent5 4 2 2 2 2 2" xfId="6937"/>
    <cellStyle name="40% - Accent5 4 2 2 2 3" xfId="6938"/>
    <cellStyle name="40% - Accent5 4 2 2 3" xfId="1774"/>
    <cellStyle name="40% - Accent5 4 2 2 3 2" xfId="6939"/>
    <cellStyle name="40% - Accent5 4 2 2 4" xfId="6940"/>
    <cellStyle name="40% - Accent5 4 2 3" xfId="1775"/>
    <cellStyle name="40% - Accent5 4 2 3 2" xfId="1776"/>
    <cellStyle name="40% - Accent5 4 2 3 2 2" xfId="1777"/>
    <cellStyle name="40% - Accent5 4 2 3 2 2 2" xfId="6941"/>
    <cellStyle name="40% - Accent5 4 2 3 2 3" xfId="6942"/>
    <cellStyle name="40% - Accent5 4 2 3 3" xfId="1778"/>
    <cellStyle name="40% - Accent5 4 2 3 3 2" xfId="6943"/>
    <cellStyle name="40% - Accent5 4 2 3 4" xfId="6944"/>
    <cellStyle name="40% - Accent5 4 2 4" xfId="1779"/>
    <cellStyle name="40% - Accent5 4 2 4 2" xfId="1780"/>
    <cellStyle name="40% - Accent5 4 2 4 2 2" xfId="6945"/>
    <cellStyle name="40% - Accent5 4 2 4 3" xfId="6946"/>
    <cellStyle name="40% - Accent5 4 2 5" xfId="1781"/>
    <cellStyle name="40% - Accent5 4 2 5 2" xfId="6947"/>
    <cellStyle name="40% - Accent5 4 2 6" xfId="6948"/>
    <cellStyle name="40% - Accent5 4 3" xfId="1782"/>
    <cellStyle name="40% - Accent5 4 3 2" xfId="1783"/>
    <cellStyle name="40% - Accent5 4 3 2 2" xfId="1784"/>
    <cellStyle name="40% - Accent5 4 3 2 2 2" xfId="6949"/>
    <cellStyle name="40% - Accent5 4 3 2 3" xfId="6950"/>
    <cellStyle name="40% - Accent5 4 3 3" xfId="1785"/>
    <cellStyle name="40% - Accent5 4 3 3 2" xfId="6951"/>
    <cellStyle name="40% - Accent5 4 3 4" xfId="6952"/>
    <cellStyle name="40% - Accent5 4 4" xfId="1786"/>
    <cellStyle name="40% - Accent5 4 4 2" xfId="1787"/>
    <cellStyle name="40% - Accent5 4 4 2 2" xfId="1788"/>
    <cellStyle name="40% - Accent5 4 4 2 2 2" xfId="6953"/>
    <cellStyle name="40% - Accent5 4 4 2 3" xfId="6954"/>
    <cellStyle name="40% - Accent5 4 4 3" xfId="1789"/>
    <cellStyle name="40% - Accent5 4 4 3 2" xfId="6955"/>
    <cellStyle name="40% - Accent5 4 4 4" xfId="6956"/>
    <cellStyle name="40% - Accent5 4 5" xfId="1790"/>
    <cellStyle name="40% - Accent5 4 5 2" xfId="1791"/>
    <cellStyle name="40% - Accent5 4 5 2 2" xfId="6957"/>
    <cellStyle name="40% - Accent5 4 5 3" xfId="6958"/>
    <cellStyle name="40% - Accent5 4 6" xfId="1792"/>
    <cellStyle name="40% - Accent5 4 6 2" xfId="6959"/>
    <cellStyle name="40% - Accent5 4 7" xfId="6960"/>
    <cellStyle name="40% - Accent5 5" xfId="1793"/>
    <cellStyle name="40% - Accent5 5 2" xfId="1794"/>
    <cellStyle name="40% - Accent5 5 2 2" xfId="1795"/>
    <cellStyle name="40% - Accent5 5 2 2 2" xfId="1796"/>
    <cellStyle name="40% - Accent5 5 2 2 2 2" xfId="1797"/>
    <cellStyle name="40% - Accent5 5 2 2 2 2 2" xfId="6961"/>
    <cellStyle name="40% - Accent5 5 2 2 2 3" xfId="6962"/>
    <cellStyle name="40% - Accent5 5 2 2 3" xfId="1798"/>
    <cellStyle name="40% - Accent5 5 2 2 3 2" xfId="6963"/>
    <cellStyle name="40% - Accent5 5 2 2 4" xfId="6964"/>
    <cellStyle name="40% - Accent5 5 2 3" xfId="1799"/>
    <cellStyle name="40% - Accent5 5 2 3 2" xfId="1800"/>
    <cellStyle name="40% - Accent5 5 2 3 2 2" xfId="1801"/>
    <cellStyle name="40% - Accent5 5 2 3 2 2 2" xfId="6965"/>
    <cellStyle name="40% - Accent5 5 2 3 2 3" xfId="6966"/>
    <cellStyle name="40% - Accent5 5 2 3 3" xfId="1802"/>
    <cellStyle name="40% - Accent5 5 2 3 3 2" xfId="6967"/>
    <cellStyle name="40% - Accent5 5 2 3 4" xfId="6968"/>
    <cellStyle name="40% - Accent5 5 2 4" xfId="1803"/>
    <cellStyle name="40% - Accent5 5 2 4 2" xfId="1804"/>
    <cellStyle name="40% - Accent5 5 2 4 2 2" xfId="6969"/>
    <cellStyle name="40% - Accent5 5 2 4 3" xfId="6970"/>
    <cellStyle name="40% - Accent5 5 2 5" xfId="1805"/>
    <cellStyle name="40% - Accent5 5 2 5 2" xfId="6971"/>
    <cellStyle name="40% - Accent5 5 2 6" xfId="6972"/>
    <cellStyle name="40% - Accent5 5 3" xfId="1806"/>
    <cellStyle name="40% - Accent5 5 3 2" xfId="1807"/>
    <cellStyle name="40% - Accent5 5 3 2 2" xfId="1808"/>
    <cellStyle name="40% - Accent5 5 3 2 2 2" xfId="6973"/>
    <cellStyle name="40% - Accent5 5 3 2 3" xfId="6974"/>
    <cellStyle name="40% - Accent5 5 3 3" xfId="1809"/>
    <cellStyle name="40% - Accent5 5 3 3 2" xfId="6975"/>
    <cellStyle name="40% - Accent5 5 3 4" xfId="6976"/>
    <cellStyle name="40% - Accent5 5 4" xfId="1810"/>
    <cellStyle name="40% - Accent5 5 4 2" xfId="1811"/>
    <cellStyle name="40% - Accent5 5 4 2 2" xfId="1812"/>
    <cellStyle name="40% - Accent5 5 4 2 2 2" xfId="6977"/>
    <cellStyle name="40% - Accent5 5 4 2 3" xfId="6978"/>
    <cellStyle name="40% - Accent5 5 4 3" xfId="1813"/>
    <cellStyle name="40% - Accent5 5 4 3 2" xfId="6979"/>
    <cellStyle name="40% - Accent5 5 4 4" xfId="6980"/>
    <cellStyle name="40% - Accent5 5 5" xfId="1814"/>
    <cellStyle name="40% - Accent5 5 5 2" xfId="1815"/>
    <cellStyle name="40% - Accent5 5 5 2 2" xfId="6981"/>
    <cellStyle name="40% - Accent5 5 5 3" xfId="6982"/>
    <cellStyle name="40% - Accent5 5 6" xfId="1816"/>
    <cellStyle name="40% - Accent5 5 6 2" xfId="6983"/>
    <cellStyle name="40% - Accent5 5 7" xfId="6984"/>
    <cellStyle name="40% - Accent5 6" xfId="1817"/>
    <cellStyle name="40% - Accent5 6 2" xfId="1818"/>
    <cellStyle name="40% - Accent5 6 2 2" xfId="1819"/>
    <cellStyle name="40% - Accent5 6 2 2 2" xfId="1820"/>
    <cellStyle name="40% - Accent5 6 2 2 2 2" xfId="1821"/>
    <cellStyle name="40% - Accent5 6 2 2 2 2 2" xfId="6985"/>
    <cellStyle name="40% - Accent5 6 2 2 2 3" xfId="6986"/>
    <cellStyle name="40% - Accent5 6 2 2 3" xfId="1822"/>
    <cellStyle name="40% - Accent5 6 2 2 3 2" xfId="6987"/>
    <cellStyle name="40% - Accent5 6 2 2 4" xfId="6988"/>
    <cellStyle name="40% - Accent5 6 2 3" xfId="1823"/>
    <cellStyle name="40% - Accent5 6 2 3 2" xfId="1824"/>
    <cellStyle name="40% - Accent5 6 2 3 2 2" xfId="1825"/>
    <cellStyle name="40% - Accent5 6 2 3 2 2 2" xfId="6989"/>
    <cellStyle name="40% - Accent5 6 2 3 2 3" xfId="6990"/>
    <cellStyle name="40% - Accent5 6 2 3 3" xfId="1826"/>
    <cellStyle name="40% - Accent5 6 2 3 3 2" xfId="6991"/>
    <cellStyle name="40% - Accent5 6 2 3 4" xfId="6992"/>
    <cellStyle name="40% - Accent5 6 2 4" xfId="1827"/>
    <cellStyle name="40% - Accent5 6 2 4 2" xfId="1828"/>
    <cellStyle name="40% - Accent5 6 2 4 2 2" xfId="6993"/>
    <cellStyle name="40% - Accent5 6 2 4 3" xfId="6994"/>
    <cellStyle name="40% - Accent5 6 2 5" xfId="1829"/>
    <cellStyle name="40% - Accent5 6 2 5 2" xfId="6995"/>
    <cellStyle name="40% - Accent5 6 2 6" xfId="6996"/>
    <cellStyle name="40% - Accent5 6 3" xfId="1830"/>
    <cellStyle name="40% - Accent5 6 3 2" xfId="1831"/>
    <cellStyle name="40% - Accent5 6 3 2 2" xfId="1832"/>
    <cellStyle name="40% - Accent5 6 3 2 2 2" xfId="6997"/>
    <cellStyle name="40% - Accent5 6 3 2 3" xfId="6998"/>
    <cellStyle name="40% - Accent5 6 3 3" xfId="1833"/>
    <cellStyle name="40% - Accent5 6 3 3 2" xfId="6999"/>
    <cellStyle name="40% - Accent5 6 3 4" xfId="7000"/>
    <cellStyle name="40% - Accent5 6 4" xfId="1834"/>
    <cellStyle name="40% - Accent5 6 4 2" xfId="1835"/>
    <cellStyle name="40% - Accent5 6 4 2 2" xfId="1836"/>
    <cellStyle name="40% - Accent5 6 4 2 2 2" xfId="7001"/>
    <cellStyle name="40% - Accent5 6 4 2 3" xfId="7002"/>
    <cellStyle name="40% - Accent5 6 4 3" xfId="1837"/>
    <cellStyle name="40% - Accent5 6 4 3 2" xfId="7003"/>
    <cellStyle name="40% - Accent5 6 4 4" xfId="7004"/>
    <cellStyle name="40% - Accent5 6 5" xfId="1838"/>
    <cellStyle name="40% - Accent5 6 5 2" xfId="1839"/>
    <cellStyle name="40% - Accent5 6 5 2 2" xfId="7005"/>
    <cellStyle name="40% - Accent5 6 5 3" xfId="7006"/>
    <cellStyle name="40% - Accent5 6 6" xfId="1840"/>
    <cellStyle name="40% - Accent5 6 6 2" xfId="7007"/>
    <cellStyle name="40% - Accent5 6 7" xfId="7008"/>
    <cellStyle name="40% - Accent5 7" xfId="1841"/>
    <cellStyle name="40% - Accent5 7 2" xfId="1842"/>
    <cellStyle name="40% - Accent5 7 2 2" xfId="1843"/>
    <cellStyle name="40% - Accent5 7 2 2 2" xfId="1844"/>
    <cellStyle name="40% - Accent5 7 2 2 2 2" xfId="1845"/>
    <cellStyle name="40% - Accent5 7 2 2 2 2 2" xfId="7009"/>
    <cellStyle name="40% - Accent5 7 2 2 2 3" xfId="7010"/>
    <cellStyle name="40% - Accent5 7 2 2 3" xfId="1846"/>
    <cellStyle name="40% - Accent5 7 2 2 3 2" xfId="7011"/>
    <cellStyle name="40% - Accent5 7 2 2 4" xfId="7012"/>
    <cellStyle name="40% - Accent5 7 2 3" xfId="1847"/>
    <cellStyle name="40% - Accent5 7 2 3 2" xfId="1848"/>
    <cellStyle name="40% - Accent5 7 2 3 2 2" xfId="1849"/>
    <cellStyle name="40% - Accent5 7 2 3 2 2 2" xfId="7013"/>
    <cellStyle name="40% - Accent5 7 2 3 2 3" xfId="7014"/>
    <cellStyle name="40% - Accent5 7 2 3 3" xfId="1850"/>
    <cellStyle name="40% - Accent5 7 2 3 3 2" xfId="7015"/>
    <cellStyle name="40% - Accent5 7 2 3 4" xfId="7016"/>
    <cellStyle name="40% - Accent5 7 2 4" xfId="1851"/>
    <cellStyle name="40% - Accent5 7 2 4 2" xfId="1852"/>
    <cellStyle name="40% - Accent5 7 2 4 2 2" xfId="7017"/>
    <cellStyle name="40% - Accent5 7 2 4 3" xfId="7018"/>
    <cellStyle name="40% - Accent5 7 2 5" xfId="1853"/>
    <cellStyle name="40% - Accent5 7 2 5 2" xfId="7019"/>
    <cellStyle name="40% - Accent5 7 2 6" xfId="7020"/>
    <cellStyle name="40% - Accent5 7 3" xfId="1854"/>
    <cellStyle name="40% - Accent5 7 3 2" xfId="1855"/>
    <cellStyle name="40% - Accent5 7 3 2 2" xfId="1856"/>
    <cellStyle name="40% - Accent5 7 3 2 2 2" xfId="7021"/>
    <cellStyle name="40% - Accent5 7 3 2 3" xfId="7022"/>
    <cellStyle name="40% - Accent5 7 3 3" xfId="1857"/>
    <cellStyle name="40% - Accent5 7 3 3 2" xfId="7023"/>
    <cellStyle name="40% - Accent5 7 3 4" xfId="7024"/>
    <cellStyle name="40% - Accent5 7 4" xfId="1858"/>
    <cellStyle name="40% - Accent5 7 4 2" xfId="1859"/>
    <cellStyle name="40% - Accent5 7 4 2 2" xfId="1860"/>
    <cellStyle name="40% - Accent5 7 4 2 2 2" xfId="7025"/>
    <cellStyle name="40% - Accent5 7 4 2 3" xfId="7026"/>
    <cellStyle name="40% - Accent5 7 4 3" xfId="1861"/>
    <cellStyle name="40% - Accent5 7 4 3 2" xfId="7027"/>
    <cellStyle name="40% - Accent5 7 4 4" xfId="7028"/>
    <cellStyle name="40% - Accent5 7 5" xfId="1862"/>
    <cellStyle name="40% - Accent5 7 5 2" xfId="1863"/>
    <cellStyle name="40% - Accent5 7 5 2 2" xfId="7029"/>
    <cellStyle name="40% - Accent5 7 5 3" xfId="7030"/>
    <cellStyle name="40% - Accent5 7 6" xfId="1864"/>
    <cellStyle name="40% - Accent5 7 6 2" xfId="7031"/>
    <cellStyle name="40% - Accent5 7 7" xfId="7032"/>
    <cellStyle name="40% - Accent5 8" xfId="1865"/>
    <cellStyle name="40% - Accent5 8 2" xfId="1866"/>
    <cellStyle name="40% - Accent5 8 2 2" xfId="1867"/>
    <cellStyle name="40% - Accent5 8 2 2 2" xfId="1868"/>
    <cellStyle name="40% - Accent5 8 2 2 2 2" xfId="1869"/>
    <cellStyle name="40% - Accent5 8 2 2 2 2 2" xfId="7033"/>
    <cellStyle name="40% - Accent5 8 2 2 2 3" xfId="7034"/>
    <cellStyle name="40% - Accent5 8 2 2 3" xfId="1870"/>
    <cellStyle name="40% - Accent5 8 2 2 3 2" xfId="7035"/>
    <cellStyle name="40% - Accent5 8 2 2 4" xfId="7036"/>
    <cellStyle name="40% - Accent5 8 2 3" xfId="1871"/>
    <cellStyle name="40% - Accent5 8 2 3 2" xfId="1872"/>
    <cellStyle name="40% - Accent5 8 2 3 2 2" xfId="1873"/>
    <cellStyle name="40% - Accent5 8 2 3 2 2 2" xfId="7037"/>
    <cellStyle name="40% - Accent5 8 2 3 2 3" xfId="7038"/>
    <cellStyle name="40% - Accent5 8 2 3 3" xfId="1874"/>
    <cellStyle name="40% - Accent5 8 2 3 3 2" xfId="7039"/>
    <cellStyle name="40% - Accent5 8 2 3 4" xfId="7040"/>
    <cellStyle name="40% - Accent5 8 2 4" xfId="1875"/>
    <cellStyle name="40% - Accent5 8 2 4 2" xfId="1876"/>
    <cellStyle name="40% - Accent5 8 2 4 2 2" xfId="7041"/>
    <cellStyle name="40% - Accent5 8 2 4 3" xfId="7042"/>
    <cellStyle name="40% - Accent5 8 2 5" xfId="1877"/>
    <cellStyle name="40% - Accent5 8 2 5 2" xfId="7043"/>
    <cellStyle name="40% - Accent5 8 2 6" xfId="7044"/>
    <cellStyle name="40% - Accent5 8 3" xfId="1878"/>
    <cellStyle name="40% - Accent5 8 3 2" xfId="1879"/>
    <cellStyle name="40% - Accent5 8 3 2 2" xfId="1880"/>
    <cellStyle name="40% - Accent5 8 3 2 2 2" xfId="7045"/>
    <cellStyle name="40% - Accent5 8 3 2 3" xfId="7046"/>
    <cellStyle name="40% - Accent5 8 3 3" xfId="1881"/>
    <cellStyle name="40% - Accent5 8 3 3 2" xfId="7047"/>
    <cellStyle name="40% - Accent5 8 3 4" xfId="7048"/>
    <cellStyle name="40% - Accent5 8 4" xfId="1882"/>
    <cellStyle name="40% - Accent5 8 4 2" xfId="1883"/>
    <cellStyle name="40% - Accent5 8 4 2 2" xfId="1884"/>
    <cellStyle name="40% - Accent5 8 4 2 2 2" xfId="7049"/>
    <cellStyle name="40% - Accent5 8 4 2 3" xfId="7050"/>
    <cellStyle name="40% - Accent5 8 4 3" xfId="1885"/>
    <cellStyle name="40% - Accent5 8 4 3 2" xfId="7051"/>
    <cellStyle name="40% - Accent5 8 4 4" xfId="7052"/>
    <cellStyle name="40% - Accent5 8 5" xfId="1886"/>
    <cellStyle name="40% - Accent5 8 5 2" xfId="1887"/>
    <cellStyle name="40% - Accent5 8 5 2 2" xfId="7053"/>
    <cellStyle name="40% - Accent5 8 5 3" xfId="7054"/>
    <cellStyle name="40% - Accent5 8 6" xfId="1888"/>
    <cellStyle name="40% - Accent5 8 6 2" xfId="7055"/>
    <cellStyle name="40% - Accent5 8 7" xfId="7056"/>
    <cellStyle name="40% - Accent5 9" xfId="1889"/>
    <cellStyle name="40% - Accent5 9 2" xfId="1890"/>
    <cellStyle name="40% - Accent5 9 2 2" xfId="1891"/>
    <cellStyle name="40% - Accent5 9 2 2 2" xfId="1892"/>
    <cellStyle name="40% - Accent5 9 2 2 2 2" xfId="7057"/>
    <cellStyle name="40% - Accent5 9 2 2 3" xfId="7058"/>
    <cellStyle name="40% - Accent5 9 2 3" xfId="1893"/>
    <cellStyle name="40% - Accent5 9 2 3 2" xfId="7059"/>
    <cellStyle name="40% - Accent5 9 2 4" xfId="7060"/>
    <cellStyle name="40% - Accent5 9 3" xfId="1894"/>
    <cellStyle name="40% - Accent5 9 3 2" xfId="1895"/>
    <cellStyle name="40% - Accent5 9 3 2 2" xfId="1896"/>
    <cellStyle name="40% - Accent5 9 3 2 2 2" xfId="7061"/>
    <cellStyle name="40% - Accent5 9 3 2 3" xfId="7062"/>
    <cellStyle name="40% - Accent5 9 3 3" xfId="1897"/>
    <cellStyle name="40% - Accent5 9 3 3 2" xfId="7063"/>
    <cellStyle name="40% - Accent5 9 3 4" xfId="7064"/>
    <cellStyle name="40% - Accent5 9 4" xfId="1898"/>
    <cellStyle name="40% - Accent5 9 4 2" xfId="1899"/>
    <cellStyle name="40% - Accent5 9 4 2 2" xfId="7065"/>
    <cellStyle name="40% - Accent5 9 4 3" xfId="7066"/>
    <cellStyle name="40% - Accent5 9 5" xfId="1900"/>
    <cellStyle name="40% - Accent5 9 5 2" xfId="7067"/>
    <cellStyle name="40% - Accent5 9 6" xfId="7068"/>
    <cellStyle name="40% - Accent6 10" xfId="1901"/>
    <cellStyle name="40% - Accent6 10 2" xfId="1902"/>
    <cellStyle name="40% - Accent6 10 2 2" xfId="1903"/>
    <cellStyle name="40% - Accent6 10 2 2 2" xfId="7069"/>
    <cellStyle name="40% - Accent6 10 2 3" xfId="7070"/>
    <cellStyle name="40% - Accent6 10 3" xfId="1904"/>
    <cellStyle name="40% - Accent6 10 3 2" xfId="7071"/>
    <cellStyle name="40% - Accent6 10 4" xfId="7072"/>
    <cellStyle name="40% - Accent6 11" xfId="1905"/>
    <cellStyle name="40% - Accent6 11 2" xfId="1906"/>
    <cellStyle name="40% - Accent6 11 2 2" xfId="1907"/>
    <cellStyle name="40% - Accent6 11 2 2 2" xfId="7073"/>
    <cellStyle name="40% - Accent6 11 2 3" xfId="7074"/>
    <cellStyle name="40% - Accent6 11 3" xfId="1908"/>
    <cellStyle name="40% - Accent6 11 3 2" xfId="7075"/>
    <cellStyle name="40% - Accent6 11 4" xfId="7076"/>
    <cellStyle name="40% - Accent6 12" xfId="1909"/>
    <cellStyle name="40% - Accent6 12 2" xfId="1910"/>
    <cellStyle name="40% - Accent6 12 2 2" xfId="1911"/>
    <cellStyle name="40% - Accent6 12 2 2 2" xfId="7077"/>
    <cellStyle name="40% - Accent6 12 2 3" xfId="7078"/>
    <cellStyle name="40% - Accent6 12 3" xfId="1912"/>
    <cellStyle name="40% - Accent6 12 3 2" xfId="7079"/>
    <cellStyle name="40% - Accent6 12 4" xfId="7080"/>
    <cellStyle name="40% - Accent6 13" xfId="1913"/>
    <cellStyle name="40% - Accent6 13 2" xfId="1914"/>
    <cellStyle name="40% - Accent6 13 2 2" xfId="7081"/>
    <cellStyle name="40% - Accent6 13 3" xfId="7082"/>
    <cellStyle name="40% - Accent6 2" xfId="1915"/>
    <cellStyle name="40% - Accent6 2 2" xfId="1916"/>
    <cellStyle name="40% - Accent6 2 3" xfId="7083"/>
    <cellStyle name="40% - Accent6 3" xfId="1917"/>
    <cellStyle name="40% - Accent6 3 2" xfId="1918"/>
    <cellStyle name="40% - Accent6 3 2 2" xfId="1919"/>
    <cellStyle name="40% - Accent6 3 2 2 2" xfId="1920"/>
    <cellStyle name="40% - Accent6 3 2 2 2 2" xfId="1921"/>
    <cellStyle name="40% - Accent6 3 2 2 2 2 2" xfId="7084"/>
    <cellStyle name="40% - Accent6 3 2 2 2 3" xfId="7085"/>
    <cellStyle name="40% - Accent6 3 2 2 3" xfId="1922"/>
    <cellStyle name="40% - Accent6 3 2 2 3 2" xfId="7086"/>
    <cellStyle name="40% - Accent6 3 2 2 4" xfId="7087"/>
    <cellStyle name="40% - Accent6 3 2 3" xfId="1923"/>
    <cellStyle name="40% - Accent6 3 2 3 2" xfId="1924"/>
    <cellStyle name="40% - Accent6 3 2 3 2 2" xfId="1925"/>
    <cellStyle name="40% - Accent6 3 2 3 2 2 2" xfId="7088"/>
    <cellStyle name="40% - Accent6 3 2 3 2 3" xfId="7089"/>
    <cellStyle name="40% - Accent6 3 2 3 3" xfId="1926"/>
    <cellStyle name="40% - Accent6 3 2 3 3 2" xfId="7090"/>
    <cellStyle name="40% - Accent6 3 2 3 4" xfId="7091"/>
    <cellStyle name="40% - Accent6 3 2 4" xfId="1927"/>
    <cellStyle name="40% - Accent6 3 2 4 2" xfId="1928"/>
    <cellStyle name="40% - Accent6 3 2 4 2 2" xfId="7092"/>
    <cellStyle name="40% - Accent6 3 2 4 3" xfId="7093"/>
    <cellStyle name="40% - Accent6 3 2 5" xfId="1929"/>
    <cellStyle name="40% - Accent6 3 2 5 2" xfId="7094"/>
    <cellStyle name="40% - Accent6 3 2 6" xfId="7095"/>
    <cellStyle name="40% - Accent6 3 3" xfId="1930"/>
    <cellStyle name="40% - Accent6 3 3 2" xfId="1931"/>
    <cellStyle name="40% - Accent6 3 3 2 2" xfId="1932"/>
    <cellStyle name="40% - Accent6 3 3 2 2 2" xfId="7096"/>
    <cellStyle name="40% - Accent6 3 3 2 3" xfId="7097"/>
    <cellStyle name="40% - Accent6 3 3 3" xfId="1933"/>
    <cellStyle name="40% - Accent6 3 3 3 2" xfId="7098"/>
    <cellStyle name="40% - Accent6 3 3 4" xfId="7099"/>
    <cellStyle name="40% - Accent6 3 4" xfId="1934"/>
    <cellStyle name="40% - Accent6 3 4 2" xfId="1935"/>
    <cellStyle name="40% - Accent6 3 4 2 2" xfId="1936"/>
    <cellStyle name="40% - Accent6 3 4 2 2 2" xfId="7100"/>
    <cellStyle name="40% - Accent6 3 4 2 3" xfId="7101"/>
    <cellStyle name="40% - Accent6 3 4 3" xfId="1937"/>
    <cellStyle name="40% - Accent6 3 4 3 2" xfId="7102"/>
    <cellStyle name="40% - Accent6 3 4 4" xfId="7103"/>
    <cellStyle name="40% - Accent6 3 5" xfId="1938"/>
    <cellStyle name="40% - Accent6 3 5 2" xfId="1939"/>
    <cellStyle name="40% - Accent6 3 5 2 2" xfId="7104"/>
    <cellStyle name="40% - Accent6 3 5 3" xfId="7105"/>
    <cellStyle name="40% - Accent6 3 6" xfId="1940"/>
    <cellStyle name="40% - Accent6 3 6 2" xfId="7106"/>
    <cellStyle name="40% - Accent6 3 7" xfId="7107"/>
    <cellStyle name="40% - Accent6 4" xfId="1941"/>
    <cellStyle name="40% - Accent6 4 2" xfId="1942"/>
    <cellStyle name="40% - Accent6 4 2 2" xfId="1943"/>
    <cellStyle name="40% - Accent6 4 2 2 2" xfId="1944"/>
    <cellStyle name="40% - Accent6 4 2 2 2 2" xfId="1945"/>
    <cellStyle name="40% - Accent6 4 2 2 2 2 2" xfId="7108"/>
    <cellStyle name="40% - Accent6 4 2 2 2 3" xfId="7109"/>
    <cellStyle name="40% - Accent6 4 2 2 3" xfId="1946"/>
    <cellStyle name="40% - Accent6 4 2 2 3 2" xfId="7110"/>
    <cellStyle name="40% - Accent6 4 2 2 4" xfId="7111"/>
    <cellStyle name="40% - Accent6 4 2 3" xfId="1947"/>
    <cellStyle name="40% - Accent6 4 2 3 2" xfId="1948"/>
    <cellStyle name="40% - Accent6 4 2 3 2 2" xfId="1949"/>
    <cellStyle name="40% - Accent6 4 2 3 2 2 2" xfId="7112"/>
    <cellStyle name="40% - Accent6 4 2 3 2 3" xfId="7113"/>
    <cellStyle name="40% - Accent6 4 2 3 3" xfId="1950"/>
    <cellStyle name="40% - Accent6 4 2 3 3 2" xfId="7114"/>
    <cellStyle name="40% - Accent6 4 2 3 4" xfId="7115"/>
    <cellStyle name="40% - Accent6 4 2 4" xfId="1951"/>
    <cellStyle name="40% - Accent6 4 2 4 2" xfId="1952"/>
    <cellStyle name="40% - Accent6 4 2 4 2 2" xfId="7116"/>
    <cellStyle name="40% - Accent6 4 2 4 3" xfId="7117"/>
    <cellStyle name="40% - Accent6 4 2 5" xfId="1953"/>
    <cellStyle name="40% - Accent6 4 2 5 2" xfId="7118"/>
    <cellStyle name="40% - Accent6 4 2 6" xfId="7119"/>
    <cellStyle name="40% - Accent6 4 3" xfId="1954"/>
    <cellStyle name="40% - Accent6 4 3 2" xfId="1955"/>
    <cellStyle name="40% - Accent6 4 3 2 2" xfId="1956"/>
    <cellStyle name="40% - Accent6 4 3 2 2 2" xfId="7120"/>
    <cellStyle name="40% - Accent6 4 3 2 3" xfId="7121"/>
    <cellStyle name="40% - Accent6 4 3 3" xfId="1957"/>
    <cellStyle name="40% - Accent6 4 3 3 2" xfId="7122"/>
    <cellStyle name="40% - Accent6 4 3 4" xfId="7123"/>
    <cellStyle name="40% - Accent6 4 4" xfId="1958"/>
    <cellStyle name="40% - Accent6 4 4 2" xfId="1959"/>
    <cellStyle name="40% - Accent6 4 4 2 2" xfId="1960"/>
    <cellStyle name="40% - Accent6 4 4 2 2 2" xfId="7124"/>
    <cellStyle name="40% - Accent6 4 4 2 3" xfId="7125"/>
    <cellStyle name="40% - Accent6 4 4 3" xfId="1961"/>
    <cellStyle name="40% - Accent6 4 4 3 2" xfId="7126"/>
    <cellStyle name="40% - Accent6 4 4 4" xfId="7127"/>
    <cellStyle name="40% - Accent6 4 5" xfId="1962"/>
    <cellStyle name="40% - Accent6 4 5 2" xfId="1963"/>
    <cellStyle name="40% - Accent6 4 5 2 2" xfId="7128"/>
    <cellStyle name="40% - Accent6 4 5 3" xfId="7129"/>
    <cellStyle name="40% - Accent6 4 6" xfId="1964"/>
    <cellStyle name="40% - Accent6 4 6 2" xfId="7130"/>
    <cellStyle name="40% - Accent6 4 7" xfId="7131"/>
    <cellStyle name="40% - Accent6 5" xfId="1965"/>
    <cellStyle name="40% - Accent6 5 2" xfId="1966"/>
    <cellStyle name="40% - Accent6 5 2 2" xfId="1967"/>
    <cellStyle name="40% - Accent6 5 2 2 2" xfId="1968"/>
    <cellStyle name="40% - Accent6 5 2 2 2 2" xfId="1969"/>
    <cellStyle name="40% - Accent6 5 2 2 2 2 2" xfId="7132"/>
    <cellStyle name="40% - Accent6 5 2 2 2 3" xfId="7133"/>
    <cellStyle name="40% - Accent6 5 2 2 3" xfId="1970"/>
    <cellStyle name="40% - Accent6 5 2 2 3 2" xfId="7134"/>
    <cellStyle name="40% - Accent6 5 2 2 4" xfId="7135"/>
    <cellStyle name="40% - Accent6 5 2 3" xfId="1971"/>
    <cellStyle name="40% - Accent6 5 2 3 2" xfId="1972"/>
    <cellStyle name="40% - Accent6 5 2 3 2 2" xfId="1973"/>
    <cellStyle name="40% - Accent6 5 2 3 2 2 2" xfId="7136"/>
    <cellStyle name="40% - Accent6 5 2 3 2 3" xfId="7137"/>
    <cellStyle name="40% - Accent6 5 2 3 3" xfId="1974"/>
    <cellStyle name="40% - Accent6 5 2 3 3 2" xfId="7138"/>
    <cellStyle name="40% - Accent6 5 2 3 4" xfId="7139"/>
    <cellStyle name="40% - Accent6 5 2 4" xfId="1975"/>
    <cellStyle name="40% - Accent6 5 2 4 2" xfId="1976"/>
    <cellStyle name="40% - Accent6 5 2 4 2 2" xfId="7140"/>
    <cellStyle name="40% - Accent6 5 2 4 3" xfId="7141"/>
    <cellStyle name="40% - Accent6 5 2 5" xfId="1977"/>
    <cellStyle name="40% - Accent6 5 2 5 2" xfId="7142"/>
    <cellStyle name="40% - Accent6 5 2 6" xfId="7143"/>
    <cellStyle name="40% - Accent6 5 3" xfId="1978"/>
    <cellStyle name="40% - Accent6 5 3 2" xfId="1979"/>
    <cellStyle name="40% - Accent6 5 3 2 2" xfId="1980"/>
    <cellStyle name="40% - Accent6 5 3 2 2 2" xfId="7144"/>
    <cellStyle name="40% - Accent6 5 3 2 3" xfId="7145"/>
    <cellStyle name="40% - Accent6 5 3 3" xfId="1981"/>
    <cellStyle name="40% - Accent6 5 3 3 2" xfId="7146"/>
    <cellStyle name="40% - Accent6 5 3 4" xfId="7147"/>
    <cellStyle name="40% - Accent6 5 4" xfId="1982"/>
    <cellStyle name="40% - Accent6 5 4 2" xfId="1983"/>
    <cellStyle name="40% - Accent6 5 4 2 2" xfId="1984"/>
    <cellStyle name="40% - Accent6 5 4 2 2 2" xfId="7148"/>
    <cellStyle name="40% - Accent6 5 4 2 3" xfId="7149"/>
    <cellStyle name="40% - Accent6 5 4 3" xfId="1985"/>
    <cellStyle name="40% - Accent6 5 4 3 2" xfId="7150"/>
    <cellStyle name="40% - Accent6 5 4 4" xfId="7151"/>
    <cellStyle name="40% - Accent6 5 5" xfId="1986"/>
    <cellStyle name="40% - Accent6 5 5 2" xfId="1987"/>
    <cellStyle name="40% - Accent6 5 5 2 2" xfId="7152"/>
    <cellStyle name="40% - Accent6 5 5 3" xfId="7153"/>
    <cellStyle name="40% - Accent6 5 6" xfId="1988"/>
    <cellStyle name="40% - Accent6 5 6 2" xfId="7154"/>
    <cellStyle name="40% - Accent6 5 7" xfId="7155"/>
    <cellStyle name="40% - Accent6 6" xfId="1989"/>
    <cellStyle name="40% - Accent6 6 2" xfId="1990"/>
    <cellStyle name="40% - Accent6 6 2 2" xfId="1991"/>
    <cellStyle name="40% - Accent6 6 2 2 2" xfId="1992"/>
    <cellStyle name="40% - Accent6 6 2 2 2 2" xfId="1993"/>
    <cellStyle name="40% - Accent6 6 2 2 2 2 2" xfId="7156"/>
    <cellStyle name="40% - Accent6 6 2 2 2 3" xfId="7157"/>
    <cellStyle name="40% - Accent6 6 2 2 3" xfId="1994"/>
    <cellStyle name="40% - Accent6 6 2 2 3 2" xfId="7158"/>
    <cellStyle name="40% - Accent6 6 2 2 4" xfId="7159"/>
    <cellStyle name="40% - Accent6 6 2 3" xfId="1995"/>
    <cellStyle name="40% - Accent6 6 2 3 2" xfId="1996"/>
    <cellStyle name="40% - Accent6 6 2 3 2 2" xfId="1997"/>
    <cellStyle name="40% - Accent6 6 2 3 2 2 2" xfId="7160"/>
    <cellStyle name="40% - Accent6 6 2 3 2 3" xfId="7161"/>
    <cellStyle name="40% - Accent6 6 2 3 3" xfId="1998"/>
    <cellStyle name="40% - Accent6 6 2 3 3 2" xfId="7162"/>
    <cellStyle name="40% - Accent6 6 2 3 4" xfId="7163"/>
    <cellStyle name="40% - Accent6 6 2 4" xfId="1999"/>
    <cellStyle name="40% - Accent6 6 2 4 2" xfId="2000"/>
    <cellStyle name="40% - Accent6 6 2 4 2 2" xfId="7164"/>
    <cellStyle name="40% - Accent6 6 2 4 3" xfId="7165"/>
    <cellStyle name="40% - Accent6 6 2 5" xfId="2001"/>
    <cellStyle name="40% - Accent6 6 2 5 2" xfId="7166"/>
    <cellStyle name="40% - Accent6 6 2 6" xfId="7167"/>
    <cellStyle name="40% - Accent6 6 3" xfId="2002"/>
    <cellStyle name="40% - Accent6 6 3 2" xfId="2003"/>
    <cellStyle name="40% - Accent6 6 3 2 2" xfId="2004"/>
    <cellStyle name="40% - Accent6 6 3 2 2 2" xfId="7168"/>
    <cellStyle name="40% - Accent6 6 3 2 3" xfId="7169"/>
    <cellStyle name="40% - Accent6 6 3 3" xfId="2005"/>
    <cellStyle name="40% - Accent6 6 3 3 2" xfId="7170"/>
    <cellStyle name="40% - Accent6 6 3 4" xfId="7171"/>
    <cellStyle name="40% - Accent6 6 4" xfId="2006"/>
    <cellStyle name="40% - Accent6 6 4 2" xfId="2007"/>
    <cellStyle name="40% - Accent6 6 4 2 2" xfId="2008"/>
    <cellStyle name="40% - Accent6 6 4 2 2 2" xfId="7172"/>
    <cellStyle name="40% - Accent6 6 4 2 3" xfId="7173"/>
    <cellStyle name="40% - Accent6 6 4 3" xfId="2009"/>
    <cellStyle name="40% - Accent6 6 4 3 2" xfId="7174"/>
    <cellStyle name="40% - Accent6 6 4 4" xfId="7175"/>
    <cellStyle name="40% - Accent6 6 5" xfId="2010"/>
    <cellStyle name="40% - Accent6 6 5 2" xfId="2011"/>
    <cellStyle name="40% - Accent6 6 5 2 2" xfId="7176"/>
    <cellStyle name="40% - Accent6 6 5 3" xfId="7177"/>
    <cellStyle name="40% - Accent6 6 6" xfId="2012"/>
    <cellStyle name="40% - Accent6 6 6 2" xfId="7178"/>
    <cellStyle name="40% - Accent6 6 7" xfId="7179"/>
    <cellStyle name="40% - Accent6 7" xfId="2013"/>
    <cellStyle name="40% - Accent6 7 2" xfId="2014"/>
    <cellStyle name="40% - Accent6 7 2 2" xfId="2015"/>
    <cellStyle name="40% - Accent6 7 2 2 2" xfId="2016"/>
    <cellStyle name="40% - Accent6 7 2 2 2 2" xfId="2017"/>
    <cellStyle name="40% - Accent6 7 2 2 2 2 2" xfId="7180"/>
    <cellStyle name="40% - Accent6 7 2 2 2 3" xfId="7181"/>
    <cellStyle name="40% - Accent6 7 2 2 3" xfId="2018"/>
    <cellStyle name="40% - Accent6 7 2 2 3 2" xfId="7182"/>
    <cellStyle name="40% - Accent6 7 2 2 4" xfId="7183"/>
    <cellStyle name="40% - Accent6 7 2 3" xfId="2019"/>
    <cellStyle name="40% - Accent6 7 2 3 2" xfId="2020"/>
    <cellStyle name="40% - Accent6 7 2 3 2 2" xfId="2021"/>
    <cellStyle name="40% - Accent6 7 2 3 2 2 2" xfId="7184"/>
    <cellStyle name="40% - Accent6 7 2 3 2 3" xfId="7185"/>
    <cellStyle name="40% - Accent6 7 2 3 3" xfId="2022"/>
    <cellStyle name="40% - Accent6 7 2 3 3 2" xfId="7186"/>
    <cellStyle name="40% - Accent6 7 2 3 4" xfId="7187"/>
    <cellStyle name="40% - Accent6 7 2 4" xfId="2023"/>
    <cellStyle name="40% - Accent6 7 2 4 2" xfId="2024"/>
    <cellStyle name="40% - Accent6 7 2 4 2 2" xfId="7188"/>
    <cellStyle name="40% - Accent6 7 2 4 3" xfId="7189"/>
    <cellStyle name="40% - Accent6 7 2 5" xfId="2025"/>
    <cellStyle name="40% - Accent6 7 2 5 2" xfId="7190"/>
    <cellStyle name="40% - Accent6 7 2 6" xfId="7191"/>
    <cellStyle name="40% - Accent6 7 3" xfId="2026"/>
    <cellStyle name="40% - Accent6 7 3 2" xfId="2027"/>
    <cellStyle name="40% - Accent6 7 3 2 2" xfId="2028"/>
    <cellStyle name="40% - Accent6 7 3 2 2 2" xfId="7192"/>
    <cellStyle name="40% - Accent6 7 3 2 3" xfId="7193"/>
    <cellStyle name="40% - Accent6 7 3 3" xfId="2029"/>
    <cellStyle name="40% - Accent6 7 3 3 2" xfId="7194"/>
    <cellStyle name="40% - Accent6 7 3 4" xfId="7195"/>
    <cellStyle name="40% - Accent6 7 4" xfId="2030"/>
    <cellStyle name="40% - Accent6 7 4 2" xfId="2031"/>
    <cellStyle name="40% - Accent6 7 4 2 2" xfId="2032"/>
    <cellStyle name="40% - Accent6 7 4 2 2 2" xfId="7196"/>
    <cellStyle name="40% - Accent6 7 4 2 3" xfId="7197"/>
    <cellStyle name="40% - Accent6 7 4 3" xfId="2033"/>
    <cellStyle name="40% - Accent6 7 4 3 2" xfId="7198"/>
    <cellStyle name="40% - Accent6 7 4 4" xfId="7199"/>
    <cellStyle name="40% - Accent6 7 5" xfId="2034"/>
    <cellStyle name="40% - Accent6 7 5 2" xfId="2035"/>
    <cellStyle name="40% - Accent6 7 5 2 2" xfId="7200"/>
    <cellStyle name="40% - Accent6 7 5 3" xfId="7201"/>
    <cellStyle name="40% - Accent6 7 6" xfId="2036"/>
    <cellStyle name="40% - Accent6 7 6 2" xfId="7202"/>
    <cellStyle name="40% - Accent6 7 7" xfId="7203"/>
    <cellStyle name="40% - Accent6 8" xfId="2037"/>
    <cellStyle name="40% - Accent6 8 2" xfId="2038"/>
    <cellStyle name="40% - Accent6 8 2 2" xfId="2039"/>
    <cellStyle name="40% - Accent6 8 2 2 2" xfId="2040"/>
    <cellStyle name="40% - Accent6 8 2 2 2 2" xfId="2041"/>
    <cellStyle name="40% - Accent6 8 2 2 2 2 2" xfId="7204"/>
    <cellStyle name="40% - Accent6 8 2 2 2 3" xfId="7205"/>
    <cellStyle name="40% - Accent6 8 2 2 3" xfId="2042"/>
    <cellStyle name="40% - Accent6 8 2 2 3 2" xfId="7206"/>
    <cellStyle name="40% - Accent6 8 2 2 4" xfId="7207"/>
    <cellStyle name="40% - Accent6 8 2 3" xfId="2043"/>
    <cellStyle name="40% - Accent6 8 2 3 2" xfId="2044"/>
    <cellStyle name="40% - Accent6 8 2 3 2 2" xfId="2045"/>
    <cellStyle name="40% - Accent6 8 2 3 2 2 2" xfId="7208"/>
    <cellStyle name="40% - Accent6 8 2 3 2 3" xfId="7209"/>
    <cellStyle name="40% - Accent6 8 2 3 3" xfId="2046"/>
    <cellStyle name="40% - Accent6 8 2 3 3 2" xfId="7210"/>
    <cellStyle name="40% - Accent6 8 2 3 4" xfId="7211"/>
    <cellStyle name="40% - Accent6 8 2 4" xfId="2047"/>
    <cellStyle name="40% - Accent6 8 2 4 2" xfId="2048"/>
    <cellStyle name="40% - Accent6 8 2 4 2 2" xfId="7212"/>
    <cellStyle name="40% - Accent6 8 2 4 3" xfId="7213"/>
    <cellStyle name="40% - Accent6 8 2 5" xfId="2049"/>
    <cellStyle name="40% - Accent6 8 2 5 2" xfId="7214"/>
    <cellStyle name="40% - Accent6 8 2 6" xfId="7215"/>
    <cellStyle name="40% - Accent6 8 3" xfId="2050"/>
    <cellStyle name="40% - Accent6 8 3 2" xfId="2051"/>
    <cellStyle name="40% - Accent6 8 3 2 2" xfId="2052"/>
    <cellStyle name="40% - Accent6 8 3 2 2 2" xfId="7216"/>
    <cellStyle name="40% - Accent6 8 3 2 3" xfId="7217"/>
    <cellStyle name="40% - Accent6 8 3 3" xfId="2053"/>
    <cellStyle name="40% - Accent6 8 3 3 2" xfId="7218"/>
    <cellStyle name="40% - Accent6 8 3 4" xfId="7219"/>
    <cellStyle name="40% - Accent6 8 4" xfId="2054"/>
    <cellStyle name="40% - Accent6 8 4 2" xfId="2055"/>
    <cellStyle name="40% - Accent6 8 4 2 2" xfId="2056"/>
    <cellStyle name="40% - Accent6 8 4 2 2 2" xfId="7220"/>
    <cellStyle name="40% - Accent6 8 4 2 3" xfId="7221"/>
    <cellStyle name="40% - Accent6 8 4 3" xfId="2057"/>
    <cellStyle name="40% - Accent6 8 4 3 2" xfId="7222"/>
    <cellStyle name="40% - Accent6 8 4 4" xfId="7223"/>
    <cellStyle name="40% - Accent6 8 5" xfId="2058"/>
    <cellStyle name="40% - Accent6 8 5 2" xfId="2059"/>
    <cellStyle name="40% - Accent6 8 5 2 2" xfId="7224"/>
    <cellStyle name="40% - Accent6 8 5 3" xfId="7225"/>
    <cellStyle name="40% - Accent6 8 6" xfId="2060"/>
    <cellStyle name="40% - Accent6 8 6 2" xfId="7226"/>
    <cellStyle name="40% - Accent6 8 7" xfId="7227"/>
    <cellStyle name="40% - Accent6 9" xfId="2061"/>
    <cellStyle name="40% - Accent6 9 2" xfId="2062"/>
    <cellStyle name="40% - Accent6 9 2 2" xfId="2063"/>
    <cellStyle name="40% - Accent6 9 2 2 2" xfId="2064"/>
    <cellStyle name="40% - Accent6 9 2 2 2 2" xfId="7228"/>
    <cellStyle name="40% - Accent6 9 2 2 3" xfId="7229"/>
    <cellStyle name="40% - Accent6 9 2 3" xfId="2065"/>
    <cellStyle name="40% - Accent6 9 2 3 2" xfId="7230"/>
    <cellStyle name="40% - Accent6 9 2 4" xfId="7231"/>
    <cellStyle name="40% - Accent6 9 3" xfId="2066"/>
    <cellStyle name="40% - Accent6 9 3 2" xfId="2067"/>
    <cellStyle name="40% - Accent6 9 3 2 2" xfId="2068"/>
    <cellStyle name="40% - Accent6 9 3 2 2 2" xfId="7232"/>
    <cellStyle name="40% - Accent6 9 3 2 3" xfId="7233"/>
    <cellStyle name="40% - Accent6 9 3 3" xfId="2069"/>
    <cellStyle name="40% - Accent6 9 3 3 2" xfId="7234"/>
    <cellStyle name="40% - Accent6 9 3 4" xfId="7235"/>
    <cellStyle name="40% - Accent6 9 4" xfId="2070"/>
    <cellStyle name="40% - Accent6 9 4 2" xfId="2071"/>
    <cellStyle name="40% - Accent6 9 4 2 2" xfId="7236"/>
    <cellStyle name="40% - Accent6 9 4 3" xfId="7237"/>
    <cellStyle name="40% - Accent6 9 5" xfId="2072"/>
    <cellStyle name="40% - Accent6 9 5 2" xfId="7238"/>
    <cellStyle name="40% - Accent6 9 6" xfId="7239"/>
    <cellStyle name="60% - Accent1 2" xfId="2073"/>
    <cellStyle name="60% - Accent1 2 2" xfId="2074"/>
    <cellStyle name="60% - Accent1 2 3" xfId="7240"/>
    <cellStyle name="60% - Accent1 3" xfId="2075"/>
    <cellStyle name="60% - Accent2 2" xfId="2076"/>
    <cellStyle name="60% - Accent2 2 2" xfId="2077"/>
    <cellStyle name="60% - Accent2 2 3" xfId="7241"/>
    <cellStyle name="60% - Accent2 3" xfId="2078"/>
    <cellStyle name="60% - Accent3 2" xfId="2079"/>
    <cellStyle name="60% - Accent3 2 2" xfId="2080"/>
    <cellStyle name="60% - Accent3 2 3" xfId="7242"/>
    <cellStyle name="60% - Accent3 3" xfId="2081"/>
    <cellStyle name="60% - Accent4 2" xfId="2082"/>
    <cellStyle name="60% - Accent4 2 2" xfId="2083"/>
    <cellStyle name="60% - Accent4 2 3" xfId="7243"/>
    <cellStyle name="60% - Accent4 3" xfId="2084"/>
    <cellStyle name="60% - Accent5 2" xfId="2085"/>
    <cellStyle name="60% - Accent5 2 2" xfId="2086"/>
    <cellStyle name="60% - Accent5 2 3" xfId="7244"/>
    <cellStyle name="60% - Accent5 3" xfId="2087"/>
    <cellStyle name="60% - Accent6 2" xfId="2088"/>
    <cellStyle name="60% - Accent6 2 2" xfId="2089"/>
    <cellStyle name="60% - Accent6 2 3" xfId="7245"/>
    <cellStyle name="60% - Accent6 3" xfId="2090"/>
    <cellStyle name="Accent1 2" xfId="2091"/>
    <cellStyle name="Accent1 2 2" xfId="2092"/>
    <cellStyle name="Accent1 2 3" xfId="7246"/>
    <cellStyle name="Accent1 3" xfId="2093"/>
    <cellStyle name="Accent2 2" xfId="2094"/>
    <cellStyle name="Accent2 2 2" xfId="2095"/>
    <cellStyle name="Accent2 2 3" xfId="7247"/>
    <cellStyle name="Accent2 3" xfId="2096"/>
    <cellStyle name="Accent3 2" xfId="2097"/>
    <cellStyle name="Accent3 2 2" xfId="2098"/>
    <cellStyle name="Accent3 2 3" xfId="7248"/>
    <cellStyle name="Accent3 3" xfId="2099"/>
    <cellStyle name="Accent4 2" xfId="2100"/>
    <cellStyle name="Accent4 2 2" xfId="2101"/>
    <cellStyle name="Accent4 2 3" xfId="7249"/>
    <cellStyle name="Accent4 3" xfId="2102"/>
    <cellStyle name="Accent5 2" xfId="2103"/>
    <cellStyle name="Accent5 2 2" xfId="2104"/>
    <cellStyle name="Accent5 2 3" xfId="7250"/>
    <cellStyle name="Accent5 3" xfId="2105"/>
    <cellStyle name="Accent6 2" xfId="2106"/>
    <cellStyle name="Accent6 2 2" xfId="2107"/>
    <cellStyle name="Accent6 2 3" xfId="7251"/>
    <cellStyle name="Accent6 3" xfId="2108"/>
    <cellStyle name="Actual" xfId="2109"/>
    <cellStyle name="Actual2" xfId="2110"/>
    <cellStyle name="Actual2 2" xfId="2111"/>
    <cellStyle name="AFE" xfId="2112"/>
    <cellStyle name="B;u" xfId="2113"/>
    <cellStyle name="Bad 2" xfId="2114"/>
    <cellStyle name="Bad 2 2" xfId="2115"/>
    <cellStyle name="Bad 2 3" xfId="7252"/>
    <cellStyle name="Bad 3" xfId="2116"/>
    <cellStyle name="Blank [$]" xfId="2117"/>
    <cellStyle name="Blank [,]" xfId="2118"/>
    <cellStyle name="Blue" xfId="2119"/>
    <cellStyle name="Blue 2" xfId="2120"/>
    <cellStyle name="Blue 2 2" xfId="2121"/>
    <cellStyle name="Blue 3" xfId="2122"/>
    <cellStyle name="Blue 3 2" xfId="2123"/>
    <cellStyle name="Border" xfId="2124"/>
    <cellStyle name="Border 2" xfId="2125"/>
    <cellStyle name="Border 2 2" xfId="2126"/>
    <cellStyle name="Border 3" xfId="2127"/>
    <cellStyle name="Bottom bold border_Schedule 1" xfId="2128"/>
    <cellStyle name="CALC Amount" xfId="2129"/>
    <cellStyle name="CALC Amount [1]" xfId="2130"/>
    <cellStyle name="CALC Amount [2]" xfId="2131"/>
    <cellStyle name="CALC Amount Total" xfId="2132"/>
    <cellStyle name="CALC Amount Total [1]" xfId="2133"/>
    <cellStyle name="CALC Amount Total [2]" xfId="2134"/>
    <cellStyle name="CALC Currency" xfId="2135"/>
    <cellStyle name="CALC Currency [1]" xfId="2136"/>
    <cellStyle name="CALC Currency [2]" xfId="2137"/>
    <cellStyle name="CALC Currency Total" xfId="2138"/>
    <cellStyle name="CALC Currency Total [1]" xfId="2139"/>
    <cellStyle name="CALC Currency Total [2]" xfId="2140"/>
    <cellStyle name="CALC Date Long" xfId="2141"/>
    <cellStyle name="CALC Date Short" xfId="2142"/>
    <cellStyle name="CALC Percent" xfId="2143"/>
    <cellStyle name="CALC Percent [1]" xfId="2144"/>
    <cellStyle name="CALC Percent [2]" xfId="2145"/>
    <cellStyle name="CALC Percent Total" xfId="2146"/>
    <cellStyle name="CALC Percent Total [1]" xfId="2147"/>
    <cellStyle name="CALC Percent Total [2]" xfId="2148"/>
    <cellStyle name="Calculation 2" xfId="2149"/>
    <cellStyle name="Calculation 2 2" xfId="2150"/>
    <cellStyle name="Calculation 2 3" xfId="7253"/>
    <cellStyle name="Calculation 3" xfId="2151"/>
    <cellStyle name="Callum" xfId="2152"/>
    <cellStyle name="CALLUP Amount" xfId="2153"/>
    <cellStyle name="CALLUP Amount [1]" xfId="2154"/>
    <cellStyle name="CALLUP Amount [2]" xfId="2155"/>
    <cellStyle name="CALLUP Percent" xfId="2156"/>
    <cellStyle name="CALLUP Percent [1]" xfId="2157"/>
    <cellStyle name="CALLUP Percent [2]" xfId="2158"/>
    <cellStyle name="Check" xfId="2159"/>
    <cellStyle name="Check Cell 2" xfId="2160"/>
    <cellStyle name="Check Cell 2 2" xfId="2161"/>
    <cellStyle name="Check Cell 2 3" xfId="7254"/>
    <cellStyle name="Check Cell 3" xfId="2162"/>
    <cellStyle name="ColHeading" xfId="2163"/>
    <cellStyle name="Column Grey" xfId="2164"/>
    <cellStyle name="Column Grey 2" xfId="2165"/>
    <cellStyle name="Column Grey 2 2" xfId="2166"/>
    <cellStyle name="Column Grey 3" xfId="2167"/>
    <cellStyle name="Column Grey 3 2" xfId="2168"/>
    <cellStyle name="Comma" xfId="9791" builtinId="3"/>
    <cellStyle name="Comma [00]" xfId="2169"/>
    <cellStyle name="Comma 0" xfId="2170"/>
    <cellStyle name="Comma 10" xfId="2171"/>
    <cellStyle name="Comma 10 2" xfId="2172"/>
    <cellStyle name="Comma 10 2 2" xfId="2173"/>
    <cellStyle name="Comma 10 2 2 2" xfId="7255"/>
    <cellStyle name="Comma 10 2 3" xfId="7256"/>
    <cellStyle name="Comma 10 3" xfId="2174"/>
    <cellStyle name="Comma 10 3 2" xfId="7257"/>
    <cellStyle name="Comma 10 4" xfId="7258"/>
    <cellStyle name="Comma 11" xfId="2175"/>
    <cellStyle name="Comma 11 2" xfId="2176"/>
    <cellStyle name="Comma 11 2 2" xfId="2177"/>
    <cellStyle name="Comma 11 2 2 2" xfId="7259"/>
    <cellStyle name="Comma 11 2 3" xfId="7260"/>
    <cellStyle name="Comma 11 3" xfId="2178"/>
    <cellStyle name="Comma 11 3 2" xfId="7261"/>
    <cellStyle name="Comma 11 4" xfId="7262"/>
    <cellStyle name="Comma 11 5" xfId="7263"/>
    <cellStyle name="Comma 12" xfId="2179"/>
    <cellStyle name="Comma 12 2" xfId="2180"/>
    <cellStyle name="Comma 12 2 2" xfId="2181"/>
    <cellStyle name="Comma 12 2 2 2" xfId="7264"/>
    <cellStyle name="Comma 12 2 3" xfId="7265"/>
    <cellStyle name="Comma 12 3" xfId="2182"/>
    <cellStyle name="Comma 12 3 2" xfId="7266"/>
    <cellStyle name="Comma 12 4" xfId="7267"/>
    <cellStyle name="Comma 13" xfId="2183"/>
    <cellStyle name="Comma 13 2" xfId="2184"/>
    <cellStyle name="Comma 13 2 2" xfId="2185"/>
    <cellStyle name="Comma 13 2 2 2" xfId="7268"/>
    <cellStyle name="Comma 13 2 3" xfId="7269"/>
    <cellStyle name="Comma 13 3" xfId="2186"/>
    <cellStyle name="Comma 13 3 2" xfId="7270"/>
    <cellStyle name="Comma 13 4" xfId="7271"/>
    <cellStyle name="Comma 14" xfId="2187"/>
    <cellStyle name="Comma 14 2" xfId="2188"/>
    <cellStyle name="Comma 14 2 2" xfId="2189"/>
    <cellStyle name="Comma 14 2 2 2" xfId="7272"/>
    <cellStyle name="Comma 14 2 3" xfId="7273"/>
    <cellStyle name="Comma 14 3" xfId="2190"/>
    <cellStyle name="Comma 14 3 2" xfId="7274"/>
    <cellStyle name="Comma 14 4" xfId="7275"/>
    <cellStyle name="Comma 15" xfId="2191"/>
    <cellStyle name="Comma 16" xfId="2192"/>
    <cellStyle name="Comma 16 2" xfId="2193"/>
    <cellStyle name="Comma 16 2 2" xfId="7276"/>
    <cellStyle name="Comma 16 3" xfId="7277"/>
    <cellStyle name="Comma 17" xfId="2194"/>
    <cellStyle name="Comma 17 2" xfId="2195"/>
    <cellStyle name="Comma 17 2 2" xfId="7278"/>
    <cellStyle name="Comma 17 3" xfId="7279"/>
    <cellStyle name="Comma 18" xfId="2196"/>
    <cellStyle name="Comma 18 2" xfId="2197"/>
    <cellStyle name="Comma 18 2 2" xfId="7280"/>
    <cellStyle name="Comma 18 3" xfId="7281"/>
    <cellStyle name="Comma 19" xfId="2198"/>
    <cellStyle name="Comma 19 2" xfId="2199"/>
    <cellStyle name="Comma 19 2 2" xfId="7282"/>
    <cellStyle name="Comma 19 3" xfId="7283"/>
    <cellStyle name="Comma 2" xfId="3"/>
    <cellStyle name="Comma 2 2" xfId="2200"/>
    <cellStyle name="Comma 2 2 10" xfId="2201"/>
    <cellStyle name="Comma 2 2 10 2" xfId="2202"/>
    <cellStyle name="Comma 2 2 10 2 2" xfId="7284"/>
    <cellStyle name="Comma 2 2 10 3" xfId="7285"/>
    <cellStyle name="Comma 2 2 11" xfId="7286"/>
    <cellStyle name="Comma 2 2 2" xfId="2203"/>
    <cellStyle name="Comma 2 2 2 10" xfId="2204"/>
    <cellStyle name="Comma 2 2 2 10 2" xfId="7287"/>
    <cellStyle name="Comma 2 2 2 11" xfId="7288"/>
    <cellStyle name="Comma 2 2 2 2" xfId="2205"/>
    <cellStyle name="Comma 2 2 2 2 2" xfId="2206"/>
    <cellStyle name="Comma 2 2 2 2 2 2" xfId="2207"/>
    <cellStyle name="Comma 2 2 2 2 2 2 2" xfId="2208"/>
    <cellStyle name="Comma 2 2 2 2 2 2 2 2" xfId="2209"/>
    <cellStyle name="Comma 2 2 2 2 2 2 2 2 2" xfId="7289"/>
    <cellStyle name="Comma 2 2 2 2 2 2 2 3" xfId="7290"/>
    <cellStyle name="Comma 2 2 2 2 2 2 3" xfId="2210"/>
    <cellStyle name="Comma 2 2 2 2 2 2 3 2" xfId="7291"/>
    <cellStyle name="Comma 2 2 2 2 2 2 4" xfId="7292"/>
    <cellStyle name="Comma 2 2 2 2 2 3" xfId="2211"/>
    <cellStyle name="Comma 2 2 2 2 2 3 2" xfId="2212"/>
    <cellStyle name="Comma 2 2 2 2 2 3 2 2" xfId="2213"/>
    <cellStyle name="Comma 2 2 2 2 2 3 2 2 2" xfId="7293"/>
    <cellStyle name="Comma 2 2 2 2 2 3 2 3" xfId="7294"/>
    <cellStyle name="Comma 2 2 2 2 2 3 3" xfId="2214"/>
    <cellStyle name="Comma 2 2 2 2 2 3 3 2" xfId="7295"/>
    <cellStyle name="Comma 2 2 2 2 2 3 4" xfId="7296"/>
    <cellStyle name="Comma 2 2 2 2 2 4" xfId="2215"/>
    <cellStyle name="Comma 2 2 2 2 2 4 2" xfId="2216"/>
    <cellStyle name="Comma 2 2 2 2 2 4 2 2" xfId="7297"/>
    <cellStyle name="Comma 2 2 2 2 2 4 3" xfId="7298"/>
    <cellStyle name="Comma 2 2 2 2 2 5" xfId="2217"/>
    <cellStyle name="Comma 2 2 2 2 2 5 2" xfId="7299"/>
    <cellStyle name="Comma 2 2 2 2 2 6" xfId="7300"/>
    <cellStyle name="Comma 2 2 2 2 3" xfId="2218"/>
    <cellStyle name="Comma 2 2 2 2 3 2" xfId="2219"/>
    <cellStyle name="Comma 2 2 2 2 3 2 2" xfId="2220"/>
    <cellStyle name="Comma 2 2 2 2 3 2 2 2" xfId="7301"/>
    <cellStyle name="Comma 2 2 2 2 3 2 3" xfId="7302"/>
    <cellStyle name="Comma 2 2 2 2 3 3" xfId="2221"/>
    <cellStyle name="Comma 2 2 2 2 3 3 2" xfId="7303"/>
    <cellStyle name="Comma 2 2 2 2 3 4" xfId="7304"/>
    <cellStyle name="Comma 2 2 2 2 4" xfId="2222"/>
    <cellStyle name="Comma 2 2 2 2 4 2" xfId="2223"/>
    <cellStyle name="Comma 2 2 2 2 4 2 2" xfId="2224"/>
    <cellStyle name="Comma 2 2 2 2 4 2 2 2" xfId="7305"/>
    <cellStyle name="Comma 2 2 2 2 4 2 3" xfId="7306"/>
    <cellStyle name="Comma 2 2 2 2 4 3" xfId="2225"/>
    <cellStyle name="Comma 2 2 2 2 4 3 2" xfId="7307"/>
    <cellStyle name="Comma 2 2 2 2 4 4" xfId="7308"/>
    <cellStyle name="Comma 2 2 2 2 5" xfId="2226"/>
    <cellStyle name="Comma 2 2 2 2 5 2" xfId="2227"/>
    <cellStyle name="Comma 2 2 2 2 5 2 2" xfId="7309"/>
    <cellStyle name="Comma 2 2 2 2 5 3" xfId="7310"/>
    <cellStyle name="Comma 2 2 2 2 6" xfId="2228"/>
    <cellStyle name="Comma 2 2 2 2 6 2" xfId="7311"/>
    <cellStyle name="Comma 2 2 2 2 7" xfId="7312"/>
    <cellStyle name="Comma 2 2 2 3" xfId="2229"/>
    <cellStyle name="Comma 2 2 2 3 2" xfId="2230"/>
    <cellStyle name="Comma 2 2 2 3 2 2" xfId="2231"/>
    <cellStyle name="Comma 2 2 2 3 2 2 2" xfId="2232"/>
    <cellStyle name="Comma 2 2 2 3 2 2 2 2" xfId="2233"/>
    <cellStyle name="Comma 2 2 2 3 2 2 2 2 2" xfId="7313"/>
    <cellStyle name="Comma 2 2 2 3 2 2 2 3" xfId="7314"/>
    <cellStyle name="Comma 2 2 2 3 2 2 3" xfId="2234"/>
    <cellStyle name="Comma 2 2 2 3 2 2 3 2" xfId="7315"/>
    <cellStyle name="Comma 2 2 2 3 2 2 4" xfId="7316"/>
    <cellStyle name="Comma 2 2 2 3 2 3" xfId="2235"/>
    <cellStyle name="Comma 2 2 2 3 2 3 2" xfId="2236"/>
    <cellStyle name="Comma 2 2 2 3 2 3 2 2" xfId="2237"/>
    <cellStyle name="Comma 2 2 2 3 2 3 2 2 2" xfId="7317"/>
    <cellStyle name="Comma 2 2 2 3 2 3 2 3" xfId="7318"/>
    <cellStyle name="Comma 2 2 2 3 2 3 3" xfId="2238"/>
    <cellStyle name="Comma 2 2 2 3 2 3 3 2" xfId="7319"/>
    <cellStyle name="Comma 2 2 2 3 2 3 4" xfId="7320"/>
    <cellStyle name="Comma 2 2 2 3 2 4" xfId="2239"/>
    <cellStyle name="Comma 2 2 2 3 2 4 2" xfId="2240"/>
    <cellStyle name="Comma 2 2 2 3 2 4 2 2" xfId="7321"/>
    <cellStyle name="Comma 2 2 2 3 2 4 3" xfId="7322"/>
    <cellStyle name="Comma 2 2 2 3 2 5" xfId="2241"/>
    <cellStyle name="Comma 2 2 2 3 2 5 2" xfId="7323"/>
    <cellStyle name="Comma 2 2 2 3 2 6" xfId="7324"/>
    <cellStyle name="Comma 2 2 2 3 3" xfId="2242"/>
    <cellStyle name="Comma 2 2 2 3 3 2" xfId="2243"/>
    <cellStyle name="Comma 2 2 2 3 3 2 2" xfId="2244"/>
    <cellStyle name="Comma 2 2 2 3 3 2 2 2" xfId="7325"/>
    <cellStyle name="Comma 2 2 2 3 3 2 3" xfId="7326"/>
    <cellStyle name="Comma 2 2 2 3 3 3" xfId="2245"/>
    <cellStyle name="Comma 2 2 2 3 3 3 2" xfId="7327"/>
    <cellStyle name="Comma 2 2 2 3 3 4" xfId="7328"/>
    <cellStyle name="Comma 2 2 2 3 4" xfId="2246"/>
    <cellStyle name="Comma 2 2 2 3 4 2" xfId="2247"/>
    <cellStyle name="Comma 2 2 2 3 4 2 2" xfId="2248"/>
    <cellStyle name="Comma 2 2 2 3 4 2 2 2" xfId="7329"/>
    <cellStyle name="Comma 2 2 2 3 4 2 3" xfId="7330"/>
    <cellStyle name="Comma 2 2 2 3 4 3" xfId="2249"/>
    <cellStyle name="Comma 2 2 2 3 4 3 2" xfId="7331"/>
    <cellStyle name="Comma 2 2 2 3 4 4" xfId="7332"/>
    <cellStyle name="Comma 2 2 2 3 5" xfId="2250"/>
    <cellStyle name="Comma 2 2 2 3 5 2" xfId="2251"/>
    <cellStyle name="Comma 2 2 2 3 5 2 2" xfId="7333"/>
    <cellStyle name="Comma 2 2 2 3 5 3" xfId="7334"/>
    <cellStyle name="Comma 2 2 2 3 6" xfId="2252"/>
    <cellStyle name="Comma 2 2 2 3 6 2" xfId="7335"/>
    <cellStyle name="Comma 2 2 2 3 7" xfId="7336"/>
    <cellStyle name="Comma 2 2 2 4" xfId="2253"/>
    <cellStyle name="Comma 2 2 2 4 2" xfId="2254"/>
    <cellStyle name="Comma 2 2 2 4 2 2" xfId="2255"/>
    <cellStyle name="Comma 2 2 2 4 2 2 2" xfId="2256"/>
    <cellStyle name="Comma 2 2 2 4 2 2 2 2" xfId="2257"/>
    <cellStyle name="Comma 2 2 2 4 2 2 2 2 2" xfId="7337"/>
    <cellStyle name="Comma 2 2 2 4 2 2 2 3" xfId="7338"/>
    <cellStyle name="Comma 2 2 2 4 2 2 3" xfId="2258"/>
    <cellStyle name="Comma 2 2 2 4 2 2 3 2" xfId="7339"/>
    <cellStyle name="Comma 2 2 2 4 2 2 4" xfId="7340"/>
    <cellStyle name="Comma 2 2 2 4 2 3" xfId="2259"/>
    <cellStyle name="Comma 2 2 2 4 2 3 2" xfId="2260"/>
    <cellStyle name="Comma 2 2 2 4 2 3 2 2" xfId="2261"/>
    <cellStyle name="Comma 2 2 2 4 2 3 2 2 2" xfId="7341"/>
    <cellStyle name="Comma 2 2 2 4 2 3 2 3" xfId="7342"/>
    <cellStyle name="Comma 2 2 2 4 2 3 3" xfId="2262"/>
    <cellStyle name="Comma 2 2 2 4 2 3 3 2" xfId="7343"/>
    <cellStyle name="Comma 2 2 2 4 2 3 4" xfId="7344"/>
    <cellStyle name="Comma 2 2 2 4 2 4" xfId="2263"/>
    <cellStyle name="Comma 2 2 2 4 2 4 2" xfId="2264"/>
    <cellStyle name="Comma 2 2 2 4 2 4 2 2" xfId="7345"/>
    <cellStyle name="Comma 2 2 2 4 2 4 3" xfId="7346"/>
    <cellStyle name="Comma 2 2 2 4 2 5" xfId="2265"/>
    <cellStyle name="Comma 2 2 2 4 2 5 2" xfId="7347"/>
    <cellStyle name="Comma 2 2 2 4 2 6" xfId="7348"/>
    <cellStyle name="Comma 2 2 2 4 3" xfId="2266"/>
    <cellStyle name="Comma 2 2 2 4 3 2" xfId="2267"/>
    <cellStyle name="Comma 2 2 2 4 3 2 2" xfId="2268"/>
    <cellStyle name="Comma 2 2 2 4 3 2 2 2" xfId="7349"/>
    <cellStyle name="Comma 2 2 2 4 3 2 3" xfId="7350"/>
    <cellStyle name="Comma 2 2 2 4 3 3" xfId="2269"/>
    <cellStyle name="Comma 2 2 2 4 3 3 2" xfId="7351"/>
    <cellStyle name="Comma 2 2 2 4 3 4" xfId="7352"/>
    <cellStyle name="Comma 2 2 2 4 4" xfId="2270"/>
    <cellStyle name="Comma 2 2 2 4 4 2" xfId="2271"/>
    <cellStyle name="Comma 2 2 2 4 4 2 2" xfId="2272"/>
    <cellStyle name="Comma 2 2 2 4 4 2 2 2" xfId="7353"/>
    <cellStyle name="Comma 2 2 2 4 4 2 3" xfId="7354"/>
    <cellStyle name="Comma 2 2 2 4 4 3" xfId="2273"/>
    <cellStyle name="Comma 2 2 2 4 4 3 2" xfId="7355"/>
    <cellStyle name="Comma 2 2 2 4 4 4" xfId="7356"/>
    <cellStyle name="Comma 2 2 2 4 5" xfId="2274"/>
    <cellStyle name="Comma 2 2 2 4 5 2" xfId="2275"/>
    <cellStyle name="Comma 2 2 2 4 5 2 2" xfId="7357"/>
    <cellStyle name="Comma 2 2 2 4 5 3" xfId="7358"/>
    <cellStyle name="Comma 2 2 2 4 6" xfId="2276"/>
    <cellStyle name="Comma 2 2 2 4 6 2" xfId="7359"/>
    <cellStyle name="Comma 2 2 2 4 7" xfId="7360"/>
    <cellStyle name="Comma 2 2 2 5" xfId="2277"/>
    <cellStyle name="Comma 2 2 2 5 2" xfId="2278"/>
    <cellStyle name="Comma 2 2 2 5 2 2" xfId="2279"/>
    <cellStyle name="Comma 2 2 2 5 2 2 2" xfId="2280"/>
    <cellStyle name="Comma 2 2 2 5 2 2 2 2" xfId="2281"/>
    <cellStyle name="Comma 2 2 2 5 2 2 2 2 2" xfId="7361"/>
    <cellStyle name="Comma 2 2 2 5 2 2 2 3" xfId="7362"/>
    <cellStyle name="Comma 2 2 2 5 2 2 3" xfId="2282"/>
    <cellStyle name="Comma 2 2 2 5 2 2 3 2" xfId="7363"/>
    <cellStyle name="Comma 2 2 2 5 2 2 4" xfId="7364"/>
    <cellStyle name="Comma 2 2 2 5 2 3" xfId="2283"/>
    <cellStyle name="Comma 2 2 2 5 2 3 2" xfId="2284"/>
    <cellStyle name="Comma 2 2 2 5 2 3 2 2" xfId="2285"/>
    <cellStyle name="Comma 2 2 2 5 2 3 2 2 2" xfId="7365"/>
    <cellStyle name="Comma 2 2 2 5 2 3 2 3" xfId="7366"/>
    <cellStyle name="Comma 2 2 2 5 2 3 3" xfId="2286"/>
    <cellStyle name="Comma 2 2 2 5 2 3 3 2" xfId="7367"/>
    <cellStyle name="Comma 2 2 2 5 2 3 4" xfId="7368"/>
    <cellStyle name="Comma 2 2 2 5 2 4" xfId="2287"/>
    <cellStyle name="Comma 2 2 2 5 2 4 2" xfId="2288"/>
    <cellStyle name="Comma 2 2 2 5 2 4 2 2" xfId="7369"/>
    <cellStyle name="Comma 2 2 2 5 2 4 3" xfId="7370"/>
    <cellStyle name="Comma 2 2 2 5 2 5" xfId="2289"/>
    <cellStyle name="Comma 2 2 2 5 2 5 2" xfId="7371"/>
    <cellStyle name="Comma 2 2 2 5 2 6" xfId="7372"/>
    <cellStyle name="Comma 2 2 2 5 3" xfId="2290"/>
    <cellStyle name="Comma 2 2 2 5 3 2" xfId="2291"/>
    <cellStyle name="Comma 2 2 2 5 3 2 2" xfId="2292"/>
    <cellStyle name="Comma 2 2 2 5 3 2 2 2" xfId="7373"/>
    <cellStyle name="Comma 2 2 2 5 3 2 3" xfId="7374"/>
    <cellStyle name="Comma 2 2 2 5 3 3" xfId="2293"/>
    <cellStyle name="Comma 2 2 2 5 3 3 2" xfId="7375"/>
    <cellStyle name="Comma 2 2 2 5 3 4" xfId="7376"/>
    <cellStyle name="Comma 2 2 2 5 4" xfId="2294"/>
    <cellStyle name="Comma 2 2 2 5 4 2" xfId="2295"/>
    <cellStyle name="Comma 2 2 2 5 4 2 2" xfId="2296"/>
    <cellStyle name="Comma 2 2 2 5 4 2 2 2" xfId="7377"/>
    <cellStyle name="Comma 2 2 2 5 4 2 3" xfId="7378"/>
    <cellStyle name="Comma 2 2 2 5 4 3" xfId="2297"/>
    <cellStyle name="Comma 2 2 2 5 4 3 2" xfId="7379"/>
    <cellStyle name="Comma 2 2 2 5 4 4" xfId="7380"/>
    <cellStyle name="Comma 2 2 2 5 5" xfId="2298"/>
    <cellStyle name="Comma 2 2 2 5 5 2" xfId="2299"/>
    <cellStyle name="Comma 2 2 2 5 5 2 2" xfId="7381"/>
    <cellStyle name="Comma 2 2 2 5 5 3" xfId="7382"/>
    <cellStyle name="Comma 2 2 2 5 6" xfId="2300"/>
    <cellStyle name="Comma 2 2 2 5 6 2" xfId="7383"/>
    <cellStyle name="Comma 2 2 2 5 7" xfId="7384"/>
    <cellStyle name="Comma 2 2 2 6" xfId="2301"/>
    <cellStyle name="Comma 2 2 2 6 2" xfId="2302"/>
    <cellStyle name="Comma 2 2 2 6 2 2" xfId="2303"/>
    <cellStyle name="Comma 2 2 2 6 2 2 2" xfId="2304"/>
    <cellStyle name="Comma 2 2 2 6 2 2 2 2" xfId="7385"/>
    <cellStyle name="Comma 2 2 2 6 2 2 3" xfId="7386"/>
    <cellStyle name="Comma 2 2 2 6 2 3" xfId="2305"/>
    <cellStyle name="Comma 2 2 2 6 2 3 2" xfId="7387"/>
    <cellStyle name="Comma 2 2 2 6 2 4" xfId="7388"/>
    <cellStyle name="Comma 2 2 2 6 3" xfId="2306"/>
    <cellStyle name="Comma 2 2 2 6 3 2" xfId="2307"/>
    <cellStyle name="Comma 2 2 2 6 3 2 2" xfId="2308"/>
    <cellStyle name="Comma 2 2 2 6 3 2 2 2" xfId="7389"/>
    <cellStyle name="Comma 2 2 2 6 3 2 3" xfId="7390"/>
    <cellStyle name="Comma 2 2 2 6 3 3" xfId="2309"/>
    <cellStyle name="Comma 2 2 2 6 3 3 2" xfId="7391"/>
    <cellStyle name="Comma 2 2 2 6 3 4" xfId="7392"/>
    <cellStyle name="Comma 2 2 2 6 4" xfId="2310"/>
    <cellStyle name="Comma 2 2 2 6 4 2" xfId="2311"/>
    <cellStyle name="Comma 2 2 2 6 4 2 2" xfId="7393"/>
    <cellStyle name="Comma 2 2 2 6 4 3" xfId="7394"/>
    <cellStyle name="Comma 2 2 2 6 5" xfId="2312"/>
    <cellStyle name="Comma 2 2 2 6 5 2" xfId="7395"/>
    <cellStyle name="Comma 2 2 2 6 6" xfId="7396"/>
    <cellStyle name="Comma 2 2 2 7" xfId="2313"/>
    <cellStyle name="Comma 2 2 2 7 2" xfId="2314"/>
    <cellStyle name="Comma 2 2 2 7 2 2" xfId="2315"/>
    <cellStyle name="Comma 2 2 2 7 2 2 2" xfId="7397"/>
    <cellStyle name="Comma 2 2 2 7 2 3" xfId="7398"/>
    <cellStyle name="Comma 2 2 2 7 3" xfId="2316"/>
    <cellStyle name="Comma 2 2 2 7 3 2" xfId="7399"/>
    <cellStyle name="Comma 2 2 2 7 4" xfId="7400"/>
    <cellStyle name="Comma 2 2 2 8" xfId="2317"/>
    <cellStyle name="Comma 2 2 2 8 2" xfId="2318"/>
    <cellStyle name="Comma 2 2 2 8 2 2" xfId="2319"/>
    <cellStyle name="Comma 2 2 2 8 2 2 2" xfId="7401"/>
    <cellStyle name="Comma 2 2 2 8 2 3" xfId="7402"/>
    <cellStyle name="Comma 2 2 2 8 3" xfId="2320"/>
    <cellStyle name="Comma 2 2 2 8 3 2" xfId="7403"/>
    <cellStyle name="Comma 2 2 2 8 4" xfId="7404"/>
    <cellStyle name="Comma 2 2 2 9" xfId="2321"/>
    <cellStyle name="Comma 2 2 2 9 2" xfId="2322"/>
    <cellStyle name="Comma 2 2 2 9 2 2" xfId="7405"/>
    <cellStyle name="Comma 2 2 2 9 3" xfId="7406"/>
    <cellStyle name="Comma 2 2 3" xfId="2323"/>
    <cellStyle name="Comma 2 2 3 2" xfId="2324"/>
    <cellStyle name="Comma 2 2 3 2 2" xfId="2325"/>
    <cellStyle name="Comma 2 2 3 2 2 2" xfId="2326"/>
    <cellStyle name="Comma 2 2 3 2 2 2 2" xfId="2327"/>
    <cellStyle name="Comma 2 2 3 2 2 2 2 2" xfId="7407"/>
    <cellStyle name="Comma 2 2 3 2 2 2 3" xfId="7408"/>
    <cellStyle name="Comma 2 2 3 2 2 3" xfId="2328"/>
    <cellStyle name="Comma 2 2 3 2 2 3 2" xfId="7409"/>
    <cellStyle name="Comma 2 2 3 2 2 4" xfId="7410"/>
    <cellStyle name="Comma 2 2 3 2 3" xfId="2329"/>
    <cellStyle name="Comma 2 2 3 2 3 2" xfId="2330"/>
    <cellStyle name="Comma 2 2 3 2 3 2 2" xfId="2331"/>
    <cellStyle name="Comma 2 2 3 2 3 2 2 2" xfId="7411"/>
    <cellStyle name="Comma 2 2 3 2 3 2 3" xfId="7412"/>
    <cellStyle name="Comma 2 2 3 2 3 3" xfId="2332"/>
    <cellStyle name="Comma 2 2 3 2 3 3 2" xfId="7413"/>
    <cellStyle name="Comma 2 2 3 2 3 4" xfId="7414"/>
    <cellStyle name="Comma 2 2 3 2 4" xfId="2333"/>
    <cellStyle name="Comma 2 2 3 2 4 2" xfId="2334"/>
    <cellStyle name="Comma 2 2 3 2 4 2 2" xfId="7415"/>
    <cellStyle name="Comma 2 2 3 2 4 3" xfId="7416"/>
    <cellStyle name="Comma 2 2 3 2 5" xfId="2335"/>
    <cellStyle name="Comma 2 2 3 2 5 2" xfId="7417"/>
    <cellStyle name="Comma 2 2 3 2 6" xfId="7418"/>
    <cellStyle name="Comma 2 2 3 3" xfId="2336"/>
    <cellStyle name="Comma 2 2 3 3 2" xfId="2337"/>
    <cellStyle name="Comma 2 2 3 3 2 2" xfId="2338"/>
    <cellStyle name="Comma 2 2 3 3 2 2 2" xfId="7419"/>
    <cellStyle name="Comma 2 2 3 3 2 3" xfId="7420"/>
    <cellStyle name="Comma 2 2 3 3 3" xfId="2339"/>
    <cellStyle name="Comma 2 2 3 3 3 2" xfId="7421"/>
    <cellStyle name="Comma 2 2 3 3 4" xfId="7422"/>
    <cellStyle name="Comma 2 2 3 4" xfId="2340"/>
    <cellStyle name="Comma 2 2 3 4 2" xfId="2341"/>
    <cellStyle name="Comma 2 2 3 4 2 2" xfId="2342"/>
    <cellStyle name="Comma 2 2 3 4 2 2 2" xfId="7423"/>
    <cellStyle name="Comma 2 2 3 4 2 3" xfId="7424"/>
    <cellStyle name="Comma 2 2 3 4 3" xfId="2343"/>
    <cellStyle name="Comma 2 2 3 4 3 2" xfId="7425"/>
    <cellStyle name="Comma 2 2 3 4 4" xfId="7426"/>
    <cellStyle name="Comma 2 2 3 5" xfId="2344"/>
    <cellStyle name="Comma 2 2 3 5 2" xfId="2345"/>
    <cellStyle name="Comma 2 2 3 5 2 2" xfId="7427"/>
    <cellStyle name="Comma 2 2 3 5 3" xfId="7428"/>
    <cellStyle name="Comma 2 2 3 6" xfId="2346"/>
    <cellStyle name="Comma 2 2 3 6 2" xfId="7429"/>
    <cellStyle name="Comma 2 2 3 7" xfId="7430"/>
    <cellStyle name="Comma 2 2 4" xfId="2347"/>
    <cellStyle name="Comma 2 2 4 2" xfId="2348"/>
    <cellStyle name="Comma 2 2 4 2 2" xfId="2349"/>
    <cellStyle name="Comma 2 2 4 2 2 2" xfId="2350"/>
    <cellStyle name="Comma 2 2 4 2 2 2 2" xfId="2351"/>
    <cellStyle name="Comma 2 2 4 2 2 2 2 2" xfId="7431"/>
    <cellStyle name="Comma 2 2 4 2 2 2 3" xfId="7432"/>
    <cellStyle name="Comma 2 2 4 2 2 3" xfId="2352"/>
    <cellStyle name="Comma 2 2 4 2 2 3 2" xfId="7433"/>
    <cellStyle name="Comma 2 2 4 2 2 4" xfId="7434"/>
    <cellStyle name="Comma 2 2 4 2 3" xfId="2353"/>
    <cellStyle name="Comma 2 2 4 2 3 2" xfId="2354"/>
    <cellStyle name="Comma 2 2 4 2 3 2 2" xfId="2355"/>
    <cellStyle name="Comma 2 2 4 2 3 2 2 2" xfId="7435"/>
    <cellStyle name="Comma 2 2 4 2 3 2 3" xfId="7436"/>
    <cellStyle name="Comma 2 2 4 2 3 3" xfId="2356"/>
    <cellStyle name="Comma 2 2 4 2 3 3 2" xfId="7437"/>
    <cellStyle name="Comma 2 2 4 2 3 4" xfId="7438"/>
    <cellStyle name="Comma 2 2 4 2 4" xfId="2357"/>
    <cellStyle name="Comma 2 2 4 2 4 2" xfId="2358"/>
    <cellStyle name="Comma 2 2 4 2 4 2 2" xfId="7439"/>
    <cellStyle name="Comma 2 2 4 2 4 3" xfId="7440"/>
    <cellStyle name="Comma 2 2 4 2 5" xfId="2359"/>
    <cellStyle name="Comma 2 2 4 2 5 2" xfId="7441"/>
    <cellStyle name="Comma 2 2 4 2 6" xfId="7442"/>
    <cellStyle name="Comma 2 2 4 3" xfId="2360"/>
    <cellStyle name="Comma 2 2 4 3 2" xfId="2361"/>
    <cellStyle name="Comma 2 2 4 3 2 2" xfId="2362"/>
    <cellStyle name="Comma 2 2 4 3 2 2 2" xfId="7443"/>
    <cellStyle name="Comma 2 2 4 3 2 3" xfId="7444"/>
    <cellStyle name="Comma 2 2 4 3 3" xfId="2363"/>
    <cellStyle name="Comma 2 2 4 3 3 2" xfId="7445"/>
    <cellStyle name="Comma 2 2 4 3 4" xfId="7446"/>
    <cellStyle name="Comma 2 2 4 4" xfId="2364"/>
    <cellStyle name="Comma 2 2 4 4 2" xfId="2365"/>
    <cellStyle name="Comma 2 2 4 4 2 2" xfId="2366"/>
    <cellStyle name="Comma 2 2 4 4 2 2 2" xfId="7447"/>
    <cellStyle name="Comma 2 2 4 4 2 3" xfId="7448"/>
    <cellStyle name="Comma 2 2 4 4 3" xfId="2367"/>
    <cellStyle name="Comma 2 2 4 4 3 2" xfId="7449"/>
    <cellStyle name="Comma 2 2 4 4 4" xfId="7450"/>
    <cellStyle name="Comma 2 2 4 5" xfId="2368"/>
    <cellStyle name="Comma 2 2 4 5 2" xfId="2369"/>
    <cellStyle name="Comma 2 2 4 5 2 2" xfId="7451"/>
    <cellStyle name="Comma 2 2 4 5 3" xfId="7452"/>
    <cellStyle name="Comma 2 2 4 6" xfId="2370"/>
    <cellStyle name="Comma 2 2 4 6 2" xfId="7453"/>
    <cellStyle name="Comma 2 2 4 7" xfId="7454"/>
    <cellStyle name="Comma 2 2 5" xfId="2371"/>
    <cellStyle name="Comma 2 2 5 2" xfId="2372"/>
    <cellStyle name="Comma 2 2 5 2 2" xfId="2373"/>
    <cellStyle name="Comma 2 2 5 2 2 2" xfId="2374"/>
    <cellStyle name="Comma 2 2 5 2 2 2 2" xfId="2375"/>
    <cellStyle name="Comma 2 2 5 2 2 2 2 2" xfId="7455"/>
    <cellStyle name="Comma 2 2 5 2 2 2 3" xfId="7456"/>
    <cellStyle name="Comma 2 2 5 2 2 3" xfId="2376"/>
    <cellStyle name="Comma 2 2 5 2 2 3 2" xfId="7457"/>
    <cellStyle name="Comma 2 2 5 2 2 4" xfId="7458"/>
    <cellStyle name="Comma 2 2 5 2 3" xfId="2377"/>
    <cellStyle name="Comma 2 2 5 2 3 2" xfId="2378"/>
    <cellStyle name="Comma 2 2 5 2 3 2 2" xfId="2379"/>
    <cellStyle name="Comma 2 2 5 2 3 2 2 2" xfId="7459"/>
    <cellStyle name="Comma 2 2 5 2 3 2 3" xfId="7460"/>
    <cellStyle name="Comma 2 2 5 2 3 3" xfId="2380"/>
    <cellStyle name="Comma 2 2 5 2 3 3 2" xfId="7461"/>
    <cellStyle name="Comma 2 2 5 2 3 4" xfId="7462"/>
    <cellStyle name="Comma 2 2 5 2 4" xfId="2381"/>
    <cellStyle name="Comma 2 2 5 2 4 2" xfId="2382"/>
    <cellStyle name="Comma 2 2 5 2 4 2 2" xfId="7463"/>
    <cellStyle name="Comma 2 2 5 2 4 3" xfId="7464"/>
    <cellStyle name="Comma 2 2 5 2 5" xfId="2383"/>
    <cellStyle name="Comma 2 2 5 2 5 2" xfId="7465"/>
    <cellStyle name="Comma 2 2 5 2 6" xfId="7466"/>
    <cellStyle name="Comma 2 2 5 3" xfId="2384"/>
    <cellStyle name="Comma 2 2 5 3 2" xfId="2385"/>
    <cellStyle name="Comma 2 2 5 3 2 2" xfId="2386"/>
    <cellStyle name="Comma 2 2 5 3 2 2 2" xfId="7467"/>
    <cellStyle name="Comma 2 2 5 3 2 3" xfId="7468"/>
    <cellStyle name="Comma 2 2 5 3 3" xfId="2387"/>
    <cellStyle name="Comma 2 2 5 3 3 2" xfId="7469"/>
    <cellStyle name="Comma 2 2 5 3 4" xfId="7470"/>
    <cellStyle name="Comma 2 2 5 4" xfId="2388"/>
    <cellStyle name="Comma 2 2 5 4 2" xfId="2389"/>
    <cellStyle name="Comma 2 2 5 4 2 2" xfId="2390"/>
    <cellStyle name="Comma 2 2 5 4 2 2 2" xfId="7471"/>
    <cellStyle name="Comma 2 2 5 4 2 3" xfId="7472"/>
    <cellStyle name="Comma 2 2 5 4 3" xfId="2391"/>
    <cellStyle name="Comma 2 2 5 4 3 2" xfId="7473"/>
    <cellStyle name="Comma 2 2 5 4 4" xfId="7474"/>
    <cellStyle name="Comma 2 2 5 5" xfId="2392"/>
    <cellStyle name="Comma 2 2 5 5 2" xfId="2393"/>
    <cellStyle name="Comma 2 2 5 5 2 2" xfId="7475"/>
    <cellStyle name="Comma 2 2 5 5 3" xfId="7476"/>
    <cellStyle name="Comma 2 2 5 6" xfId="2394"/>
    <cellStyle name="Comma 2 2 5 6 2" xfId="7477"/>
    <cellStyle name="Comma 2 2 5 7" xfId="7478"/>
    <cellStyle name="Comma 2 2 6" xfId="2395"/>
    <cellStyle name="Comma 2 2 6 2" xfId="2396"/>
    <cellStyle name="Comma 2 2 6 2 2" xfId="2397"/>
    <cellStyle name="Comma 2 2 6 2 2 2" xfId="2398"/>
    <cellStyle name="Comma 2 2 6 2 2 2 2" xfId="2399"/>
    <cellStyle name="Comma 2 2 6 2 2 2 2 2" xfId="7479"/>
    <cellStyle name="Comma 2 2 6 2 2 2 3" xfId="7480"/>
    <cellStyle name="Comma 2 2 6 2 2 3" xfId="2400"/>
    <cellStyle name="Comma 2 2 6 2 2 3 2" xfId="7481"/>
    <cellStyle name="Comma 2 2 6 2 2 4" xfId="7482"/>
    <cellStyle name="Comma 2 2 6 2 3" xfId="2401"/>
    <cellStyle name="Comma 2 2 6 2 3 2" xfId="2402"/>
    <cellStyle name="Comma 2 2 6 2 3 2 2" xfId="2403"/>
    <cellStyle name="Comma 2 2 6 2 3 2 2 2" xfId="7483"/>
    <cellStyle name="Comma 2 2 6 2 3 2 3" xfId="7484"/>
    <cellStyle name="Comma 2 2 6 2 3 3" xfId="2404"/>
    <cellStyle name="Comma 2 2 6 2 3 3 2" xfId="7485"/>
    <cellStyle name="Comma 2 2 6 2 3 4" xfId="7486"/>
    <cellStyle name="Comma 2 2 6 2 4" xfId="2405"/>
    <cellStyle name="Comma 2 2 6 2 4 2" xfId="2406"/>
    <cellStyle name="Comma 2 2 6 2 4 2 2" xfId="7487"/>
    <cellStyle name="Comma 2 2 6 2 4 3" xfId="7488"/>
    <cellStyle name="Comma 2 2 6 2 5" xfId="2407"/>
    <cellStyle name="Comma 2 2 6 2 5 2" xfId="7489"/>
    <cellStyle name="Comma 2 2 6 2 6" xfId="7490"/>
    <cellStyle name="Comma 2 2 6 3" xfId="2408"/>
    <cellStyle name="Comma 2 2 6 3 2" xfId="2409"/>
    <cellStyle name="Comma 2 2 6 3 2 2" xfId="2410"/>
    <cellStyle name="Comma 2 2 6 3 2 2 2" xfId="7491"/>
    <cellStyle name="Comma 2 2 6 3 2 3" xfId="7492"/>
    <cellStyle name="Comma 2 2 6 3 3" xfId="2411"/>
    <cellStyle name="Comma 2 2 6 3 3 2" xfId="7493"/>
    <cellStyle name="Comma 2 2 6 3 4" xfId="7494"/>
    <cellStyle name="Comma 2 2 6 4" xfId="2412"/>
    <cellStyle name="Comma 2 2 6 4 2" xfId="2413"/>
    <cellStyle name="Comma 2 2 6 4 2 2" xfId="2414"/>
    <cellStyle name="Comma 2 2 6 4 2 2 2" xfId="7495"/>
    <cellStyle name="Comma 2 2 6 4 2 3" xfId="7496"/>
    <cellStyle name="Comma 2 2 6 4 3" xfId="2415"/>
    <cellStyle name="Comma 2 2 6 4 3 2" xfId="7497"/>
    <cellStyle name="Comma 2 2 6 4 4" xfId="7498"/>
    <cellStyle name="Comma 2 2 6 5" xfId="2416"/>
    <cellStyle name="Comma 2 2 6 5 2" xfId="2417"/>
    <cellStyle name="Comma 2 2 6 5 2 2" xfId="7499"/>
    <cellStyle name="Comma 2 2 6 5 3" xfId="7500"/>
    <cellStyle name="Comma 2 2 6 6" xfId="2418"/>
    <cellStyle name="Comma 2 2 6 6 2" xfId="7501"/>
    <cellStyle name="Comma 2 2 6 7" xfId="7502"/>
    <cellStyle name="Comma 2 2 7" xfId="2419"/>
    <cellStyle name="Comma 2 2 7 2" xfId="2420"/>
    <cellStyle name="Comma 2 2 7 2 2" xfId="2421"/>
    <cellStyle name="Comma 2 2 7 2 2 2" xfId="2422"/>
    <cellStyle name="Comma 2 2 7 2 2 2 2" xfId="7503"/>
    <cellStyle name="Comma 2 2 7 2 2 3" xfId="7504"/>
    <cellStyle name="Comma 2 2 7 2 3" xfId="2423"/>
    <cellStyle name="Comma 2 2 7 2 3 2" xfId="7505"/>
    <cellStyle name="Comma 2 2 7 2 4" xfId="7506"/>
    <cellStyle name="Comma 2 2 7 3" xfId="2424"/>
    <cellStyle name="Comma 2 2 7 3 2" xfId="2425"/>
    <cellStyle name="Comma 2 2 7 3 2 2" xfId="2426"/>
    <cellStyle name="Comma 2 2 7 3 2 2 2" xfId="7507"/>
    <cellStyle name="Comma 2 2 7 3 2 3" xfId="7508"/>
    <cellStyle name="Comma 2 2 7 3 3" xfId="2427"/>
    <cellStyle name="Comma 2 2 7 3 3 2" xfId="7509"/>
    <cellStyle name="Comma 2 2 7 3 4" xfId="7510"/>
    <cellStyle name="Comma 2 2 7 4" xfId="2428"/>
    <cellStyle name="Comma 2 2 7 4 2" xfId="2429"/>
    <cellStyle name="Comma 2 2 7 4 2 2" xfId="7511"/>
    <cellStyle name="Comma 2 2 7 4 3" xfId="7512"/>
    <cellStyle name="Comma 2 2 7 5" xfId="2430"/>
    <cellStyle name="Comma 2 2 7 5 2" xfId="7513"/>
    <cellStyle name="Comma 2 2 7 6" xfId="7514"/>
    <cellStyle name="Comma 2 2 8" xfId="2431"/>
    <cellStyle name="Comma 2 2 8 2" xfId="2432"/>
    <cellStyle name="Comma 2 2 8 2 2" xfId="2433"/>
    <cellStyle name="Comma 2 2 8 2 2 2" xfId="7515"/>
    <cellStyle name="Comma 2 2 8 2 3" xfId="7516"/>
    <cellStyle name="Comma 2 2 8 3" xfId="2434"/>
    <cellStyle name="Comma 2 2 8 3 2" xfId="7517"/>
    <cellStyle name="Comma 2 2 8 4" xfId="7518"/>
    <cellStyle name="Comma 2 2 9" xfId="2435"/>
    <cellStyle name="Comma 2 2 9 2" xfId="2436"/>
    <cellStyle name="Comma 2 2 9 2 2" xfId="2437"/>
    <cellStyle name="Comma 2 2 9 2 2 2" xfId="7519"/>
    <cellStyle name="Comma 2 2 9 2 3" xfId="7520"/>
    <cellStyle name="Comma 2 2 9 3" xfId="2438"/>
    <cellStyle name="Comma 2 2 9 3 2" xfId="7521"/>
    <cellStyle name="Comma 2 2 9 4" xfId="7522"/>
    <cellStyle name="Comma 2 3" xfId="2439"/>
    <cellStyle name="Comma 2 4" xfId="2440"/>
    <cellStyle name="Comma 2 5" xfId="2441"/>
    <cellStyle name="Comma 2 6" xfId="7523"/>
    <cellStyle name="Comma 2 7" xfId="7524"/>
    <cellStyle name="Comma 20" xfId="2442"/>
    <cellStyle name="Comma 20 2" xfId="2443"/>
    <cellStyle name="Comma 20 2 2" xfId="7525"/>
    <cellStyle name="Comma 20 3" xfId="7526"/>
    <cellStyle name="Comma 21" xfId="2444"/>
    <cellStyle name="Comma 21 2" xfId="2445"/>
    <cellStyle name="Comma 21 2 2" xfId="7527"/>
    <cellStyle name="Comma 21 3" xfId="7528"/>
    <cellStyle name="Comma 22" xfId="2446"/>
    <cellStyle name="Comma 22 2" xfId="2447"/>
    <cellStyle name="Comma 22 2 2" xfId="7529"/>
    <cellStyle name="Comma 22 3" xfId="7530"/>
    <cellStyle name="Comma 23" xfId="2448"/>
    <cellStyle name="Comma 23 2" xfId="2449"/>
    <cellStyle name="Comma 23 2 2" xfId="7531"/>
    <cellStyle name="Comma 23 3" xfId="7532"/>
    <cellStyle name="Comma 24" xfId="2450"/>
    <cellStyle name="Comma 24 2" xfId="2451"/>
    <cellStyle name="Comma 24 2 2" xfId="7533"/>
    <cellStyle name="Comma 24 3" xfId="7534"/>
    <cellStyle name="Comma 25" xfId="2452"/>
    <cellStyle name="Comma 25 2" xfId="2453"/>
    <cellStyle name="Comma 25 2 2" xfId="7535"/>
    <cellStyle name="Comma 25 3" xfId="7536"/>
    <cellStyle name="Comma 26" xfId="2454"/>
    <cellStyle name="Comma 26 2" xfId="2455"/>
    <cellStyle name="Comma 26 2 2" xfId="7537"/>
    <cellStyle name="Comma 26 3" xfId="7538"/>
    <cellStyle name="Comma 27" xfId="2456"/>
    <cellStyle name="Comma 28" xfId="2457"/>
    <cellStyle name="Comma 29" xfId="2458"/>
    <cellStyle name="Comma 3" xfId="2459"/>
    <cellStyle name="Comma 3 2" xfId="2460"/>
    <cellStyle name="Comma 3 2 2" xfId="2461"/>
    <cellStyle name="Comma 3 2 2 2" xfId="2462"/>
    <cellStyle name="Comma 3 2 2 2 2" xfId="7539"/>
    <cellStyle name="Comma 3 2 2 3" xfId="7540"/>
    <cellStyle name="Comma 3 2 3" xfId="2463"/>
    <cellStyle name="Comma 3 2 3 2" xfId="7541"/>
    <cellStyle name="Comma 3 2 4" xfId="7542"/>
    <cellStyle name="Comma 3 2 5" xfId="7543"/>
    <cellStyle name="Comma 3 3" xfId="2464"/>
    <cellStyle name="Comma 3 3 2" xfId="2465"/>
    <cellStyle name="Comma 3 3 2 2" xfId="7544"/>
    <cellStyle name="Comma 3 3 3" xfId="7545"/>
    <cellStyle name="Comma 3 4" xfId="2466"/>
    <cellStyle name="Comma 3 4 2" xfId="7546"/>
    <cellStyle name="Comma 3 5" xfId="7547"/>
    <cellStyle name="Comma 3 6" xfId="7548"/>
    <cellStyle name="Comma 30" xfId="5186"/>
    <cellStyle name="Comma 31" xfId="7549"/>
    <cellStyle name="Comma 32" xfId="7550"/>
    <cellStyle name="Comma 33" xfId="7551"/>
    <cellStyle name="Comma 34" xfId="7552"/>
    <cellStyle name="Comma 35" xfId="7553"/>
    <cellStyle name="Comma 4" xfId="2467"/>
    <cellStyle name="Comma 4 10" xfId="2468"/>
    <cellStyle name="Comma 4 10 2" xfId="2469"/>
    <cellStyle name="Comma 4 10 2 2" xfId="7554"/>
    <cellStyle name="Comma 4 10 3" xfId="7555"/>
    <cellStyle name="Comma 4 11" xfId="7556"/>
    <cellStyle name="Comma 4 2" xfId="2470"/>
    <cellStyle name="Comma 4 2 10" xfId="2471"/>
    <cellStyle name="Comma 4 2 10 2" xfId="7557"/>
    <cellStyle name="Comma 4 2 11" xfId="7558"/>
    <cellStyle name="Comma 4 2 2" xfId="2472"/>
    <cellStyle name="Comma 4 2 2 2" xfId="2473"/>
    <cellStyle name="Comma 4 2 2 2 2" xfId="2474"/>
    <cellStyle name="Comma 4 2 2 2 2 2" xfId="2475"/>
    <cellStyle name="Comma 4 2 2 2 2 2 2" xfId="2476"/>
    <cellStyle name="Comma 4 2 2 2 2 2 2 2" xfId="7559"/>
    <cellStyle name="Comma 4 2 2 2 2 2 3" xfId="7560"/>
    <cellStyle name="Comma 4 2 2 2 2 3" xfId="2477"/>
    <cellStyle name="Comma 4 2 2 2 2 3 2" xfId="7561"/>
    <cellStyle name="Comma 4 2 2 2 2 4" xfId="7562"/>
    <cellStyle name="Comma 4 2 2 2 3" xfId="2478"/>
    <cellStyle name="Comma 4 2 2 2 3 2" xfId="2479"/>
    <cellStyle name="Comma 4 2 2 2 3 2 2" xfId="2480"/>
    <cellStyle name="Comma 4 2 2 2 3 2 2 2" xfId="7563"/>
    <cellStyle name="Comma 4 2 2 2 3 2 3" xfId="7564"/>
    <cellStyle name="Comma 4 2 2 2 3 3" xfId="2481"/>
    <cellStyle name="Comma 4 2 2 2 3 3 2" xfId="7565"/>
    <cellStyle name="Comma 4 2 2 2 3 4" xfId="7566"/>
    <cellStyle name="Comma 4 2 2 2 4" xfId="2482"/>
    <cellStyle name="Comma 4 2 2 2 4 2" xfId="2483"/>
    <cellStyle name="Comma 4 2 2 2 4 2 2" xfId="7567"/>
    <cellStyle name="Comma 4 2 2 2 4 3" xfId="7568"/>
    <cellStyle name="Comma 4 2 2 2 5" xfId="2484"/>
    <cellStyle name="Comma 4 2 2 2 5 2" xfId="7569"/>
    <cellStyle name="Comma 4 2 2 2 6" xfId="7570"/>
    <cellStyle name="Comma 4 2 2 3" xfId="2485"/>
    <cellStyle name="Comma 4 2 2 3 2" xfId="2486"/>
    <cellStyle name="Comma 4 2 2 3 2 2" xfId="2487"/>
    <cellStyle name="Comma 4 2 2 3 2 2 2" xfId="7571"/>
    <cellStyle name="Comma 4 2 2 3 2 3" xfId="7572"/>
    <cellStyle name="Comma 4 2 2 3 3" xfId="2488"/>
    <cellStyle name="Comma 4 2 2 3 3 2" xfId="7573"/>
    <cellStyle name="Comma 4 2 2 3 4" xfId="7574"/>
    <cellStyle name="Comma 4 2 2 4" xfId="2489"/>
    <cellStyle name="Comma 4 2 2 4 2" xfId="2490"/>
    <cellStyle name="Comma 4 2 2 4 2 2" xfId="2491"/>
    <cellStyle name="Comma 4 2 2 4 2 2 2" xfId="7575"/>
    <cellStyle name="Comma 4 2 2 4 2 3" xfId="7576"/>
    <cellStyle name="Comma 4 2 2 4 3" xfId="2492"/>
    <cellStyle name="Comma 4 2 2 4 3 2" xfId="7577"/>
    <cellStyle name="Comma 4 2 2 4 4" xfId="7578"/>
    <cellStyle name="Comma 4 2 2 5" xfId="2493"/>
    <cellStyle name="Comma 4 2 2 5 2" xfId="2494"/>
    <cellStyle name="Comma 4 2 2 5 2 2" xfId="7579"/>
    <cellStyle name="Comma 4 2 2 5 3" xfId="7580"/>
    <cellStyle name="Comma 4 2 2 6" xfId="2495"/>
    <cellStyle name="Comma 4 2 2 6 2" xfId="7581"/>
    <cellStyle name="Comma 4 2 2 7" xfId="7582"/>
    <cellStyle name="Comma 4 2 3" xfId="2496"/>
    <cellStyle name="Comma 4 2 3 2" xfId="2497"/>
    <cellStyle name="Comma 4 2 3 2 2" xfId="2498"/>
    <cellStyle name="Comma 4 2 3 2 2 2" xfId="2499"/>
    <cellStyle name="Comma 4 2 3 2 2 2 2" xfId="2500"/>
    <cellStyle name="Comma 4 2 3 2 2 2 2 2" xfId="7583"/>
    <cellStyle name="Comma 4 2 3 2 2 2 3" xfId="7584"/>
    <cellStyle name="Comma 4 2 3 2 2 3" xfId="2501"/>
    <cellStyle name="Comma 4 2 3 2 2 3 2" xfId="7585"/>
    <cellStyle name="Comma 4 2 3 2 2 4" xfId="7586"/>
    <cellStyle name="Comma 4 2 3 2 3" xfId="2502"/>
    <cellStyle name="Comma 4 2 3 2 3 2" xfId="2503"/>
    <cellStyle name="Comma 4 2 3 2 3 2 2" xfId="2504"/>
    <cellStyle name="Comma 4 2 3 2 3 2 2 2" xfId="7587"/>
    <cellStyle name="Comma 4 2 3 2 3 2 3" xfId="7588"/>
    <cellStyle name="Comma 4 2 3 2 3 3" xfId="2505"/>
    <cellStyle name="Comma 4 2 3 2 3 3 2" xfId="7589"/>
    <cellStyle name="Comma 4 2 3 2 3 4" xfId="7590"/>
    <cellStyle name="Comma 4 2 3 2 4" xfId="2506"/>
    <cellStyle name="Comma 4 2 3 2 4 2" xfId="2507"/>
    <cellStyle name="Comma 4 2 3 2 4 2 2" xfId="7591"/>
    <cellStyle name="Comma 4 2 3 2 4 3" xfId="7592"/>
    <cellStyle name="Comma 4 2 3 2 5" xfId="2508"/>
    <cellStyle name="Comma 4 2 3 2 5 2" xfId="7593"/>
    <cellStyle name="Comma 4 2 3 2 6" xfId="7594"/>
    <cellStyle name="Comma 4 2 3 3" xfId="2509"/>
    <cellStyle name="Comma 4 2 3 3 2" xfId="2510"/>
    <cellStyle name="Comma 4 2 3 3 2 2" xfId="2511"/>
    <cellStyle name="Comma 4 2 3 3 2 2 2" xfId="7595"/>
    <cellStyle name="Comma 4 2 3 3 2 3" xfId="7596"/>
    <cellStyle name="Comma 4 2 3 3 3" xfId="2512"/>
    <cellStyle name="Comma 4 2 3 3 3 2" xfId="7597"/>
    <cellStyle name="Comma 4 2 3 3 4" xfId="7598"/>
    <cellStyle name="Comma 4 2 3 4" xfId="2513"/>
    <cellStyle name="Comma 4 2 3 4 2" xfId="2514"/>
    <cellStyle name="Comma 4 2 3 4 2 2" xfId="2515"/>
    <cellStyle name="Comma 4 2 3 4 2 2 2" xfId="7599"/>
    <cellStyle name="Comma 4 2 3 4 2 3" xfId="7600"/>
    <cellStyle name="Comma 4 2 3 4 3" xfId="2516"/>
    <cellStyle name="Comma 4 2 3 4 3 2" xfId="7601"/>
    <cellStyle name="Comma 4 2 3 4 4" xfId="7602"/>
    <cellStyle name="Comma 4 2 3 5" xfId="2517"/>
    <cellStyle name="Comma 4 2 3 5 2" xfId="2518"/>
    <cellStyle name="Comma 4 2 3 5 2 2" xfId="7603"/>
    <cellStyle name="Comma 4 2 3 5 3" xfId="7604"/>
    <cellStyle name="Comma 4 2 3 6" xfId="2519"/>
    <cellStyle name="Comma 4 2 3 6 2" xfId="7605"/>
    <cellStyle name="Comma 4 2 3 7" xfId="7606"/>
    <cellStyle name="Comma 4 2 4" xfId="2520"/>
    <cellStyle name="Comma 4 2 4 2" xfId="2521"/>
    <cellStyle name="Comma 4 2 4 2 2" xfId="2522"/>
    <cellStyle name="Comma 4 2 4 2 2 2" xfId="2523"/>
    <cellStyle name="Comma 4 2 4 2 2 2 2" xfId="2524"/>
    <cellStyle name="Comma 4 2 4 2 2 2 2 2" xfId="7607"/>
    <cellStyle name="Comma 4 2 4 2 2 2 3" xfId="7608"/>
    <cellStyle name="Comma 4 2 4 2 2 3" xfId="2525"/>
    <cellStyle name="Comma 4 2 4 2 2 3 2" xfId="7609"/>
    <cellStyle name="Comma 4 2 4 2 2 4" xfId="7610"/>
    <cellStyle name="Comma 4 2 4 2 3" xfId="2526"/>
    <cellStyle name="Comma 4 2 4 2 3 2" xfId="2527"/>
    <cellStyle name="Comma 4 2 4 2 3 2 2" xfId="2528"/>
    <cellStyle name="Comma 4 2 4 2 3 2 2 2" xfId="7611"/>
    <cellStyle name="Comma 4 2 4 2 3 2 3" xfId="7612"/>
    <cellStyle name="Comma 4 2 4 2 3 3" xfId="2529"/>
    <cellStyle name="Comma 4 2 4 2 3 3 2" xfId="7613"/>
    <cellStyle name="Comma 4 2 4 2 3 4" xfId="7614"/>
    <cellStyle name="Comma 4 2 4 2 4" xfId="2530"/>
    <cellStyle name="Comma 4 2 4 2 4 2" xfId="2531"/>
    <cellStyle name="Comma 4 2 4 2 4 2 2" xfId="7615"/>
    <cellStyle name="Comma 4 2 4 2 4 3" xfId="7616"/>
    <cellStyle name="Comma 4 2 4 2 5" xfId="2532"/>
    <cellStyle name="Comma 4 2 4 2 5 2" xfId="7617"/>
    <cellStyle name="Comma 4 2 4 2 6" xfId="7618"/>
    <cellStyle name="Comma 4 2 4 3" xfId="2533"/>
    <cellStyle name="Comma 4 2 4 3 2" xfId="2534"/>
    <cellStyle name="Comma 4 2 4 3 2 2" xfId="2535"/>
    <cellStyle name="Comma 4 2 4 3 2 2 2" xfId="7619"/>
    <cellStyle name="Comma 4 2 4 3 2 3" xfId="7620"/>
    <cellStyle name="Comma 4 2 4 3 3" xfId="2536"/>
    <cellStyle name="Comma 4 2 4 3 3 2" xfId="7621"/>
    <cellStyle name="Comma 4 2 4 3 4" xfId="7622"/>
    <cellStyle name="Comma 4 2 4 4" xfId="2537"/>
    <cellStyle name="Comma 4 2 4 4 2" xfId="2538"/>
    <cellStyle name="Comma 4 2 4 4 2 2" xfId="2539"/>
    <cellStyle name="Comma 4 2 4 4 2 2 2" xfId="7623"/>
    <cellStyle name="Comma 4 2 4 4 2 3" xfId="7624"/>
    <cellStyle name="Comma 4 2 4 4 3" xfId="2540"/>
    <cellStyle name="Comma 4 2 4 4 3 2" xfId="7625"/>
    <cellStyle name="Comma 4 2 4 4 4" xfId="7626"/>
    <cellStyle name="Comma 4 2 4 5" xfId="2541"/>
    <cellStyle name="Comma 4 2 4 5 2" xfId="2542"/>
    <cellStyle name="Comma 4 2 4 5 2 2" xfId="7627"/>
    <cellStyle name="Comma 4 2 4 5 3" xfId="7628"/>
    <cellStyle name="Comma 4 2 4 6" xfId="2543"/>
    <cellStyle name="Comma 4 2 4 6 2" xfId="7629"/>
    <cellStyle name="Comma 4 2 4 7" xfId="7630"/>
    <cellStyle name="Comma 4 2 5" xfId="2544"/>
    <cellStyle name="Comma 4 2 5 2" xfId="2545"/>
    <cellStyle name="Comma 4 2 5 2 2" xfId="2546"/>
    <cellStyle name="Comma 4 2 5 2 2 2" xfId="2547"/>
    <cellStyle name="Comma 4 2 5 2 2 2 2" xfId="2548"/>
    <cellStyle name="Comma 4 2 5 2 2 2 2 2" xfId="7631"/>
    <cellStyle name="Comma 4 2 5 2 2 2 3" xfId="7632"/>
    <cellStyle name="Comma 4 2 5 2 2 3" xfId="2549"/>
    <cellStyle name="Comma 4 2 5 2 2 3 2" xfId="7633"/>
    <cellStyle name="Comma 4 2 5 2 2 4" xfId="7634"/>
    <cellStyle name="Comma 4 2 5 2 3" xfId="2550"/>
    <cellStyle name="Comma 4 2 5 2 3 2" xfId="2551"/>
    <cellStyle name="Comma 4 2 5 2 3 2 2" xfId="2552"/>
    <cellStyle name="Comma 4 2 5 2 3 2 2 2" xfId="7635"/>
    <cellStyle name="Comma 4 2 5 2 3 2 3" xfId="7636"/>
    <cellStyle name="Comma 4 2 5 2 3 3" xfId="2553"/>
    <cellStyle name="Comma 4 2 5 2 3 3 2" xfId="7637"/>
    <cellStyle name="Comma 4 2 5 2 3 4" xfId="7638"/>
    <cellStyle name="Comma 4 2 5 2 4" xfId="2554"/>
    <cellStyle name="Comma 4 2 5 2 4 2" xfId="2555"/>
    <cellStyle name="Comma 4 2 5 2 4 2 2" xfId="7639"/>
    <cellStyle name="Comma 4 2 5 2 4 3" xfId="7640"/>
    <cellStyle name="Comma 4 2 5 2 5" xfId="2556"/>
    <cellStyle name="Comma 4 2 5 2 5 2" xfId="7641"/>
    <cellStyle name="Comma 4 2 5 2 6" xfId="7642"/>
    <cellStyle name="Comma 4 2 5 3" xfId="2557"/>
    <cellStyle name="Comma 4 2 5 3 2" xfId="2558"/>
    <cellStyle name="Comma 4 2 5 3 2 2" xfId="2559"/>
    <cellStyle name="Comma 4 2 5 3 2 2 2" xfId="7643"/>
    <cellStyle name="Comma 4 2 5 3 2 3" xfId="7644"/>
    <cellStyle name="Comma 4 2 5 3 3" xfId="2560"/>
    <cellStyle name="Comma 4 2 5 3 3 2" xfId="7645"/>
    <cellStyle name="Comma 4 2 5 3 4" xfId="7646"/>
    <cellStyle name="Comma 4 2 5 4" xfId="2561"/>
    <cellStyle name="Comma 4 2 5 4 2" xfId="2562"/>
    <cellStyle name="Comma 4 2 5 4 2 2" xfId="2563"/>
    <cellStyle name="Comma 4 2 5 4 2 2 2" xfId="7647"/>
    <cellStyle name="Comma 4 2 5 4 2 3" xfId="7648"/>
    <cellStyle name="Comma 4 2 5 4 3" xfId="2564"/>
    <cellStyle name="Comma 4 2 5 4 3 2" xfId="7649"/>
    <cellStyle name="Comma 4 2 5 4 4" xfId="7650"/>
    <cellStyle name="Comma 4 2 5 5" xfId="2565"/>
    <cellStyle name="Comma 4 2 5 5 2" xfId="2566"/>
    <cellStyle name="Comma 4 2 5 5 2 2" xfId="7651"/>
    <cellStyle name="Comma 4 2 5 5 3" xfId="7652"/>
    <cellStyle name="Comma 4 2 5 6" xfId="2567"/>
    <cellStyle name="Comma 4 2 5 6 2" xfId="7653"/>
    <cellStyle name="Comma 4 2 5 7" xfId="7654"/>
    <cellStyle name="Comma 4 2 6" xfId="2568"/>
    <cellStyle name="Comma 4 2 6 2" xfId="2569"/>
    <cellStyle name="Comma 4 2 6 2 2" xfId="2570"/>
    <cellStyle name="Comma 4 2 6 2 2 2" xfId="2571"/>
    <cellStyle name="Comma 4 2 6 2 2 2 2" xfId="7655"/>
    <cellStyle name="Comma 4 2 6 2 2 3" xfId="7656"/>
    <cellStyle name="Comma 4 2 6 2 3" xfId="2572"/>
    <cellStyle name="Comma 4 2 6 2 3 2" xfId="7657"/>
    <cellStyle name="Comma 4 2 6 2 4" xfId="7658"/>
    <cellStyle name="Comma 4 2 6 3" xfId="2573"/>
    <cellStyle name="Comma 4 2 6 3 2" xfId="2574"/>
    <cellStyle name="Comma 4 2 6 3 2 2" xfId="2575"/>
    <cellStyle name="Comma 4 2 6 3 2 2 2" xfId="7659"/>
    <cellStyle name="Comma 4 2 6 3 2 3" xfId="7660"/>
    <cellStyle name="Comma 4 2 6 3 3" xfId="2576"/>
    <cellStyle name="Comma 4 2 6 3 3 2" xfId="7661"/>
    <cellStyle name="Comma 4 2 6 3 4" xfId="7662"/>
    <cellStyle name="Comma 4 2 6 4" xfId="2577"/>
    <cellStyle name="Comma 4 2 6 4 2" xfId="2578"/>
    <cellStyle name="Comma 4 2 6 4 2 2" xfId="7663"/>
    <cellStyle name="Comma 4 2 6 4 3" xfId="7664"/>
    <cellStyle name="Comma 4 2 6 5" xfId="2579"/>
    <cellStyle name="Comma 4 2 6 5 2" xfId="7665"/>
    <cellStyle name="Comma 4 2 6 6" xfId="7666"/>
    <cellStyle name="Comma 4 2 7" xfId="2580"/>
    <cellStyle name="Comma 4 2 7 2" xfId="2581"/>
    <cellStyle name="Comma 4 2 7 2 2" xfId="2582"/>
    <cellStyle name="Comma 4 2 7 2 2 2" xfId="7667"/>
    <cellStyle name="Comma 4 2 7 2 3" xfId="7668"/>
    <cellStyle name="Comma 4 2 7 3" xfId="2583"/>
    <cellStyle name="Comma 4 2 7 3 2" xfId="7669"/>
    <cellStyle name="Comma 4 2 7 4" xfId="7670"/>
    <cellStyle name="Comma 4 2 8" xfId="2584"/>
    <cellStyle name="Comma 4 2 8 2" xfId="2585"/>
    <cellStyle name="Comma 4 2 8 2 2" xfId="2586"/>
    <cellStyle name="Comma 4 2 8 2 2 2" xfId="7671"/>
    <cellStyle name="Comma 4 2 8 2 3" xfId="7672"/>
    <cellStyle name="Comma 4 2 8 3" xfId="2587"/>
    <cellStyle name="Comma 4 2 8 3 2" xfId="7673"/>
    <cellStyle name="Comma 4 2 8 4" xfId="7674"/>
    <cellStyle name="Comma 4 2 9" xfId="2588"/>
    <cellStyle name="Comma 4 2 9 2" xfId="2589"/>
    <cellStyle name="Comma 4 2 9 2 2" xfId="7675"/>
    <cellStyle name="Comma 4 2 9 3" xfId="7676"/>
    <cellStyle name="Comma 4 3" xfId="2590"/>
    <cellStyle name="Comma 4 3 2" xfId="2591"/>
    <cellStyle name="Comma 4 3 2 2" xfId="2592"/>
    <cellStyle name="Comma 4 3 2 2 2" xfId="2593"/>
    <cellStyle name="Comma 4 3 2 2 2 2" xfId="2594"/>
    <cellStyle name="Comma 4 3 2 2 2 2 2" xfId="7677"/>
    <cellStyle name="Comma 4 3 2 2 2 3" xfId="7678"/>
    <cellStyle name="Comma 4 3 2 2 3" xfId="2595"/>
    <cellStyle name="Comma 4 3 2 2 3 2" xfId="7679"/>
    <cellStyle name="Comma 4 3 2 2 4" xfId="7680"/>
    <cellStyle name="Comma 4 3 2 3" xfId="2596"/>
    <cellStyle name="Comma 4 3 2 3 2" xfId="2597"/>
    <cellStyle name="Comma 4 3 2 3 2 2" xfId="2598"/>
    <cellStyle name="Comma 4 3 2 3 2 2 2" xfId="7681"/>
    <cellStyle name="Comma 4 3 2 3 2 3" xfId="7682"/>
    <cellStyle name="Comma 4 3 2 3 3" xfId="2599"/>
    <cellStyle name="Comma 4 3 2 3 3 2" xfId="7683"/>
    <cellStyle name="Comma 4 3 2 3 4" xfId="7684"/>
    <cellStyle name="Comma 4 3 2 4" xfId="2600"/>
    <cellStyle name="Comma 4 3 2 4 2" xfId="2601"/>
    <cellStyle name="Comma 4 3 2 4 2 2" xfId="7685"/>
    <cellStyle name="Comma 4 3 2 4 3" xfId="7686"/>
    <cellStyle name="Comma 4 3 2 5" xfId="2602"/>
    <cellStyle name="Comma 4 3 2 5 2" xfId="7687"/>
    <cellStyle name="Comma 4 3 2 6" xfId="7688"/>
    <cellStyle name="Comma 4 3 3" xfId="2603"/>
    <cellStyle name="Comma 4 3 3 2" xfId="2604"/>
    <cellStyle name="Comma 4 3 3 2 2" xfId="2605"/>
    <cellStyle name="Comma 4 3 3 2 2 2" xfId="7689"/>
    <cellStyle name="Comma 4 3 3 2 3" xfId="7690"/>
    <cellStyle name="Comma 4 3 3 3" xfId="2606"/>
    <cellStyle name="Comma 4 3 3 3 2" xfId="7691"/>
    <cellStyle name="Comma 4 3 3 4" xfId="7692"/>
    <cellStyle name="Comma 4 3 4" xfId="2607"/>
    <cellStyle name="Comma 4 3 4 2" xfId="2608"/>
    <cellStyle name="Comma 4 3 4 2 2" xfId="2609"/>
    <cellStyle name="Comma 4 3 4 2 2 2" xfId="7693"/>
    <cellStyle name="Comma 4 3 4 2 3" xfId="7694"/>
    <cellStyle name="Comma 4 3 4 3" xfId="2610"/>
    <cellStyle name="Comma 4 3 4 3 2" xfId="7695"/>
    <cellStyle name="Comma 4 3 4 4" xfId="7696"/>
    <cellStyle name="Comma 4 3 5" xfId="2611"/>
    <cellStyle name="Comma 4 3 5 2" xfId="2612"/>
    <cellStyle name="Comma 4 3 5 2 2" xfId="7697"/>
    <cellStyle name="Comma 4 3 5 3" xfId="7698"/>
    <cellStyle name="Comma 4 3 6" xfId="2613"/>
    <cellStyle name="Comma 4 3 6 2" xfId="7699"/>
    <cellStyle name="Comma 4 3 7" xfId="7700"/>
    <cellStyle name="Comma 4 4" xfId="2614"/>
    <cellStyle name="Comma 4 4 2" xfId="2615"/>
    <cellStyle name="Comma 4 4 2 2" xfId="2616"/>
    <cellStyle name="Comma 4 4 2 2 2" xfId="2617"/>
    <cellStyle name="Comma 4 4 2 2 2 2" xfId="2618"/>
    <cellStyle name="Comma 4 4 2 2 2 2 2" xfId="7701"/>
    <cellStyle name="Comma 4 4 2 2 2 3" xfId="7702"/>
    <cellStyle name="Comma 4 4 2 2 3" xfId="2619"/>
    <cellStyle name="Comma 4 4 2 2 3 2" xfId="7703"/>
    <cellStyle name="Comma 4 4 2 2 4" xfId="7704"/>
    <cellStyle name="Comma 4 4 2 3" xfId="2620"/>
    <cellStyle name="Comma 4 4 2 3 2" xfId="2621"/>
    <cellStyle name="Comma 4 4 2 3 2 2" xfId="2622"/>
    <cellStyle name="Comma 4 4 2 3 2 2 2" xfId="7705"/>
    <cellStyle name="Comma 4 4 2 3 2 3" xfId="7706"/>
    <cellStyle name="Comma 4 4 2 3 3" xfId="2623"/>
    <cellStyle name="Comma 4 4 2 3 3 2" xfId="7707"/>
    <cellStyle name="Comma 4 4 2 3 4" xfId="7708"/>
    <cellStyle name="Comma 4 4 2 4" xfId="2624"/>
    <cellStyle name="Comma 4 4 2 4 2" xfId="2625"/>
    <cellStyle name="Comma 4 4 2 4 2 2" xfId="7709"/>
    <cellStyle name="Comma 4 4 2 4 3" xfId="7710"/>
    <cellStyle name="Comma 4 4 2 5" xfId="2626"/>
    <cellStyle name="Comma 4 4 2 5 2" xfId="7711"/>
    <cellStyle name="Comma 4 4 2 6" xfId="7712"/>
    <cellStyle name="Comma 4 4 3" xfId="2627"/>
    <cellStyle name="Comma 4 4 3 2" xfId="2628"/>
    <cellStyle name="Comma 4 4 3 2 2" xfId="2629"/>
    <cellStyle name="Comma 4 4 3 2 2 2" xfId="7713"/>
    <cellStyle name="Comma 4 4 3 2 3" xfId="7714"/>
    <cellStyle name="Comma 4 4 3 3" xfId="2630"/>
    <cellStyle name="Comma 4 4 3 3 2" xfId="7715"/>
    <cellStyle name="Comma 4 4 3 4" xfId="7716"/>
    <cellStyle name="Comma 4 4 4" xfId="2631"/>
    <cellStyle name="Comma 4 4 4 2" xfId="2632"/>
    <cellStyle name="Comma 4 4 4 2 2" xfId="2633"/>
    <cellStyle name="Comma 4 4 4 2 2 2" xfId="7717"/>
    <cellStyle name="Comma 4 4 4 2 3" xfId="7718"/>
    <cellStyle name="Comma 4 4 4 3" xfId="2634"/>
    <cellStyle name="Comma 4 4 4 3 2" xfId="7719"/>
    <cellStyle name="Comma 4 4 4 4" xfId="7720"/>
    <cellStyle name="Comma 4 4 5" xfId="2635"/>
    <cellStyle name="Comma 4 4 5 2" xfId="2636"/>
    <cellStyle name="Comma 4 4 5 2 2" xfId="7721"/>
    <cellStyle name="Comma 4 4 5 3" xfId="7722"/>
    <cellStyle name="Comma 4 4 6" xfId="2637"/>
    <cellStyle name="Comma 4 4 6 2" xfId="7723"/>
    <cellStyle name="Comma 4 4 7" xfId="7724"/>
    <cellStyle name="Comma 4 5" xfId="2638"/>
    <cellStyle name="Comma 4 5 2" xfId="2639"/>
    <cellStyle name="Comma 4 5 2 2" xfId="2640"/>
    <cellStyle name="Comma 4 5 2 2 2" xfId="2641"/>
    <cellStyle name="Comma 4 5 2 2 2 2" xfId="2642"/>
    <cellStyle name="Comma 4 5 2 2 2 2 2" xfId="7725"/>
    <cellStyle name="Comma 4 5 2 2 2 3" xfId="7726"/>
    <cellStyle name="Comma 4 5 2 2 3" xfId="2643"/>
    <cellStyle name="Comma 4 5 2 2 3 2" xfId="7727"/>
    <cellStyle name="Comma 4 5 2 2 4" xfId="7728"/>
    <cellStyle name="Comma 4 5 2 3" xfId="2644"/>
    <cellStyle name="Comma 4 5 2 3 2" xfId="2645"/>
    <cellStyle name="Comma 4 5 2 3 2 2" xfId="2646"/>
    <cellStyle name="Comma 4 5 2 3 2 2 2" xfId="7729"/>
    <cellStyle name="Comma 4 5 2 3 2 3" xfId="7730"/>
    <cellStyle name="Comma 4 5 2 3 3" xfId="2647"/>
    <cellStyle name="Comma 4 5 2 3 3 2" xfId="7731"/>
    <cellStyle name="Comma 4 5 2 3 4" xfId="7732"/>
    <cellStyle name="Comma 4 5 2 4" xfId="2648"/>
    <cellStyle name="Comma 4 5 2 4 2" xfId="2649"/>
    <cellStyle name="Comma 4 5 2 4 2 2" xfId="7733"/>
    <cellStyle name="Comma 4 5 2 4 3" xfId="7734"/>
    <cellStyle name="Comma 4 5 2 5" xfId="2650"/>
    <cellStyle name="Comma 4 5 2 5 2" xfId="7735"/>
    <cellStyle name="Comma 4 5 2 6" xfId="7736"/>
    <cellStyle name="Comma 4 5 3" xfId="2651"/>
    <cellStyle name="Comma 4 5 3 2" xfId="2652"/>
    <cellStyle name="Comma 4 5 3 2 2" xfId="2653"/>
    <cellStyle name="Comma 4 5 3 2 2 2" xfId="7737"/>
    <cellStyle name="Comma 4 5 3 2 3" xfId="7738"/>
    <cellStyle name="Comma 4 5 3 3" xfId="2654"/>
    <cellStyle name="Comma 4 5 3 3 2" xfId="7739"/>
    <cellStyle name="Comma 4 5 3 4" xfId="7740"/>
    <cellStyle name="Comma 4 5 4" xfId="2655"/>
    <cellStyle name="Comma 4 5 4 2" xfId="2656"/>
    <cellStyle name="Comma 4 5 4 2 2" xfId="2657"/>
    <cellStyle name="Comma 4 5 4 2 2 2" xfId="7741"/>
    <cellStyle name="Comma 4 5 4 2 3" xfId="7742"/>
    <cellStyle name="Comma 4 5 4 3" xfId="2658"/>
    <cellStyle name="Comma 4 5 4 3 2" xfId="7743"/>
    <cellStyle name="Comma 4 5 4 4" xfId="7744"/>
    <cellStyle name="Comma 4 5 5" xfId="2659"/>
    <cellStyle name="Comma 4 5 5 2" xfId="2660"/>
    <cellStyle name="Comma 4 5 5 2 2" xfId="7745"/>
    <cellStyle name="Comma 4 5 5 3" xfId="7746"/>
    <cellStyle name="Comma 4 5 6" xfId="2661"/>
    <cellStyle name="Comma 4 5 6 2" xfId="7747"/>
    <cellStyle name="Comma 4 5 7" xfId="7748"/>
    <cellStyle name="Comma 4 6" xfId="2662"/>
    <cellStyle name="Comma 4 6 2" xfId="2663"/>
    <cellStyle name="Comma 4 6 2 2" xfId="2664"/>
    <cellStyle name="Comma 4 6 2 2 2" xfId="2665"/>
    <cellStyle name="Comma 4 6 2 2 2 2" xfId="2666"/>
    <cellStyle name="Comma 4 6 2 2 2 2 2" xfId="7749"/>
    <cellStyle name="Comma 4 6 2 2 2 3" xfId="7750"/>
    <cellStyle name="Comma 4 6 2 2 3" xfId="2667"/>
    <cellStyle name="Comma 4 6 2 2 3 2" xfId="7751"/>
    <cellStyle name="Comma 4 6 2 2 4" xfId="7752"/>
    <cellStyle name="Comma 4 6 2 3" xfId="2668"/>
    <cellStyle name="Comma 4 6 2 3 2" xfId="2669"/>
    <cellStyle name="Comma 4 6 2 3 2 2" xfId="2670"/>
    <cellStyle name="Comma 4 6 2 3 2 2 2" xfId="7753"/>
    <cellStyle name="Comma 4 6 2 3 2 3" xfId="7754"/>
    <cellStyle name="Comma 4 6 2 3 3" xfId="2671"/>
    <cellStyle name="Comma 4 6 2 3 3 2" xfId="7755"/>
    <cellStyle name="Comma 4 6 2 3 4" xfId="7756"/>
    <cellStyle name="Comma 4 6 2 4" xfId="2672"/>
    <cellStyle name="Comma 4 6 2 4 2" xfId="2673"/>
    <cellStyle name="Comma 4 6 2 4 2 2" xfId="7757"/>
    <cellStyle name="Comma 4 6 2 4 3" xfId="7758"/>
    <cellStyle name="Comma 4 6 2 5" xfId="2674"/>
    <cellStyle name="Comma 4 6 2 5 2" xfId="7759"/>
    <cellStyle name="Comma 4 6 2 6" xfId="7760"/>
    <cellStyle name="Comma 4 6 3" xfId="2675"/>
    <cellStyle name="Comma 4 6 3 2" xfId="2676"/>
    <cellStyle name="Comma 4 6 3 2 2" xfId="2677"/>
    <cellStyle name="Comma 4 6 3 2 2 2" xfId="7761"/>
    <cellStyle name="Comma 4 6 3 2 3" xfId="7762"/>
    <cellStyle name="Comma 4 6 3 3" xfId="2678"/>
    <cellStyle name="Comma 4 6 3 3 2" xfId="7763"/>
    <cellStyle name="Comma 4 6 3 4" xfId="7764"/>
    <cellStyle name="Comma 4 6 4" xfId="2679"/>
    <cellStyle name="Comma 4 6 4 2" xfId="2680"/>
    <cellStyle name="Comma 4 6 4 2 2" xfId="2681"/>
    <cellStyle name="Comma 4 6 4 2 2 2" xfId="7765"/>
    <cellStyle name="Comma 4 6 4 2 3" xfId="7766"/>
    <cellStyle name="Comma 4 6 4 3" xfId="2682"/>
    <cellStyle name="Comma 4 6 4 3 2" xfId="7767"/>
    <cellStyle name="Comma 4 6 4 4" xfId="7768"/>
    <cellStyle name="Comma 4 6 5" xfId="2683"/>
    <cellStyle name="Comma 4 6 5 2" xfId="2684"/>
    <cellStyle name="Comma 4 6 5 2 2" xfId="7769"/>
    <cellStyle name="Comma 4 6 5 3" xfId="7770"/>
    <cellStyle name="Comma 4 6 6" xfId="2685"/>
    <cellStyle name="Comma 4 6 6 2" xfId="7771"/>
    <cellStyle name="Comma 4 6 7" xfId="7772"/>
    <cellStyle name="Comma 4 7" xfId="2686"/>
    <cellStyle name="Comma 4 7 2" xfId="2687"/>
    <cellStyle name="Comma 4 7 2 2" xfId="2688"/>
    <cellStyle name="Comma 4 7 2 2 2" xfId="2689"/>
    <cellStyle name="Comma 4 7 2 2 2 2" xfId="7773"/>
    <cellStyle name="Comma 4 7 2 2 3" xfId="7774"/>
    <cellStyle name="Comma 4 7 2 3" xfId="2690"/>
    <cellStyle name="Comma 4 7 2 3 2" xfId="7775"/>
    <cellStyle name="Comma 4 7 2 4" xfId="7776"/>
    <cellStyle name="Comma 4 7 3" xfId="2691"/>
    <cellStyle name="Comma 4 7 3 2" xfId="2692"/>
    <cellStyle name="Comma 4 7 3 2 2" xfId="2693"/>
    <cellStyle name="Comma 4 7 3 2 2 2" xfId="7777"/>
    <cellStyle name="Comma 4 7 3 2 3" xfId="7778"/>
    <cellStyle name="Comma 4 7 3 3" xfId="2694"/>
    <cellStyle name="Comma 4 7 3 3 2" xfId="7779"/>
    <cellStyle name="Comma 4 7 3 4" xfId="7780"/>
    <cellStyle name="Comma 4 7 4" xfId="2695"/>
    <cellStyle name="Comma 4 7 4 2" xfId="2696"/>
    <cellStyle name="Comma 4 7 4 2 2" xfId="7781"/>
    <cellStyle name="Comma 4 7 4 3" xfId="7782"/>
    <cellStyle name="Comma 4 7 5" xfId="2697"/>
    <cellStyle name="Comma 4 7 5 2" xfId="7783"/>
    <cellStyle name="Comma 4 7 6" xfId="7784"/>
    <cellStyle name="Comma 4 8" xfId="2698"/>
    <cellStyle name="Comma 4 8 2" xfId="2699"/>
    <cellStyle name="Comma 4 8 2 2" xfId="2700"/>
    <cellStyle name="Comma 4 8 2 2 2" xfId="7785"/>
    <cellStyle name="Comma 4 8 2 3" xfId="7786"/>
    <cellStyle name="Comma 4 8 3" xfId="2701"/>
    <cellStyle name="Comma 4 8 3 2" xfId="7787"/>
    <cellStyle name="Comma 4 8 4" xfId="7788"/>
    <cellStyle name="Comma 4 9" xfId="2702"/>
    <cellStyle name="Comma 4 9 2" xfId="2703"/>
    <cellStyle name="Comma 4 9 2 2" xfId="2704"/>
    <cellStyle name="Comma 4 9 2 2 2" xfId="7789"/>
    <cellStyle name="Comma 4 9 2 3" xfId="7790"/>
    <cellStyle name="Comma 4 9 3" xfId="2705"/>
    <cellStyle name="Comma 4 9 3 2" xfId="7791"/>
    <cellStyle name="Comma 4 9 4" xfId="7792"/>
    <cellStyle name="Comma 5" xfId="2706"/>
    <cellStyle name="Comma 5 2" xfId="2707"/>
    <cellStyle name="Comma 5 2 2" xfId="2708"/>
    <cellStyle name="Comma 5 2 2 2" xfId="2709"/>
    <cellStyle name="Comma 5 2 2 2 2" xfId="7793"/>
    <cellStyle name="Comma 5 2 2 3" xfId="7794"/>
    <cellStyle name="Comma 5 2 3" xfId="2710"/>
    <cellStyle name="Comma 5 2 3 2" xfId="7795"/>
    <cellStyle name="Comma 5 2 4" xfId="7796"/>
    <cellStyle name="Comma 5 3" xfId="2711"/>
    <cellStyle name="Comma 5 3 2" xfId="2712"/>
    <cellStyle name="Comma 5 3 2 2" xfId="7797"/>
    <cellStyle name="Comma 5 3 3" xfId="7798"/>
    <cellStyle name="Comma 5 4" xfId="2713"/>
    <cellStyle name="Comma 5 4 2" xfId="7799"/>
    <cellStyle name="Comma 5 5" xfId="7800"/>
    <cellStyle name="Comma 5 6" xfId="7801"/>
    <cellStyle name="Comma 6" xfId="2714"/>
    <cellStyle name="Comma 6 2" xfId="2715"/>
    <cellStyle name="Comma 6 2 2" xfId="2716"/>
    <cellStyle name="Comma 6 2 2 2" xfId="2717"/>
    <cellStyle name="Comma 6 2 2 2 2" xfId="2718"/>
    <cellStyle name="Comma 6 2 2 2 2 2" xfId="7802"/>
    <cellStyle name="Comma 6 2 2 2 3" xfId="7803"/>
    <cellStyle name="Comma 6 2 2 3" xfId="2719"/>
    <cellStyle name="Comma 6 2 2 3 2" xfId="7804"/>
    <cellStyle name="Comma 6 2 2 4" xfId="7805"/>
    <cellStyle name="Comma 6 2 3" xfId="2720"/>
    <cellStyle name="Comma 6 2 3 2" xfId="2721"/>
    <cellStyle name="Comma 6 2 3 2 2" xfId="2722"/>
    <cellStyle name="Comma 6 2 3 2 2 2" xfId="7806"/>
    <cellStyle name="Comma 6 2 3 2 3" xfId="7807"/>
    <cellStyle name="Comma 6 2 3 3" xfId="2723"/>
    <cellStyle name="Comma 6 2 3 3 2" xfId="7808"/>
    <cellStyle name="Comma 6 2 3 4" xfId="7809"/>
    <cellStyle name="Comma 6 2 4" xfId="2724"/>
    <cellStyle name="Comma 6 2 4 2" xfId="2725"/>
    <cellStyle name="Comma 6 2 4 2 2" xfId="7810"/>
    <cellStyle name="Comma 6 2 4 3" xfId="7811"/>
    <cellStyle name="Comma 6 2 5" xfId="2726"/>
    <cellStyle name="Comma 6 2 5 2" xfId="7812"/>
    <cellStyle name="Comma 6 2 6" xfId="7813"/>
    <cellStyle name="Comma 6 3" xfId="2727"/>
    <cellStyle name="Comma 6 3 2" xfId="2728"/>
    <cellStyle name="Comma 6 3 2 2" xfId="2729"/>
    <cellStyle name="Comma 6 3 2 2 2" xfId="7814"/>
    <cellStyle name="Comma 6 3 2 3" xfId="7815"/>
    <cellStyle name="Comma 6 3 3" xfId="2730"/>
    <cellStyle name="Comma 6 3 3 2" xfId="7816"/>
    <cellStyle name="Comma 6 3 4" xfId="7817"/>
    <cellStyle name="Comma 6 4" xfId="2731"/>
    <cellStyle name="Comma 6 4 2" xfId="2732"/>
    <cellStyle name="Comma 6 4 2 2" xfId="2733"/>
    <cellStyle name="Comma 6 4 2 2 2" xfId="7818"/>
    <cellStyle name="Comma 6 4 2 3" xfId="7819"/>
    <cellStyle name="Comma 6 4 3" xfId="2734"/>
    <cellStyle name="Comma 6 4 3 2" xfId="7820"/>
    <cellStyle name="Comma 6 4 4" xfId="7821"/>
    <cellStyle name="Comma 6 5" xfId="2735"/>
    <cellStyle name="Comma 6 5 2" xfId="2736"/>
    <cellStyle name="Comma 6 5 2 2" xfId="7822"/>
    <cellStyle name="Comma 6 5 3" xfId="7823"/>
    <cellStyle name="Comma 6 6" xfId="2737"/>
    <cellStyle name="Comma 6 6 2" xfId="7824"/>
    <cellStyle name="Comma 6 7" xfId="7825"/>
    <cellStyle name="Comma 7" xfId="2738"/>
    <cellStyle name="Comma 7 2" xfId="2739"/>
    <cellStyle name="Comma 7 2 2" xfId="2740"/>
    <cellStyle name="Comma 7 2 2 2" xfId="2741"/>
    <cellStyle name="Comma 7 2 2 2 2" xfId="2742"/>
    <cellStyle name="Comma 7 2 2 2 2 2" xfId="7826"/>
    <cellStyle name="Comma 7 2 2 2 3" xfId="7827"/>
    <cellStyle name="Comma 7 2 2 3" xfId="2743"/>
    <cellStyle name="Comma 7 2 2 3 2" xfId="7828"/>
    <cellStyle name="Comma 7 2 2 4" xfId="7829"/>
    <cellStyle name="Comma 7 2 3" xfId="2744"/>
    <cellStyle name="Comma 7 2 3 2" xfId="2745"/>
    <cellStyle name="Comma 7 2 3 2 2" xfId="2746"/>
    <cellStyle name="Comma 7 2 3 2 2 2" xfId="7830"/>
    <cellStyle name="Comma 7 2 3 2 3" xfId="7831"/>
    <cellStyle name="Comma 7 2 3 3" xfId="2747"/>
    <cellStyle name="Comma 7 2 3 3 2" xfId="7832"/>
    <cellStyle name="Comma 7 2 3 4" xfId="7833"/>
    <cellStyle name="Comma 7 2 4" xfId="2748"/>
    <cellStyle name="Comma 7 2 4 2" xfId="2749"/>
    <cellStyle name="Comma 7 2 4 2 2" xfId="7834"/>
    <cellStyle name="Comma 7 2 4 3" xfId="7835"/>
    <cellStyle name="Comma 7 2 5" xfId="2750"/>
    <cellStyle name="Comma 7 2 5 2" xfId="7836"/>
    <cellStyle name="Comma 7 2 6" xfId="7837"/>
    <cellStyle name="Comma 7 3" xfId="2751"/>
    <cellStyle name="Comma 7 3 2" xfId="2752"/>
    <cellStyle name="Comma 7 3 2 2" xfId="2753"/>
    <cellStyle name="Comma 7 3 2 2 2" xfId="7838"/>
    <cellStyle name="Comma 7 3 2 3" xfId="7839"/>
    <cellStyle name="Comma 7 3 3" xfId="2754"/>
    <cellStyle name="Comma 7 3 3 2" xfId="7840"/>
    <cellStyle name="Comma 7 3 4" xfId="7841"/>
    <cellStyle name="Comma 7 4" xfId="2755"/>
    <cellStyle name="Comma 7 4 2" xfId="2756"/>
    <cellStyle name="Comma 7 4 2 2" xfId="2757"/>
    <cellStyle name="Comma 7 4 2 2 2" xfId="7842"/>
    <cellStyle name="Comma 7 4 2 3" xfId="7843"/>
    <cellStyle name="Comma 7 4 3" xfId="2758"/>
    <cellStyle name="Comma 7 4 3 2" xfId="7844"/>
    <cellStyle name="Comma 7 4 4" xfId="7845"/>
    <cellStyle name="Comma 7 5" xfId="2759"/>
    <cellStyle name="Comma 7 5 2" xfId="2760"/>
    <cellStyle name="Comma 7 5 2 2" xfId="7846"/>
    <cellStyle name="Comma 7 5 3" xfId="7847"/>
    <cellStyle name="Comma 7 6" xfId="2761"/>
    <cellStyle name="Comma 7 6 2" xfId="7848"/>
    <cellStyle name="Comma 7 7" xfId="7849"/>
    <cellStyle name="Comma 8" xfId="2762"/>
    <cellStyle name="Comma 8 2" xfId="2763"/>
    <cellStyle name="Comma 8 2 2" xfId="2764"/>
    <cellStyle name="Comma 8 2 2 2" xfId="7850"/>
    <cellStyle name="Comma 8 2 3" xfId="7851"/>
    <cellStyle name="Comma 8 3" xfId="2765"/>
    <cellStyle name="Comma 8 3 2" xfId="7852"/>
    <cellStyle name="Comma 8 4" xfId="7853"/>
    <cellStyle name="Comma 8 5" xfId="7854"/>
    <cellStyle name="Comma 9" xfId="2766"/>
    <cellStyle name="Comma 9 2" xfId="2767"/>
    <cellStyle name="Comma 9 2 2" xfId="2768"/>
    <cellStyle name="Comma 9 2 2 2" xfId="7855"/>
    <cellStyle name="Comma 9 2 3" xfId="7856"/>
    <cellStyle name="Comma 9 2 4" xfId="7857"/>
    <cellStyle name="Comma 9 3" xfId="2769"/>
    <cellStyle name="Comma 9 3 2" xfId="7858"/>
    <cellStyle name="Comma 9 4" xfId="7859"/>
    <cellStyle name="Comma0" xfId="2770"/>
    <cellStyle name="Comma0 2" xfId="2771"/>
    <cellStyle name="Company" xfId="2772"/>
    <cellStyle name="Comparative bold" xfId="2773"/>
    <cellStyle name="Comparative unbold" xfId="2774"/>
    <cellStyle name="Cover Date" xfId="2775"/>
    <cellStyle name="Cover Subtitle" xfId="2776"/>
    <cellStyle name="Cover Title" xfId="2777"/>
    <cellStyle name="CurRatio" xfId="2778"/>
    <cellStyle name="Currency [0] U" xfId="2779"/>
    <cellStyle name="Currency [2]" xfId="2780"/>
    <cellStyle name="Currency [2] U" xfId="2781"/>
    <cellStyle name="Currency [2]_Comps" xfId="2782"/>
    <cellStyle name="Currency 0" xfId="2783"/>
    <cellStyle name="Currency 2" xfId="2784"/>
    <cellStyle name="Currency 2 2" xfId="2785"/>
    <cellStyle name="Currency 2 2 2" xfId="2786"/>
    <cellStyle name="Currency 2 2 2 2" xfId="7860"/>
    <cellStyle name="Currency 2 2 3" xfId="7861"/>
    <cellStyle name="Currency 2 3" xfId="2787"/>
    <cellStyle name="Currency 2 4" xfId="7862"/>
    <cellStyle name="Currency 3" xfId="2788"/>
    <cellStyle name="Currency 4" xfId="2789"/>
    <cellStyle name="Currency 5" xfId="2790"/>
    <cellStyle name="Currency 6" xfId="2791"/>
    <cellStyle name="Currency Euro" xfId="2792"/>
    <cellStyle name="Currency Pound" xfId="2793"/>
    <cellStyle name="Currency0" xfId="2794"/>
    <cellStyle name="Currency0 2" xfId="2795"/>
    <cellStyle name="Currency1" xfId="2796"/>
    <cellStyle name="Currency2" xfId="2797"/>
    <cellStyle name="Currency3" xfId="2798"/>
    <cellStyle name="Currency4" xfId="2799"/>
    <cellStyle name="Currency-Denomination" xfId="2800"/>
    <cellStyle name="Current Bold" xfId="2801"/>
    <cellStyle name="CUS.Work.Area" xfId="2802"/>
    <cellStyle name="DATA Amount" xfId="2803"/>
    <cellStyle name="DATA Amount [1]" xfId="2804"/>
    <cellStyle name="DATA Amount [2]" xfId="2805"/>
    <cellStyle name="DATA Currency" xfId="2806"/>
    <cellStyle name="DATA Currency [1]" xfId="2807"/>
    <cellStyle name="DATA Currency [2]" xfId="2808"/>
    <cellStyle name="DATA Date Long" xfId="2809"/>
    <cellStyle name="DATA Date Short" xfId="2810"/>
    <cellStyle name="DATA List" xfId="2811"/>
    <cellStyle name="DATA Percent" xfId="2812"/>
    <cellStyle name="DATA Percent [1]" xfId="2813"/>
    <cellStyle name="DATA Percent [2]" xfId="2814"/>
    <cellStyle name="DATA Text" xfId="2815"/>
    <cellStyle name="Date" xfId="2816"/>
    <cellStyle name="Date 2" xfId="2817"/>
    <cellStyle name="Date Aligned" xfId="2818"/>
    <cellStyle name="Date d/mm/yy" xfId="2819"/>
    <cellStyle name="Date mmm-yy" xfId="2820"/>
    <cellStyle name="Date U" xfId="2821"/>
    <cellStyle name="Date_Book3 Chart 1" xfId="2822"/>
    <cellStyle name="Decimal [0]" xfId="2823"/>
    <cellStyle name="Decimal [2]" xfId="2824"/>
    <cellStyle name="Decimal [2] U" xfId="2825"/>
    <cellStyle name="Decimal [4]" xfId="2826"/>
    <cellStyle name="Decimal [4] U" xfId="2827"/>
    <cellStyle name="Decimal [4]_Comps" xfId="2828"/>
    <cellStyle name="Decimal_0dp" xfId="2829"/>
    <cellStyle name="Dezimal [0]_Übersichtstabelle_FM_24082001bu inc. EC" xfId="2830"/>
    <cellStyle name="Dezimal_Übersichtstabelle_FM_24082001bu inc. EC" xfId="2831"/>
    <cellStyle name="Dotted Line" xfId="2832"/>
    <cellStyle name="Error" xfId="2833"/>
    <cellStyle name="Euro" xfId="2834"/>
    <cellStyle name="Euro 2" xfId="2835"/>
    <cellStyle name="Euro 2 2" xfId="2836"/>
    <cellStyle name="Euro 3" xfId="2837"/>
    <cellStyle name="Euro 3 2" xfId="2838"/>
    <cellStyle name="Explanatory Text 2" xfId="2839"/>
    <cellStyle name="Explanatory Text 2 2" xfId="2840"/>
    <cellStyle name="Explanatory Text 2 3" xfId="7863"/>
    <cellStyle name="Explanatory Text 3" xfId="2841"/>
    <cellStyle name="Fixed" xfId="2842"/>
    <cellStyle name="Fixed 2" xfId="2843"/>
    <cellStyle name="Footer SBILogo1" xfId="2844"/>
    <cellStyle name="Footer SBILogo2" xfId="2845"/>
    <cellStyle name="Footnote" xfId="2846"/>
    <cellStyle name="Footnote Reference" xfId="2847"/>
    <cellStyle name="Footnote_pldt" xfId="2848"/>
    <cellStyle name="Forecast Cell Column Heading" xfId="2849"/>
    <cellStyle name="Good 2" xfId="2850"/>
    <cellStyle name="Good 2 2" xfId="2851"/>
    <cellStyle name="Good 2 3" xfId="7864"/>
    <cellStyle name="Good 3" xfId="2852"/>
    <cellStyle name="Grey" xfId="2853"/>
    <cellStyle name="Grey 2" xfId="2854"/>
    <cellStyle name="Grey 2 2" xfId="2855"/>
    <cellStyle name="Grey 3" xfId="2856"/>
    <cellStyle name="Grey 3 2" xfId="2857"/>
    <cellStyle name="H1:10, Wrap,LRCtre,TBCtre" xfId="2858"/>
    <cellStyle name="H2:Page,16,TBCtre" xfId="2859"/>
    <cellStyle name="H3:10,TBCtre,Bold" xfId="2860"/>
    <cellStyle name="Hard Percent" xfId="2861"/>
    <cellStyle name="he" xfId="2862"/>
    <cellStyle name="Header" xfId="2863"/>
    <cellStyle name="Header Draft Stamp" xfId="2864"/>
    <cellStyle name="Header_Crown moodys model" xfId="2865"/>
    <cellStyle name="Header2" xfId="2866"/>
    <cellStyle name="Header3" xfId="2867"/>
    <cellStyle name="Heading" xfId="2868"/>
    <cellStyle name="Heading 1 10" xfId="2869"/>
    <cellStyle name="Heading 1 2" xfId="2870"/>
    <cellStyle name="Heading 1 2 2" xfId="2871"/>
    <cellStyle name="Heading 1 2 3" xfId="7865"/>
    <cellStyle name="Heading 1 3" xfId="2872"/>
    <cellStyle name="HEADING 1 4" xfId="2873"/>
    <cellStyle name="HEADING 1 5" xfId="2874"/>
    <cellStyle name="HEADING 1 6" xfId="2875"/>
    <cellStyle name="HEADING 1 7" xfId="2876"/>
    <cellStyle name="HEADING 1 8" xfId="2877"/>
    <cellStyle name="HEADING 1 9" xfId="2878"/>
    <cellStyle name="Heading 1 Above" xfId="2879"/>
    <cellStyle name="Heading 1+" xfId="2880"/>
    <cellStyle name="Heading 2 10" xfId="2881"/>
    <cellStyle name="Heading 2 2" xfId="2882"/>
    <cellStyle name="Heading 2 2 2" xfId="2883"/>
    <cellStyle name="Heading 2 2 3" xfId="7866"/>
    <cellStyle name="Heading 2 3" xfId="2884"/>
    <cellStyle name="HEADING 2 4" xfId="2885"/>
    <cellStyle name="HEADING 2 5" xfId="2886"/>
    <cellStyle name="HEADING 2 6" xfId="2887"/>
    <cellStyle name="HEADING 2 7" xfId="2888"/>
    <cellStyle name="HEADING 2 8" xfId="2889"/>
    <cellStyle name="HEADING 2 9" xfId="2890"/>
    <cellStyle name="Heading 2 Below" xfId="2891"/>
    <cellStyle name="Heading 2+" xfId="2892"/>
    <cellStyle name="Heading 3 10" xfId="2893"/>
    <cellStyle name="Heading 3 2" xfId="2894"/>
    <cellStyle name="Heading 3 2 2" xfId="2895"/>
    <cellStyle name="Heading 3 2 3" xfId="2896"/>
    <cellStyle name="Heading 3 2 3 2" xfId="2897"/>
    <cellStyle name="Heading 3 2 4" xfId="2898"/>
    <cellStyle name="Heading 3 2 5" xfId="2899"/>
    <cellStyle name="Heading 3 2 6" xfId="7867"/>
    <cellStyle name="Heading 3 3" xfId="2900"/>
    <cellStyle name="HEADING 3 4" xfId="2901"/>
    <cellStyle name="HEADING 3 5" xfId="2902"/>
    <cellStyle name="HEADING 3 6" xfId="2903"/>
    <cellStyle name="HEADING 3 7" xfId="2904"/>
    <cellStyle name="HEADING 3 8" xfId="2905"/>
    <cellStyle name="HEADING 3 9" xfId="2906"/>
    <cellStyle name="Heading 3+" xfId="2907"/>
    <cellStyle name="Heading 4 2" xfId="2908"/>
    <cellStyle name="Heading 4 2 2" xfId="2909"/>
    <cellStyle name="Heading 4 2 3" xfId="7868"/>
    <cellStyle name="Heading 4 3" xfId="2910"/>
    <cellStyle name="Heading Border" xfId="2911"/>
    <cellStyle name="Heading normal text" xfId="2912"/>
    <cellStyle name="Heading on Financials" xfId="2913"/>
    <cellStyle name="Heading1" xfId="2914"/>
    <cellStyle name="Heading2" xfId="2915"/>
    <cellStyle name="Heading3" xfId="2916"/>
    <cellStyle name="Heading4" xfId="2917"/>
    <cellStyle name="Hidden" xfId="2918"/>
    <cellStyle name="Hyperlink 2" xfId="2919"/>
    <cellStyle name="Hyperlink 3" xfId="2920"/>
    <cellStyle name="in" xfId="2921"/>
    <cellStyle name="Input [yellow]" xfId="2922"/>
    <cellStyle name="Input 2" xfId="2923"/>
    <cellStyle name="Input 2 2" xfId="2924"/>
    <cellStyle name="Input 2 3" xfId="7869"/>
    <cellStyle name="Input 3" xfId="2925"/>
    <cellStyle name="Input, 0 dec" xfId="2926"/>
    <cellStyle name="Input2" xfId="2927"/>
    <cellStyle name="Input3" xfId="2928"/>
    <cellStyle name="Input3 2" xfId="2929"/>
    <cellStyle name="InputGuess" xfId="2930"/>
    <cellStyle name="Integer" xfId="2931"/>
    <cellStyle name="Item" xfId="2932"/>
    <cellStyle name="ItemTypeClass" xfId="2933"/>
    <cellStyle name="ItemTypeClass 2" xfId="2934"/>
    <cellStyle name="jon" xfId="2935"/>
    <cellStyle name="LABEL Normal" xfId="2936"/>
    <cellStyle name="LABEL Normal 2" xfId="2937"/>
    <cellStyle name="LABEL Note" xfId="2938"/>
    <cellStyle name="LABEL Units" xfId="2939"/>
    <cellStyle name="Line rows" xfId="2940"/>
    <cellStyle name="Line rows 2" xfId="2941"/>
    <cellStyle name="Line rows 2 2" xfId="2942"/>
    <cellStyle name="Line rows 3" xfId="2943"/>
    <cellStyle name="Line rows 3 2" xfId="2944"/>
    <cellStyle name="Link" xfId="2945"/>
    <cellStyle name="Linked Cell 2" xfId="2946"/>
    <cellStyle name="Linked Cell 2 2" xfId="2947"/>
    <cellStyle name="Linked Cell 2 3" xfId="7870"/>
    <cellStyle name="Linked Cell 3" xfId="2948"/>
    <cellStyle name="LongDate" xfId="2949"/>
    <cellStyle name="LTM Cell Column Heading" xfId="2950"/>
    <cellStyle name="m" xfId="2951"/>
    <cellStyle name="maj-title" xfId="2952"/>
    <cellStyle name="Milliers_graphs (2)" xfId="2953"/>
    <cellStyle name="Monétaire_graphs (2)" xfId="2954"/>
    <cellStyle name="Mult" xfId="2955"/>
    <cellStyle name="Multiple" xfId="2956"/>
    <cellStyle name="Multiple Cell Column Heading" xfId="2957"/>
    <cellStyle name="Neutral 2" xfId="2958"/>
    <cellStyle name="Neutral 2 2" xfId="2959"/>
    <cellStyle name="Neutral 2 3" xfId="7871"/>
    <cellStyle name="Neutral 3" xfId="2960"/>
    <cellStyle name="Normal" xfId="0" builtinId="0"/>
    <cellStyle name="Normal - Style1" xfId="2961"/>
    <cellStyle name="Normal 10" xfId="2962"/>
    <cellStyle name="Normal 10 2" xfId="2963"/>
    <cellStyle name="Normal 10 2 2" xfId="2964"/>
    <cellStyle name="Normal 10 2 2 2" xfId="2965"/>
    <cellStyle name="Normal 10 2 2 2 2" xfId="2966"/>
    <cellStyle name="Normal 10 2 2 2 2 2" xfId="7872"/>
    <cellStyle name="Normal 10 2 2 2 3" xfId="7873"/>
    <cellStyle name="Normal 10 2 2 3" xfId="2967"/>
    <cellStyle name="Normal 10 2 2 3 2" xfId="7874"/>
    <cellStyle name="Normal 10 2 2 4" xfId="7875"/>
    <cellStyle name="Normal 10 2 3" xfId="2968"/>
    <cellStyle name="Normal 10 2 3 2" xfId="2969"/>
    <cellStyle name="Normal 10 2 3 2 2" xfId="2970"/>
    <cellStyle name="Normal 10 2 3 2 2 2" xfId="7876"/>
    <cellStyle name="Normal 10 2 3 2 3" xfId="7877"/>
    <cellStyle name="Normal 10 2 3 3" xfId="2971"/>
    <cellStyle name="Normal 10 2 3 3 2" xfId="7878"/>
    <cellStyle name="Normal 10 2 3 4" xfId="7879"/>
    <cellStyle name="Normal 10 2 4" xfId="2972"/>
    <cellStyle name="Normal 10 2 4 2" xfId="2973"/>
    <cellStyle name="Normal 10 2 4 2 2" xfId="7880"/>
    <cellStyle name="Normal 10 2 4 3" xfId="7881"/>
    <cellStyle name="Normal 10 2 5" xfId="2974"/>
    <cellStyle name="Normal 10 2 5 2" xfId="7882"/>
    <cellStyle name="Normal 10 2 6" xfId="7883"/>
    <cellStyle name="Normal 10 3" xfId="2975"/>
    <cellStyle name="Normal 10 3 2" xfId="2976"/>
    <cellStyle name="Normal 10 3 2 2" xfId="2977"/>
    <cellStyle name="Normal 10 3 2 2 2" xfId="7884"/>
    <cellStyle name="Normal 10 3 2 3" xfId="7885"/>
    <cellStyle name="Normal 10 3 3" xfId="2978"/>
    <cellStyle name="Normal 10 3 3 2" xfId="7886"/>
    <cellStyle name="Normal 10 3 4" xfId="7887"/>
    <cellStyle name="Normal 10 4" xfId="2979"/>
    <cellStyle name="Normal 10 4 2" xfId="2980"/>
    <cellStyle name="Normal 10 4 2 2" xfId="2981"/>
    <cellStyle name="Normal 10 4 2 2 2" xfId="7888"/>
    <cellStyle name="Normal 10 4 2 3" xfId="7889"/>
    <cellStyle name="Normal 10 4 3" xfId="2982"/>
    <cellStyle name="Normal 10 4 3 2" xfId="7890"/>
    <cellStyle name="Normal 10 4 4" xfId="7891"/>
    <cellStyle name="Normal 10 5" xfId="2983"/>
    <cellStyle name="Normal 10 5 2" xfId="2984"/>
    <cellStyle name="Normal 10 5 2 2" xfId="7892"/>
    <cellStyle name="Normal 10 5 3" xfId="7893"/>
    <cellStyle name="Normal 10 6" xfId="2985"/>
    <cellStyle name="Normal 10 6 2" xfId="7894"/>
    <cellStyle name="Normal 10 7" xfId="7895"/>
    <cellStyle name="Normal 10 8" xfId="7896"/>
    <cellStyle name="Normal 11" xfId="2986"/>
    <cellStyle name="Normal 11 2" xfId="2987"/>
    <cellStyle name="Normal 11 2 2" xfId="2988"/>
    <cellStyle name="Normal 11 2 2 2" xfId="2989"/>
    <cellStyle name="Normal 11 2 2 2 2" xfId="2990"/>
    <cellStyle name="Normal 11 2 2 2 2 2" xfId="7897"/>
    <cellStyle name="Normal 11 2 2 2 3" xfId="7898"/>
    <cellStyle name="Normal 11 2 2 3" xfId="2991"/>
    <cellStyle name="Normal 11 2 2 3 2" xfId="7899"/>
    <cellStyle name="Normal 11 2 2 4" xfId="7900"/>
    <cellStyle name="Normal 11 2 3" xfId="2992"/>
    <cellStyle name="Normal 11 2 3 2" xfId="2993"/>
    <cellStyle name="Normal 11 2 3 2 2" xfId="2994"/>
    <cellStyle name="Normal 11 2 3 2 2 2" xfId="7901"/>
    <cellStyle name="Normal 11 2 3 2 3" xfId="7902"/>
    <cellStyle name="Normal 11 2 3 3" xfId="2995"/>
    <cellStyle name="Normal 11 2 3 3 2" xfId="7903"/>
    <cellStyle name="Normal 11 2 3 4" xfId="7904"/>
    <cellStyle name="Normal 11 2 4" xfId="2996"/>
    <cellStyle name="Normal 11 2 4 2" xfId="2997"/>
    <cellStyle name="Normal 11 2 4 2 2" xfId="7905"/>
    <cellStyle name="Normal 11 2 4 3" xfId="7906"/>
    <cellStyle name="Normal 11 2 5" xfId="2998"/>
    <cellStyle name="Normal 11 2 5 2" xfId="7907"/>
    <cellStyle name="Normal 11 2 6" xfId="7908"/>
    <cellStyle name="Normal 11 2 7" xfId="7909"/>
    <cellStyle name="Normal 11 3" xfId="2999"/>
    <cellStyle name="Normal 11 3 2" xfId="3000"/>
    <cellStyle name="Normal 11 3 2 2" xfId="3001"/>
    <cellStyle name="Normal 11 3 2 2 2" xfId="7910"/>
    <cellStyle name="Normal 11 3 2 3" xfId="7911"/>
    <cellStyle name="Normal 11 3 3" xfId="3002"/>
    <cellStyle name="Normal 11 3 3 2" xfId="7912"/>
    <cellStyle name="Normal 11 3 4" xfId="7913"/>
    <cellStyle name="Normal 11 4" xfId="3003"/>
    <cellStyle name="Normal 11 4 2" xfId="3004"/>
    <cellStyle name="Normal 11 4 2 2" xfId="3005"/>
    <cellStyle name="Normal 11 4 2 2 2" xfId="7914"/>
    <cellStyle name="Normal 11 4 2 3" xfId="7915"/>
    <cellStyle name="Normal 11 4 3" xfId="3006"/>
    <cellStyle name="Normal 11 4 3 2" xfId="7916"/>
    <cellStyle name="Normal 11 4 4" xfId="7917"/>
    <cellStyle name="Normal 11 5" xfId="3007"/>
    <cellStyle name="Normal 11 5 2" xfId="3008"/>
    <cellStyle name="Normal 11 5 2 2" xfId="7918"/>
    <cellStyle name="Normal 11 5 3" xfId="7919"/>
    <cellStyle name="Normal 11 6" xfId="3009"/>
    <cellStyle name="Normal 11 6 2" xfId="7920"/>
    <cellStyle name="Normal 11 7" xfId="7921"/>
    <cellStyle name="Normal 11 8" xfId="7922"/>
    <cellStyle name="Normal 12" xfId="3010"/>
    <cellStyle name="Normal 12 2" xfId="3011"/>
    <cellStyle name="Normal 12 2 2" xfId="3012"/>
    <cellStyle name="Normal 12 2 2 2" xfId="3013"/>
    <cellStyle name="Normal 12 2 2 2 2" xfId="3014"/>
    <cellStyle name="Normal 12 2 2 2 2 2" xfId="7923"/>
    <cellStyle name="Normal 12 2 2 2 3" xfId="7924"/>
    <cellStyle name="Normal 12 2 2 3" xfId="3015"/>
    <cellStyle name="Normal 12 2 2 3 2" xfId="7925"/>
    <cellStyle name="Normal 12 2 2 4" xfId="7926"/>
    <cellStyle name="Normal 12 2 3" xfId="3016"/>
    <cellStyle name="Normal 12 2 3 2" xfId="3017"/>
    <cellStyle name="Normal 12 2 3 2 2" xfId="3018"/>
    <cellStyle name="Normal 12 2 3 2 2 2" xfId="7927"/>
    <cellStyle name="Normal 12 2 3 2 3" xfId="7928"/>
    <cellStyle name="Normal 12 2 3 3" xfId="3019"/>
    <cellStyle name="Normal 12 2 3 3 2" xfId="7929"/>
    <cellStyle name="Normal 12 2 3 4" xfId="7930"/>
    <cellStyle name="Normal 12 2 4" xfId="3020"/>
    <cellStyle name="Normal 12 2 4 2" xfId="3021"/>
    <cellStyle name="Normal 12 2 4 2 2" xfId="7931"/>
    <cellStyle name="Normal 12 2 4 3" xfId="7932"/>
    <cellStyle name="Normal 12 2 5" xfId="3022"/>
    <cellStyle name="Normal 12 2 5 2" xfId="7933"/>
    <cellStyle name="Normal 12 2 6" xfId="7934"/>
    <cellStyle name="Normal 12 2 7" xfId="7935"/>
    <cellStyle name="Normal 12 3" xfId="3023"/>
    <cellStyle name="Normal 12 3 2" xfId="3024"/>
    <cellStyle name="Normal 12 3 2 2" xfId="3025"/>
    <cellStyle name="Normal 12 3 2 2 2" xfId="7936"/>
    <cellStyle name="Normal 12 3 2 3" xfId="7937"/>
    <cellStyle name="Normal 12 3 3" xfId="3026"/>
    <cellStyle name="Normal 12 3 3 2" xfId="7938"/>
    <cellStyle name="Normal 12 3 4" xfId="7939"/>
    <cellStyle name="Normal 12 4" xfId="3027"/>
    <cellStyle name="Normal 12 4 2" xfId="3028"/>
    <cellStyle name="Normal 12 4 2 2" xfId="3029"/>
    <cellStyle name="Normal 12 4 2 2 2" xfId="7940"/>
    <cellStyle name="Normal 12 4 2 3" xfId="7941"/>
    <cellStyle name="Normal 12 4 3" xfId="3030"/>
    <cellStyle name="Normal 12 4 3 2" xfId="7942"/>
    <cellStyle name="Normal 12 4 4" xfId="7943"/>
    <cellStyle name="Normal 12 5" xfId="3031"/>
    <cellStyle name="Normal 12 5 2" xfId="3032"/>
    <cellStyle name="Normal 12 5 2 2" xfId="7944"/>
    <cellStyle name="Normal 12 5 3" xfId="7945"/>
    <cellStyle name="Normal 12 6" xfId="3033"/>
    <cellStyle name="Normal 12 6 2" xfId="7946"/>
    <cellStyle name="Normal 12 7" xfId="7947"/>
    <cellStyle name="Normal 12 8" xfId="7948"/>
    <cellStyle name="Normal 13" xfId="3034"/>
    <cellStyle name="Normal 13 2" xfId="3035"/>
    <cellStyle name="Normal 13 2 2" xfId="3036"/>
    <cellStyle name="Normal 13 2 2 2" xfId="3037"/>
    <cellStyle name="Normal 13 2 2 2 2" xfId="3038"/>
    <cellStyle name="Normal 13 2 2 2 2 2" xfId="7949"/>
    <cellStyle name="Normal 13 2 2 2 3" xfId="7950"/>
    <cellStyle name="Normal 13 2 2 3" xfId="3039"/>
    <cellStyle name="Normal 13 2 2 3 2" xfId="7951"/>
    <cellStyle name="Normal 13 2 2 4" xfId="7952"/>
    <cellStyle name="Normal 13 2 3" xfId="3040"/>
    <cellStyle name="Normal 13 2 3 2" xfId="3041"/>
    <cellStyle name="Normal 13 2 3 2 2" xfId="3042"/>
    <cellStyle name="Normal 13 2 3 2 2 2" xfId="7953"/>
    <cellStyle name="Normal 13 2 3 2 3" xfId="7954"/>
    <cellStyle name="Normal 13 2 3 3" xfId="3043"/>
    <cellStyle name="Normal 13 2 3 3 2" xfId="7955"/>
    <cellStyle name="Normal 13 2 3 4" xfId="7956"/>
    <cellStyle name="Normal 13 2 4" xfId="3044"/>
    <cellStyle name="Normal 13 2 4 2" xfId="3045"/>
    <cellStyle name="Normal 13 2 4 2 2" xfId="7957"/>
    <cellStyle name="Normal 13 2 4 3" xfId="7958"/>
    <cellStyle name="Normal 13 2 5" xfId="3046"/>
    <cellStyle name="Normal 13 2 5 2" xfId="7959"/>
    <cellStyle name="Normal 13 2 6" xfId="7960"/>
    <cellStyle name="Normal 13 3" xfId="3047"/>
    <cellStyle name="Normal 13 3 2" xfId="3048"/>
    <cellStyle name="Normal 13 3 2 2" xfId="3049"/>
    <cellStyle name="Normal 13 3 2 2 2" xfId="7961"/>
    <cellStyle name="Normal 13 3 2 3" xfId="7962"/>
    <cellStyle name="Normal 13 3 3" xfId="3050"/>
    <cellStyle name="Normal 13 3 3 2" xfId="7963"/>
    <cellStyle name="Normal 13 3 4" xfId="7964"/>
    <cellStyle name="Normal 13 4" xfId="3051"/>
    <cellStyle name="Normal 13 4 2" xfId="3052"/>
    <cellStyle name="Normal 13 4 2 2" xfId="3053"/>
    <cellStyle name="Normal 13 4 2 2 2" xfId="7965"/>
    <cellStyle name="Normal 13 4 2 3" xfId="7966"/>
    <cellStyle name="Normal 13 4 3" xfId="3054"/>
    <cellStyle name="Normal 13 4 3 2" xfId="7967"/>
    <cellStyle name="Normal 13 4 4" xfId="7968"/>
    <cellStyle name="Normal 13 5" xfId="3055"/>
    <cellStyle name="Normal 13 5 2" xfId="3056"/>
    <cellStyle name="Normal 13 5 2 2" xfId="7969"/>
    <cellStyle name="Normal 13 5 3" xfId="7970"/>
    <cellStyle name="Normal 13 6" xfId="3057"/>
    <cellStyle name="Normal 13 6 2" xfId="7971"/>
    <cellStyle name="Normal 13 7" xfId="7972"/>
    <cellStyle name="Normal 13 8" xfId="7973"/>
    <cellStyle name="Normal 14" xfId="3058"/>
    <cellStyle name="Normal 14 2" xfId="3059"/>
    <cellStyle name="Normal 14 2 2" xfId="3060"/>
    <cellStyle name="Normal 14 2 2 2" xfId="3061"/>
    <cellStyle name="Normal 14 2 2 2 2" xfId="3062"/>
    <cellStyle name="Normal 14 2 2 2 2 2" xfId="7974"/>
    <cellStyle name="Normal 14 2 2 2 3" xfId="7975"/>
    <cellStyle name="Normal 14 2 2 3" xfId="3063"/>
    <cellStyle name="Normal 14 2 2 3 2" xfId="7976"/>
    <cellStyle name="Normal 14 2 2 4" xfId="7977"/>
    <cellStyle name="Normal 14 2 3" xfId="3064"/>
    <cellStyle name="Normal 14 2 3 2" xfId="3065"/>
    <cellStyle name="Normal 14 2 3 2 2" xfId="3066"/>
    <cellStyle name="Normal 14 2 3 2 2 2" xfId="7978"/>
    <cellStyle name="Normal 14 2 3 2 3" xfId="7979"/>
    <cellStyle name="Normal 14 2 3 3" xfId="3067"/>
    <cellStyle name="Normal 14 2 3 3 2" xfId="7980"/>
    <cellStyle name="Normal 14 2 3 4" xfId="7981"/>
    <cellStyle name="Normal 14 2 4" xfId="3068"/>
    <cellStyle name="Normal 14 2 4 2" xfId="3069"/>
    <cellStyle name="Normal 14 2 4 2 2" xfId="7982"/>
    <cellStyle name="Normal 14 2 4 3" xfId="7983"/>
    <cellStyle name="Normal 14 3" xfId="3070"/>
    <cellStyle name="Normal 14 3 2" xfId="3071"/>
    <cellStyle name="Normal 14 3 2 2" xfId="3072"/>
    <cellStyle name="Normal 14 3 2 2 2" xfId="7984"/>
    <cellStyle name="Normal 14 3 2 3" xfId="7985"/>
    <cellStyle name="Normal 14 3 3" xfId="3073"/>
    <cellStyle name="Normal 14 3 3 2" xfId="7986"/>
    <cellStyle name="Normal 14 3 4" xfId="7987"/>
    <cellStyle name="Normal 14 4" xfId="3074"/>
    <cellStyle name="Normal 14 4 2" xfId="3075"/>
    <cellStyle name="Normal 14 4 2 2" xfId="3076"/>
    <cellStyle name="Normal 14 4 2 2 2" xfId="7988"/>
    <cellStyle name="Normal 14 4 2 3" xfId="7989"/>
    <cellStyle name="Normal 14 4 3" xfId="3077"/>
    <cellStyle name="Normal 14 4 3 2" xfId="7990"/>
    <cellStyle name="Normal 14 4 4" xfId="7991"/>
    <cellStyle name="Normal 14 5" xfId="3078"/>
    <cellStyle name="Normal 14 5 2" xfId="3079"/>
    <cellStyle name="Normal 14 5 2 2" xfId="7992"/>
    <cellStyle name="Normal 14 5 3" xfId="7993"/>
    <cellStyle name="Normal 14 6" xfId="3080"/>
    <cellStyle name="Normal 14 6 2" xfId="7994"/>
    <cellStyle name="Normal 14 7" xfId="7995"/>
    <cellStyle name="Normal 14 8" xfId="7996"/>
    <cellStyle name="Normal 15" xfId="3081"/>
    <cellStyle name="Normal 15 2" xfId="3082"/>
    <cellStyle name="Normal 15 2 2" xfId="3083"/>
    <cellStyle name="Normal 15 2 2 2" xfId="3084"/>
    <cellStyle name="Normal 15 2 2 2 2" xfId="3085"/>
    <cellStyle name="Normal 15 2 2 2 2 2" xfId="7997"/>
    <cellStyle name="Normal 15 2 2 2 3" xfId="7998"/>
    <cellStyle name="Normal 15 2 2 3" xfId="3086"/>
    <cellStyle name="Normal 15 2 2 3 2" xfId="7999"/>
    <cellStyle name="Normal 15 2 2 4" xfId="8000"/>
    <cellStyle name="Normal 15 2 3" xfId="3087"/>
    <cellStyle name="Normal 15 2 3 2" xfId="3088"/>
    <cellStyle name="Normal 15 2 3 2 2" xfId="3089"/>
    <cellStyle name="Normal 15 2 3 2 2 2" xfId="8001"/>
    <cellStyle name="Normal 15 2 3 2 3" xfId="8002"/>
    <cellStyle name="Normal 15 2 3 3" xfId="3090"/>
    <cellStyle name="Normal 15 2 3 3 2" xfId="8003"/>
    <cellStyle name="Normal 15 2 3 4" xfId="8004"/>
    <cellStyle name="Normal 15 2 4" xfId="3091"/>
    <cellStyle name="Normal 15 2 4 2" xfId="3092"/>
    <cellStyle name="Normal 15 2 4 2 2" xfId="8005"/>
    <cellStyle name="Normal 15 2 4 3" xfId="8006"/>
    <cellStyle name="Normal 15 2 5" xfId="3093"/>
    <cellStyle name="Normal 15 2 5 2" xfId="8007"/>
    <cellStyle name="Normal 15 2 6" xfId="8008"/>
    <cellStyle name="Normal 15 2 7" xfId="8009"/>
    <cellStyle name="Normal 15 3" xfId="3094"/>
    <cellStyle name="Normal 15 3 2" xfId="3095"/>
    <cellStyle name="Normal 15 3 2 2" xfId="3096"/>
    <cellStyle name="Normal 15 3 2 2 2" xfId="8010"/>
    <cellStyle name="Normal 15 3 2 3" xfId="8011"/>
    <cellStyle name="Normal 15 3 3" xfId="3097"/>
    <cellStyle name="Normal 15 3 3 2" xfId="8012"/>
    <cellStyle name="Normal 15 3 4" xfId="8013"/>
    <cellStyle name="Normal 15 4" xfId="3098"/>
    <cellStyle name="Normal 15 4 2" xfId="3099"/>
    <cellStyle name="Normal 15 4 2 2" xfId="3100"/>
    <cellStyle name="Normal 15 4 2 2 2" xfId="8014"/>
    <cellStyle name="Normal 15 4 2 3" xfId="8015"/>
    <cellStyle name="Normal 15 4 3" xfId="3101"/>
    <cellStyle name="Normal 15 4 3 2" xfId="8016"/>
    <cellStyle name="Normal 15 4 4" xfId="8017"/>
    <cellStyle name="Normal 15 5" xfId="3102"/>
    <cellStyle name="Normal 15 5 2" xfId="3103"/>
    <cellStyle name="Normal 15 5 2 2" xfId="8018"/>
    <cellStyle name="Normal 15 5 3" xfId="8019"/>
    <cellStyle name="Normal 15 6" xfId="3104"/>
    <cellStyle name="Normal 15 6 2" xfId="8020"/>
    <cellStyle name="Normal 15 7" xfId="8021"/>
    <cellStyle name="Normal 15 8" xfId="8022"/>
    <cellStyle name="Normal 16" xfId="3105"/>
    <cellStyle name="Normal 16 2" xfId="3106"/>
    <cellStyle name="Normal 16 2 2" xfId="3107"/>
    <cellStyle name="Normal 16 2 2 2" xfId="3108"/>
    <cellStyle name="Normal 16 2 2 2 2" xfId="3109"/>
    <cellStyle name="Normal 16 2 2 2 2 2" xfId="8023"/>
    <cellStyle name="Normal 16 2 2 2 3" xfId="8024"/>
    <cellStyle name="Normal 16 2 2 3" xfId="3110"/>
    <cellStyle name="Normal 16 2 2 3 2" xfId="8025"/>
    <cellStyle name="Normal 16 2 2 4" xfId="8026"/>
    <cellStyle name="Normal 16 2 3" xfId="3111"/>
    <cellStyle name="Normal 16 2 3 2" xfId="3112"/>
    <cellStyle name="Normal 16 2 3 2 2" xfId="3113"/>
    <cellStyle name="Normal 16 2 3 2 2 2" xfId="8027"/>
    <cellStyle name="Normal 16 2 3 2 3" xfId="8028"/>
    <cellStyle name="Normal 16 2 3 3" xfId="3114"/>
    <cellStyle name="Normal 16 2 3 3 2" xfId="8029"/>
    <cellStyle name="Normal 16 2 3 4" xfId="8030"/>
    <cellStyle name="Normal 16 2 4" xfId="3115"/>
    <cellStyle name="Normal 16 2 4 2" xfId="3116"/>
    <cellStyle name="Normal 16 2 4 2 2" xfId="8031"/>
    <cellStyle name="Normal 16 2 4 3" xfId="8032"/>
    <cellStyle name="Normal 16 2 5" xfId="3117"/>
    <cellStyle name="Normal 16 2 5 2" xfId="8033"/>
    <cellStyle name="Normal 16 2 6" xfId="8034"/>
    <cellStyle name="Normal 16 2 7" xfId="8035"/>
    <cellStyle name="Normal 16 3" xfId="3118"/>
    <cellStyle name="Normal 16 3 2" xfId="3119"/>
    <cellStyle name="Normal 16 3 2 2" xfId="3120"/>
    <cellStyle name="Normal 16 3 2 2 2" xfId="3121"/>
    <cellStyle name="Normal 16 3 2 2 2 2" xfId="3122"/>
    <cellStyle name="Normal 16 3 2 2 2 2 2" xfId="8036"/>
    <cellStyle name="Normal 16 3 2 2 2 3" xfId="8037"/>
    <cellStyle name="Normal 16 3 2 2 3" xfId="3123"/>
    <cellStyle name="Normal 16 3 2 2 3 2" xfId="8038"/>
    <cellStyle name="Normal 16 3 2 2 4" xfId="8039"/>
    <cellStyle name="Normal 16 3 2 3" xfId="3124"/>
    <cellStyle name="Normal 16 3 2 3 2" xfId="3125"/>
    <cellStyle name="Normal 16 3 2 3 2 2" xfId="8040"/>
    <cellStyle name="Normal 16 3 2 3 3" xfId="8041"/>
    <cellStyle name="Normal 16 3 2 4" xfId="3126"/>
    <cellStyle name="Normal 16 3 2 4 2" xfId="8042"/>
    <cellStyle name="Normal 16 3 2 5" xfId="8043"/>
    <cellStyle name="Normal 16 3 3" xfId="3127"/>
    <cellStyle name="Normal 16 3 3 2" xfId="3128"/>
    <cellStyle name="Normal 16 3 3 2 2" xfId="3129"/>
    <cellStyle name="Normal 16 3 3 2 2 2" xfId="8044"/>
    <cellStyle name="Normal 16 3 3 2 3" xfId="8045"/>
    <cellStyle name="Normal 16 3 3 3" xfId="3130"/>
    <cellStyle name="Normal 16 3 3 3 2" xfId="8046"/>
    <cellStyle name="Normal 16 3 3 4" xfId="8047"/>
    <cellStyle name="Normal 16 3 4" xfId="3131"/>
    <cellStyle name="Normal 16 3 4 2" xfId="3132"/>
    <cellStyle name="Normal 16 3 4 2 2" xfId="8048"/>
    <cellStyle name="Normal 16 3 4 3" xfId="8049"/>
    <cellStyle name="Normal 16 3 5" xfId="3133"/>
    <cellStyle name="Normal 16 3 5 2" xfId="8050"/>
    <cellStyle name="Normal 16 3 6" xfId="8051"/>
    <cellStyle name="Normal 16 4" xfId="3134"/>
    <cellStyle name="Normal 16 4 2" xfId="3135"/>
    <cellStyle name="Normal 16 4 2 2" xfId="3136"/>
    <cellStyle name="Normal 16 4 2 2 2" xfId="8052"/>
    <cellStyle name="Normal 16 4 2 3" xfId="8053"/>
    <cellStyle name="Normal 16 4 3" xfId="3137"/>
    <cellStyle name="Normal 16 4 3 2" xfId="8054"/>
    <cellStyle name="Normal 16 4 4" xfId="8055"/>
    <cellStyle name="Normal 16 5" xfId="3138"/>
    <cellStyle name="Normal 16 5 2" xfId="3139"/>
    <cellStyle name="Normal 16 5 2 2" xfId="8056"/>
    <cellStyle name="Normal 16 5 3" xfId="8057"/>
    <cellStyle name="Normal 16 6" xfId="2"/>
    <cellStyle name="Normal 16 6 2" xfId="8058"/>
    <cellStyle name="Normal 16 7" xfId="8059"/>
    <cellStyle name="Normal 16 8" xfId="8060"/>
    <cellStyle name="Normal 17" xfId="3140"/>
    <cellStyle name="Normal 17 2" xfId="3141"/>
    <cellStyle name="Normal 17 2 2" xfId="3142"/>
    <cellStyle name="Normal 17 2 2 2" xfId="3143"/>
    <cellStyle name="Normal 17 2 2 2 2" xfId="3144"/>
    <cellStyle name="Normal 17 2 2 2 2 2" xfId="8061"/>
    <cellStyle name="Normal 17 2 2 2 3" xfId="8062"/>
    <cellStyle name="Normal 17 2 2 3" xfId="3145"/>
    <cellStyle name="Normal 17 2 2 3 2" xfId="8063"/>
    <cellStyle name="Normal 17 2 2 4" xfId="8064"/>
    <cellStyle name="Normal 17 2 3" xfId="3146"/>
    <cellStyle name="Normal 17 2 3 2" xfId="3147"/>
    <cellStyle name="Normal 17 2 3 2 2" xfId="3148"/>
    <cellStyle name="Normal 17 2 3 2 2 2" xfId="8065"/>
    <cellStyle name="Normal 17 2 3 2 3" xfId="8066"/>
    <cellStyle name="Normal 17 2 3 3" xfId="3149"/>
    <cellStyle name="Normal 17 2 3 3 2" xfId="8067"/>
    <cellStyle name="Normal 17 2 3 4" xfId="8068"/>
    <cellStyle name="Normal 17 2 4" xfId="3150"/>
    <cellStyle name="Normal 17 2 4 2" xfId="3151"/>
    <cellStyle name="Normal 17 2 4 2 2" xfId="8069"/>
    <cellStyle name="Normal 17 2 4 3" xfId="8070"/>
    <cellStyle name="Normal 17 2 5" xfId="3152"/>
    <cellStyle name="Normal 17 2 5 2" xfId="8071"/>
    <cellStyle name="Normal 17 2 6" xfId="8072"/>
    <cellStyle name="Normal 17 3" xfId="3153"/>
    <cellStyle name="Normal 17 3 2" xfId="3154"/>
    <cellStyle name="Normal 17 3 2 2" xfId="3155"/>
    <cellStyle name="Normal 17 3 2 2 2" xfId="3156"/>
    <cellStyle name="Normal 17 3 2 2 2 2" xfId="8073"/>
    <cellStyle name="Normal 17 3 2 2 3" xfId="8074"/>
    <cellStyle name="Normal 17 3 2 3" xfId="3157"/>
    <cellStyle name="Normal 17 3 2 3 2" xfId="8075"/>
    <cellStyle name="Normal 17 3 2 4" xfId="8076"/>
    <cellStyle name="Normal 17 3 3" xfId="3158"/>
    <cellStyle name="Normal 17 3 3 2" xfId="3159"/>
    <cellStyle name="Normal 17 3 3 2 2" xfId="3160"/>
    <cellStyle name="Normal 17 3 3 2 2 2" xfId="8077"/>
    <cellStyle name="Normal 17 3 3 2 3" xfId="8078"/>
    <cellStyle name="Normal 17 3 3 3" xfId="3161"/>
    <cellStyle name="Normal 17 3 3 3 2" xfId="8079"/>
    <cellStyle name="Normal 17 3 3 4" xfId="8080"/>
    <cellStyle name="Normal 17 3 4" xfId="3162"/>
    <cellStyle name="Normal 17 3 4 2" xfId="3163"/>
    <cellStyle name="Normal 17 3 4 2 2" xfId="8081"/>
    <cellStyle name="Normal 17 3 4 3" xfId="8082"/>
    <cellStyle name="Normal 17 3 5" xfId="3164"/>
    <cellStyle name="Normal 17 3 5 2" xfId="8083"/>
    <cellStyle name="Normal 17 3 6" xfId="8084"/>
    <cellStyle name="Normal 17 4" xfId="3165"/>
    <cellStyle name="Normal 17 4 2" xfId="3166"/>
    <cellStyle name="Normal 17 4 2 2" xfId="3167"/>
    <cellStyle name="Normal 17 4 2 2 2" xfId="8085"/>
    <cellStyle name="Normal 17 4 2 3" xfId="8086"/>
    <cellStyle name="Normal 17 4 3" xfId="3168"/>
    <cellStyle name="Normal 17 4 3 2" xfId="8087"/>
    <cellStyle name="Normal 17 4 4" xfId="8088"/>
    <cellStyle name="Normal 17 5" xfId="3169"/>
    <cellStyle name="Normal 17 5 2" xfId="3170"/>
    <cellStyle name="Normal 17 5 2 2" xfId="8089"/>
    <cellStyle name="Normal 17 5 3" xfId="8090"/>
    <cellStyle name="Normal 17 6" xfId="3171"/>
    <cellStyle name="Normal 17 6 2" xfId="8091"/>
    <cellStyle name="Normal 17 7" xfId="8092"/>
    <cellStyle name="Normal 17 8" xfId="8093"/>
    <cellStyle name="Normal 18" xfId="3172"/>
    <cellStyle name="Normal 18 2" xfId="3173"/>
    <cellStyle name="Normal 18 2 2" xfId="3174"/>
    <cellStyle name="Normal 18 2 2 2" xfId="8094"/>
    <cellStyle name="Normal 18 2 3" xfId="8095"/>
    <cellStyle name="Normal 18 3" xfId="3175"/>
    <cellStyle name="Normal 18 3 2" xfId="8096"/>
    <cellStyle name="Normal 18 4" xfId="8097"/>
    <cellStyle name="Normal 18 5" xfId="8098"/>
    <cellStyle name="Normal 19" xfId="3176"/>
    <cellStyle name="Normal 19 2" xfId="3177"/>
    <cellStyle name="Normal 19 2 2" xfId="3178"/>
    <cellStyle name="Normal 19 2 2 2" xfId="3179"/>
    <cellStyle name="Normal 19 2 2 2 2" xfId="8099"/>
    <cellStyle name="Normal 19 2 2 3" xfId="8100"/>
    <cellStyle name="Normal 19 2 3" xfId="3180"/>
    <cellStyle name="Normal 19 2 3 2" xfId="8101"/>
    <cellStyle name="Normal 19 2 4" xfId="8102"/>
    <cellStyle name="Normal 19 3" xfId="3181"/>
    <cellStyle name="Normal 19 3 2" xfId="3182"/>
    <cellStyle name="Normal 19 3 2 2" xfId="3183"/>
    <cellStyle name="Normal 19 3 2 2 2" xfId="8103"/>
    <cellStyle name="Normal 19 3 2 3" xfId="8104"/>
    <cellStyle name="Normal 19 3 3" xfId="3184"/>
    <cellStyle name="Normal 19 3 3 2" xfId="8105"/>
    <cellStyle name="Normal 19 3 4" xfId="8106"/>
    <cellStyle name="Normal 19 4" xfId="3185"/>
    <cellStyle name="Normal 19 4 2" xfId="3186"/>
    <cellStyle name="Normal 19 4 2 2" xfId="8107"/>
    <cellStyle name="Normal 19 4 3" xfId="8108"/>
    <cellStyle name="Normal 19 5" xfId="3187"/>
    <cellStyle name="Normal 19 5 2" xfId="8109"/>
    <cellStyle name="Normal 19 6" xfId="8110"/>
    <cellStyle name="Normal 2" xfId="1"/>
    <cellStyle name="Normal 2 2" xfId="3188"/>
    <cellStyle name="Normal 2 2 2" xfId="3189"/>
    <cellStyle name="Normal 2 2 2 2" xfId="3190"/>
    <cellStyle name="Normal 2 2 2 2 2" xfId="3191"/>
    <cellStyle name="Normal 2 2 2 2 2 2" xfId="8111"/>
    <cellStyle name="Normal 2 2 2 2 3" xfId="8112"/>
    <cellStyle name="Normal 2 2 2 3" xfId="3192"/>
    <cellStyle name="Normal 2 2 2 3 2" xfId="8113"/>
    <cellStyle name="Normal 2 2 2 4" xfId="8114"/>
    <cellStyle name="Normal 2 2 2 5" xfId="8115"/>
    <cellStyle name="Normal 2 2 3" xfId="3193"/>
    <cellStyle name="Normal 2 2 4" xfId="3194"/>
    <cellStyle name="Normal 2 2 4 2" xfId="3195"/>
    <cellStyle name="Normal 2 2 4 2 2" xfId="8116"/>
    <cellStyle name="Normal 2 2 4 3" xfId="8117"/>
    <cellStyle name="Normal 2 2 5" xfId="3196"/>
    <cellStyle name="Normal 2 2 5 2" xfId="8118"/>
    <cellStyle name="Normal 2 2 6" xfId="8119"/>
    <cellStyle name="Normal 2 3" xfId="3197"/>
    <cellStyle name="Normal 2 3 2" xfId="3198"/>
    <cellStyle name="Normal 2 4" xfId="3199"/>
    <cellStyle name="Normal 2 4 2" xfId="8120"/>
    <cellStyle name="Normal 2 5" xfId="8121"/>
    <cellStyle name="Normal 20" xfId="3200"/>
    <cellStyle name="Normal 20 2" xfId="3201"/>
    <cellStyle name="Normal 20 2 2" xfId="3202"/>
    <cellStyle name="Normal 20 2 2 2" xfId="3203"/>
    <cellStyle name="Normal 20 2 2 2 2" xfId="8122"/>
    <cellStyle name="Normal 20 2 2 3" xfId="8123"/>
    <cellStyle name="Normal 20 2 3" xfId="3204"/>
    <cellStyle name="Normal 20 2 3 2" xfId="8124"/>
    <cellStyle name="Normal 20 2 4" xfId="8125"/>
    <cellStyle name="Normal 20 3" xfId="3205"/>
    <cellStyle name="Normal 20 3 2" xfId="3206"/>
    <cellStyle name="Normal 20 3 2 2" xfId="3207"/>
    <cellStyle name="Normal 20 3 2 2 2" xfId="8126"/>
    <cellStyle name="Normal 20 3 2 3" xfId="8127"/>
    <cellStyle name="Normal 20 3 3" xfId="3208"/>
    <cellStyle name="Normal 20 3 3 2" xfId="8128"/>
    <cellStyle name="Normal 20 3 4" xfId="8129"/>
    <cellStyle name="Normal 20 4" xfId="3209"/>
    <cellStyle name="Normal 20 4 2" xfId="3210"/>
    <cellStyle name="Normal 20 4 2 2" xfId="8130"/>
    <cellStyle name="Normal 20 4 3" xfId="8131"/>
    <cellStyle name="Normal 20 5" xfId="3211"/>
    <cellStyle name="Normal 20 5 2" xfId="8132"/>
    <cellStyle name="Normal 20 6" xfId="8133"/>
    <cellStyle name="Normal 21" xfId="3212"/>
    <cellStyle name="Normal 21 2" xfId="3213"/>
    <cellStyle name="Normal 21 2 2" xfId="3214"/>
    <cellStyle name="Normal 21 2 2 2" xfId="3215"/>
    <cellStyle name="Normal 21 2 2 2 2" xfId="8134"/>
    <cellStyle name="Normal 21 2 2 3" xfId="8135"/>
    <cellStyle name="Normal 21 2 3" xfId="3216"/>
    <cellStyle name="Normal 21 2 3 2" xfId="8136"/>
    <cellStyle name="Normal 21 2 4" xfId="8137"/>
    <cellStyle name="Normal 21 3" xfId="3217"/>
    <cellStyle name="Normal 21 3 2" xfId="3218"/>
    <cellStyle name="Normal 21 3 2 2" xfId="3219"/>
    <cellStyle name="Normal 21 3 2 2 2" xfId="8138"/>
    <cellStyle name="Normal 21 3 2 3" xfId="8139"/>
    <cellStyle name="Normal 21 3 3" xfId="3220"/>
    <cellStyle name="Normal 21 3 3 2" xfId="8140"/>
    <cellStyle name="Normal 21 3 4" xfId="8141"/>
    <cellStyle name="Normal 21 4" xfId="3221"/>
    <cellStyle name="Normal 21 4 2" xfId="3222"/>
    <cellStyle name="Normal 21 4 2 2" xfId="8142"/>
    <cellStyle name="Normal 21 4 3" xfId="8143"/>
    <cellStyle name="Normal 22" xfId="3223"/>
    <cellStyle name="Normal 22 2" xfId="3224"/>
    <cellStyle name="Normal 22 2 2" xfId="3225"/>
    <cellStyle name="Normal 22 2 2 2" xfId="8144"/>
    <cellStyle name="Normal 22 2 3" xfId="8145"/>
    <cellStyle name="Normal 22 3" xfId="3226"/>
    <cellStyle name="Normal 22 3 2" xfId="8146"/>
    <cellStyle name="Normal 22 4" xfId="8147"/>
    <cellStyle name="Normal 23" xfId="3227"/>
    <cellStyle name="Normal 23 2" xfId="3228"/>
    <cellStyle name="Normal 23 2 2" xfId="3229"/>
    <cellStyle name="Normal 23 2 2 2" xfId="8148"/>
    <cellStyle name="Normal 23 2 3" xfId="8149"/>
    <cellStyle name="Normal 23 3" xfId="3230"/>
    <cellStyle name="Normal 23 3 2" xfId="8150"/>
    <cellStyle name="Normal 23 4" xfId="8151"/>
    <cellStyle name="Normal 24" xfId="3231"/>
    <cellStyle name="Normal 24 2" xfId="8152"/>
    <cellStyle name="Normal 25" xfId="3232"/>
    <cellStyle name="Normal 25 2" xfId="3233"/>
    <cellStyle name="Normal 25 2 2" xfId="3234"/>
    <cellStyle name="Normal 25 2 2 2" xfId="8153"/>
    <cellStyle name="Normal 25 2 3" xfId="8154"/>
    <cellStyle name="Normal 25 3" xfId="3235"/>
    <cellStyle name="Normal 25 3 2" xfId="8155"/>
    <cellStyle name="Normal 25 4" xfId="8156"/>
    <cellStyle name="Normal 26" xfId="3236"/>
    <cellStyle name="Normal 27" xfId="3237"/>
    <cellStyle name="Normal 27 2" xfId="3238"/>
    <cellStyle name="Normal 27 2 2" xfId="8157"/>
    <cellStyle name="Normal 27 3" xfId="8158"/>
    <cellStyle name="Normal 28" xfId="3239"/>
    <cellStyle name="Normal 28 2" xfId="3240"/>
    <cellStyle name="Normal 28 2 2" xfId="8159"/>
    <cellStyle name="Normal 28 3" xfId="8160"/>
    <cellStyle name="Normal 29" xfId="3241"/>
    <cellStyle name="Normal 29 2" xfId="3242"/>
    <cellStyle name="Normal 29 2 2" xfId="8161"/>
    <cellStyle name="Normal 29 3" xfId="8162"/>
    <cellStyle name="Normal 3" xfId="3243"/>
    <cellStyle name="Normal 3 2" xfId="3244"/>
    <cellStyle name="Normal 3 2 10" xfId="3245"/>
    <cellStyle name="Normal 3 2 10 2" xfId="3246"/>
    <cellStyle name="Normal 3 2 10 2 2" xfId="3247"/>
    <cellStyle name="Normal 3 2 10 2 2 2" xfId="8163"/>
    <cellStyle name="Normal 3 2 10 2 3" xfId="8164"/>
    <cellStyle name="Normal 3 2 10 3" xfId="3248"/>
    <cellStyle name="Normal 3 2 10 3 2" xfId="8165"/>
    <cellStyle name="Normal 3 2 10 4" xfId="8166"/>
    <cellStyle name="Normal 3 2 11" xfId="3249"/>
    <cellStyle name="Normal 3 2 11 2" xfId="3250"/>
    <cellStyle name="Normal 3 2 11 2 2" xfId="8167"/>
    <cellStyle name="Normal 3 2 11 3" xfId="8168"/>
    <cellStyle name="Normal 3 2 12" xfId="3251"/>
    <cellStyle name="Normal 3 2 12 2" xfId="8169"/>
    <cellStyle name="Normal 3 2 13" xfId="8170"/>
    <cellStyle name="Normal 3 2 14" xfId="8171"/>
    <cellStyle name="Normal 3 2 2" xfId="3252"/>
    <cellStyle name="Normal 3 2 2 10" xfId="3253"/>
    <cellStyle name="Normal 3 2 2 10 2" xfId="8172"/>
    <cellStyle name="Normal 3 2 2 11" xfId="8173"/>
    <cellStyle name="Normal 3 2 2 12" xfId="8174"/>
    <cellStyle name="Normal 3 2 2 2" xfId="3254"/>
    <cellStyle name="Normal 3 2 2 2 2" xfId="3255"/>
    <cellStyle name="Normal 3 2 2 2 2 2" xfId="3256"/>
    <cellStyle name="Normal 3 2 2 2 2 2 2" xfId="3257"/>
    <cellStyle name="Normal 3 2 2 2 2 2 2 2" xfId="3258"/>
    <cellStyle name="Normal 3 2 2 2 2 2 2 2 2" xfId="8175"/>
    <cellStyle name="Normal 3 2 2 2 2 2 2 3" xfId="8176"/>
    <cellStyle name="Normal 3 2 2 2 2 2 3" xfId="3259"/>
    <cellStyle name="Normal 3 2 2 2 2 2 3 2" xfId="8177"/>
    <cellStyle name="Normal 3 2 2 2 2 2 4" xfId="8178"/>
    <cellStyle name="Normal 3 2 2 2 2 3" xfId="3260"/>
    <cellStyle name="Normal 3 2 2 2 2 3 2" xfId="3261"/>
    <cellStyle name="Normal 3 2 2 2 2 3 2 2" xfId="3262"/>
    <cellStyle name="Normal 3 2 2 2 2 3 2 2 2" xfId="8179"/>
    <cellStyle name="Normal 3 2 2 2 2 3 2 3" xfId="8180"/>
    <cellStyle name="Normal 3 2 2 2 2 3 3" xfId="3263"/>
    <cellStyle name="Normal 3 2 2 2 2 3 3 2" xfId="8181"/>
    <cellStyle name="Normal 3 2 2 2 2 3 4" xfId="8182"/>
    <cellStyle name="Normal 3 2 2 2 2 4" xfId="3264"/>
    <cellStyle name="Normal 3 2 2 2 2 4 2" xfId="3265"/>
    <cellStyle name="Normal 3 2 2 2 2 4 2 2" xfId="8183"/>
    <cellStyle name="Normal 3 2 2 2 2 4 3" xfId="8184"/>
    <cellStyle name="Normal 3 2 2 2 2 5" xfId="3266"/>
    <cellStyle name="Normal 3 2 2 2 2 5 2" xfId="8185"/>
    <cellStyle name="Normal 3 2 2 2 2 6" xfId="8186"/>
    <cellStyle name="Normal 3 2 2 2 3" xfId="3267"/>
    <cellStyle name="Normal 3 2 2 2 3 2" xfId="3268"/>
    <cellStyle name="Normal 3 2 2 2 3 2 2" xfId="3269"/>
    <cellStyle name="Normal 3 2 2 2 3 2 2 2" xfId="8187"/>
    <cellStyle name="Normal 3 2 2 2 3 2 3" xfId="8188"/>
    <cellStyle name="Normal 3 2 2 2 3 3" xfId="3270"/>
    <cellStyle name="Normal 3 2 2 2 3 3 2" xfId="8189"/>
    <cellStyle name="Normal 3 2 2 2 3 4" xfId="8190"/>
    <cellStyle name="Normal 3 2 2 2 4" xfId="3271"/>
    <cellStyle name="Normal 3 2 2 2 4 2" xfId="3272"/>
    <cellStyle name="Normal 3 2 2 2 4 2 2" xfId="3273"/>
    <cellStyle name="Normal 3 2 2 2 4 2 2 2" xfId="8191"/>
    <cellStyle name="Normal 3 2 2 2 4 2 3" xfId="8192"/>
    <cellStyle name="Normal 3 2 2 2 4 3" xfId="3274"/>
    <cellStyle name="Normal 3 2 2 2 4 3 2" xfId="8193"/>
    <cellStyle name="Normal 3 2 2 2 4 4" xfId="8194"/>
    <cellStyle name="Normal 3 2 2 2 5" xfId="3275"/>
    <cellStyle name="Normal 3 2 2 2 5 2" xfId="3276"/>
    <cellStyle name="Normal 3 2 2 2 5 2 2" xfId="8195"/>
    <cellStyle name="Normal 3 2 2 2 5 3" xfId="8196"/>
    <cellStyle name="Normal 3 2 2 2 6" xfId="3277"/>
    <cellStyle name="Normal 3 2 2 2 6 2" xfId="8197"/>
    <cellStyle name="Normal 3 2 2 2 7" xfId="8198"/>
    <cellStyle name="Normal 3 2 2 3" xfId="3278"/>
    <cellStyle name="Normal 3 2 2 3 2" xfId="3279"/>
    <cellStyle name="Normal 3 2 2 3 2 2" xfId="3280"/>
    <cellStyle name="Normal 3 2 2 3 2 2 2" xfId="3281"/>
    <cellStyle name="Normal 3 2 2 3 2 2 2 2" xfId="3282"/>
    <cellStyle name="Normal 3 2 2 3 2 2 2 2 2" xfId="8199"/>
    <cellStyle name="Normal 3 2 2 3 2 2 2 3" xfId="8200"/>
    <cellStyle name="Normal 3 2 2 3 2 2 3" xfId="3283"/>
    <cellStyle name="Normal 3 2 2 3 2 2 3 2" xfId="8201"/>
    <cellStyle name="Normal 3 2 2 3 2 2 4" xfId="8202"/>
    <cellStyle name="Normal 3 2 2 3 2 3" xfId="3284"/>
    <cellStyle name="Normal 3 2 2 3 2 3 2" xfId="3285"/>
    <cellStyle name="Normal 3 2 2 3 2 3 2 2" xfId="3286"/>
    <cellStyle name="Normal 3 2 2 3 2 3 2 2 2" xfId="8203"/>
    <cellStyle name="Normal 3 2 2 3 2 3 2 3" xfId="8204"/>
    <cellStyle name="Normal 3 2 2 3 2 3 3" xfId="3287"/>
    <cellStyle name="Normal 3 2 2 3 2 3 3 2" xfId="8205"/>
    <cellStyle name="Normal 3 2 2 3 2 3 4" xfId="8206"/>
    <cellStyle name="Normal 3 2 2 3 2 4" xfId="3288"/>
    <cellStyle name="Normal 3 2 2 3 2 4 2" xfId="3289"/>
    <cellStyle name="Normal 3 2 2 3 2 4 2 2" xfId="8207"/>
    <cellStyle name="Normal 3 2 2 3 2 4 3" xfId="8208"/>
    <cellStyle name="Normal 3 2 2 3 2 5" xfId="3290"/>
    <cellStyle name="Normal 3 2 2 3 2 5 2" xfId="8209"/>
    <cellStyle name="Normal 3 2 2 3 2 6" xfId="8210"/>
    <cellStyle name="Normal 3 2 2 3 3" xfId="3291"/>
    <cellStyle name="Normal 3 2 2 3 3 2" xfId="3292"/>
    <cellStyle name="Normal 3 2 2 3 3 2 2" xfId="3293"/>
    <cellStyle name="Normal 3 2 2 3 3 2 2 2" xfId="8211"/>
    <cellStyle name="Normal 3 2 2 3 3 2 3" xfId="8212"/>
    <cellStyle name="Normal 3 2 2 3 3 3" xfId="3294"/>
    <cellStyle name="Normal 3 2 2 3 3 3 2" xfId="8213"/>
    <cellStyle name="Normal 3 2 2 3 3 4" xfId="8214"/>
    <cellStyle name="Normal 3 2 2 3 4" xfId="3295"/>
    <cellStyle name="Normal 3 2 2 3 4 2" xfId="3296"/>
    <cellStyle name="Normal 3 2 2 3 4 2 2" xfId="3297"/>
    <cellStyle name="Normal 3 2 2 3 4 2 2 2" xfId="8215"/>
    <cellStyle name="Normal 3 2 2 3 4 2 3" xfId="8216"/>
    <cellStyle name="Normal 3 2 2 3 4 3" xfId="3298"/>
    <cellStyle name="Normal 3 2 2 3 4 3 2" xfId="8217"/>
    <cellStyle name="Normal 3 2 2 3 4 4" xfId="8218"/>
    <cellStyle name="Normal 3 2 2 3 5" xfId="3299"/>
    <cellStyle name="Normal 3 2 2 3 5 2" xfId="3300"/>
    <cellStyle name="Normal 3 2 2 3 5 2 2" xfId="8219"/>
    <cellStyle name="Normal 3 2 2 3 5 3" xfId="8220"/>
    <cellStyle name="Normal 3 2 2 3 6" xfId="3301"/>
    <cellStyle name="Normal 3 2 2 3 6 2" xfId="8221"/>
    <cellStyle name="Normal 3 2 2 3 7" xfId="8222"/>
    <cellStyle name="Normal 3 2 2 4" xfId="3302"/>
    <cellStyle name="Normal 3 2 2 4 2" xfId="3303"/>
    <cellStyle name="Normal 3 2 2 4 2 2" xfId="3304"/>
    <cellStyle name="Normal 3 2 2 4 2 2 2" xfId="3305"/>
    <cellStyle name="Normal 3 2 2 4 2 2 2 2" xfId="3306"/>
    <cellStyle name="Normal 3 2 2 4 2 2 2 2 2" xfId="8223"/>
    <cellStyle name="Normal 3 2 2 4 2 2 2 3" xfId="8224"/>
    <cellStyle name="Normal 3 2 2 4 2 2 3" xfId="3307"/>
    <cellStyle name="Normal 3 2 2 4 2 2 3 2" xfId="8225"/>
    <cellStyle name="Normal 3 2 2 4 2 2 4" xfId="8226"/>
    <cellStyle name="Normal 3 2 2 4 2 3" xfId="3308"/>
    <cellStyle name="Normal 3 2 2 4 2 3 2" xfId="3309"/>
    <cellStyle name="Normal 3 2 2 4 2 3 2 2" xfId="3310"/>
    <cellStyle name="Normal 3 2 2 4 2 3 2 2 2" xfId="8227"/>
    <cellStyle name="Normal 3 2 2 4 2 3 2 3" xfId="8228"/>
    <cellStyle name="Normal 3 2 2 4 2 3 3" xfId="3311"/>
    <cellStyle name="Normal 3 2 2 4 2 3 3 2" xfId="8229"/>
    <cellStyle name="Normal 3 2 2 4 2 3 4" xfId="8230"/>
    <cellStyle name="Normal 3 2 2 4 2 4" xfId="3312"/>
    <cellStyle name="Normal 3 2 2 4 2 4 2" xfId="3313"/>
    <cellStyle name="Normal 3 2 2 4 2 4 2 2" xfId="8231"/>
    <cellStyle name="Normal 3 2 2 4 2 4 3" xfId="8232"/>
    <cellStyle name="Normal 3 2 2 4 2 5" xfId="3314"/>
    <cellStyle name="Normal 3 2 2 4 2 5 2" xfId="8233"/>
    <cellStyle name="Normal 3 2 2 4 2 6" xfId="8234"/>
    <cellStyle name="Normal 3 2 2 4 3" xfId="3315"/>
    <cellStyle name="Normal 3 2 2 4 3 2" xfId="3316"/>
    <cellStyle name="Normal 3 2 2 4 3 2 2" xfId="3317"/>
    <cellStyle name="Normal 3 2 2 4 3 2 2 2" xfId="8235"/>
    <cellStyle name="Normal 3 2 2 4 3 2 3" xfId="8236"/>
    <cellStyle name="Normal 3 2 2 4 3 3" xfId="3318"/>
    <cellStyle name="Normal 3 2 2 4 3 3 2" xfId="8237"/>
    <cellStyle name="Normal 3 2 2 4 3 4" xfId="8238"/>
    <cellStyle name="Normal 3 2 2 4 4" xfId="3319"/>
    <cellStyle name="Normal 3 2 2 4 4 2" xfId="3320"/>
    <cellStyle name="Normal 3 2 2 4 4 2 2" xfId="3321"/>
    <cellStyle name="Normal 3 2 2 4 4 2 2 2" xfId="8239"/>
    <cellStyle name="Normal 3 2 2 4 4 2 3" xfId="8240"/>
    <cellStyle name="Normal 3 2 2 4 4 3" xfId="3322"/>
    <cellStyle name="Normal 3 2 2 4 4 3 2" xfId="8241"/>
    <cellStyle name="Normal 3 2 2 4 4 4" xfId="8242"/>
    <cellStyle name="Normal 3 2 2 4 5" xfId="3323"/>
    <cellStyle name="Normal 3 2 2 4 5 2" xfId="3324"/>
    <cellStyle name="Normal 3 2 2 4 5 2 2" xfId="8243"/>
    <cellStyle name="Normal 3 2 2 4 5 3" xfId="8244"/>
    <cellStyle name="Normal 3 2 2 4 6" xfId="3325"/>
    <cellStyle name="Normal 3 2 2 4 6 2" xfId="8245"/>
    <cellStyle name="Normal 3 2 2 4 7" xfId="8246"/>
    <cellStyle name="Normal 3 2 2 5" xfId="3326"/>
    <cellStyle name="Normal 3 2 2 5 2" xfId="3327"/>
    <cellStyle name="Normal 3 2 2 5 2 2" xfId="3328"/>
    <cellStyle name="Normal 3 2 2 5 2 2 2" xfId="3329"/>
    <cellStyle name="Normal 3 2 2 5 2 2 2 2" xfId="3330"/>
    <cellStyle name="Normal 3 2 2 5 2 2 2 2 2" xfId="8247"/>
    <cellStyle name="Normal 3 2 2 5 2 2 2 3" xfId="8248"/>
    <cellStyle name="Normal 3 2 2 5 2 2 3" xfId="3331"/>
    <cellStyle name="Normal 3 2 2 5 2 2 3 2" xfId="8249"/>
    <cellStyle name="Normal 3 2 2 5 2 2 4" xfId="8250"/>
    <cellStyle name="Normal 3 2 2 5 2 3" xfId="3332"/>
    <cellStyle name="Normal 3 2 2 5 2 3 2" xfId="3333"/>
    <cellStyle name="Normal 3 2 2 5 2 3 2 2" xfId="3334"/>
    <cellStyle name="Normal 3 2 2 5 2 3 2 2 2" xfId="8251"/>
    <cellStyle name="Normal 3 2 2 5 2 3 2 3" xfId="8252"/>
    <cellStyle name="Normal 3 2 2 5 2 3 3" xfId="3335"/>
    <cellStyle name="Normal 3 2 2 5 2 3 3 2" xfId="8253"/>
    <cellStyle name="Normal 3 2 2 5 2 3 4" xfId="8254"/>
    <cellStyle name="Normal 3 2 2 5 2 4" xfId="3336"/>
    <cellStyle name="Normal 3 2 2 5 2 4 2" xfId="3337"/>
    <cellStyle name="Normal 3 2 2 5 2 4 2 2" xfId="8255"/>
    <cellStyle name="Normal 3 2 2 5 2 4 3" xfId="8256"/>
    <cellStyle name="Normal 3 2 2 5 2 5" xfId="3338"/>
    <cellStyle name="Normal 3 2 2 5 2 5 2" xfId="8257"/>
    <cellStyle name="Normal 3 2 2 5 2 6" xfId="8258"/>
    <cellStyle name="Normal 3 2 2 5 3" xfId="3339"/>
    <cellStyle name="Normal 3 2 2 5 3 2" xfId="3340"/>
    <cellStyle name="Normal 3 2 2 5 3 2 2" xfId="3341"/>
    <cellStyle name="Normal 3 2 2 5 3 2 2 2" xfId="8259"/>
    <cellStyle name="Normal 3 2 2 5 3 2 3" xfId="8260"/>
    <cellStyle name="Normal 3 2 2 5 3 3" xfId="3342"/>
    <cellStyle name="Normal 3 2 2 5 3 3 2" xfId="8261"/>
    <cellStyle name="Normal 3 2 2 5 3 4" xfId="8262"/>
    <cellStyle name="Normal 3 2 2 5 4" xfId="3343"/>
    <cellStyle name="Normal 3 2 2 5 4 2" xfId="3344"/>
    <cellStyle name="Normal 3 2 2 5 4 2 2" xfId="3345"/>
    <cellStyle name="Normal 3 2 2 5 4 2 2 2" xfId="8263"/>
    <cellStyle name="Normal 3 2 2 5 4 2 3" xfId="8264"/>
    <cellStyle name="Normal 3 2 2 5 4 3" xfId="3346"/>
    <cellStyle name="Normal 3 2 2 5 4 3 2" xfId="8265"/>
    <cellStyle name="Normal 3 2 2 5 4 4" xfId="8266"/>
    <cellStyle name="Normal 3 2 2 5 5" xfId="3347"/>
    <cellStyle name="Normal 3 2 2 5 5 2" xfId="3348"/>
    <cellStyle name="Normal 3 2 2 5 5 2 2" xfId="8267"/>
    <cellStyle name="Normal 3 2 2 5 5 3" xfId="8268"/>
    <cellStyle name="Normal 3 2 2 5 6" xfId="3349"/>
    <cellStyle name="Normal 3 2 2 5 6 2" xfId="8269"/>
    <cellStyle name="Normal 3 2 2 5 7" xfId="8270"/>
    <cellStyle name="Normal 3 2 2 6" xfId="3350"/>
    <cellStyle name="Normal 3 2 2 6 2" xfId="3351"/>
    <cellStyle name="Normal 3 2 2 6 2 2" xfId="3352"/>
    <cellStyle name="Normal 3 2 2 6 2 2 2" xfId="3353"/>
    <cellStyle name="Normal 3 2 2 6 2 2 2 2" xfId="8271"/>
    <cellStyle name="Normal 3 2 2 6 2 2 3" xfId="8272"/>
    <cellStyle name="Normal 3 2 2 6 2 3" xfId="3354"/>
    <cellStyle name="Normal 3 2 2 6 2 3 2" xfId="8273"/>
    <cellStyle name="Normal 3 2 2 6 2 4" xfId="8274"/>
    <cellStyle name="Normal 3 2 2 6 3" xfId="3355"/>
    <cellStyle name="Normal 3 2 2 6 3 2" xfId="3356"/>
    <cellStyle name="Normal 3 2 2 6 3 2 2" xfId="3357"/>
    <cellStyle name="Normal 3 2 2 6 3 2 2 2" xfId="8275"/>
    <cellStyle name="Normal 3 2 2 6 3 2 3" xfId="8276"/>
    <cellStyle name="Normal 3 2 2 6 3 3" xfId="3358"/>
    <cellStyle name="Normal 3 2 2 6 3 3 2" xfId="8277"/>
    <cellStyle name="Normal 3 2 2 6 3 4" xfId="8278"/>
    <cellStyle name="Normal 3 2 2 6 4" xfId="3359"/>
    <cellStyle name="Normal 3 2 2 6 4 2" xfId="3360"/>
    <cellStyle name="Normal 3 2 2 6 4 2 2" xfId="8279"/>
    <cellStyle name="Normal 3 2 2 6 4 3" xfId="8280"/>
    <cellStyle name="Normal 3 2 2 6 5" xfId="3361"/>
    <cellStyle name="Normal 3 2 2 6 5 2" xfId="8281"/>
    <cellStyle name="Normal 3 2 2 6 6" xfId="8282"/>
    <cellStyle name="Normal 3 2 2 7" xfId="3362"/>
    <cellStyle name="Normal 3 2 2 7 2" xfId="3363"/>
    <cellStyle name="Normal 3 2 2 7 2 2" xfId="3364"/>
    <cellStyle name="Normal 3 2 2 7 2 2 2" xfId="8283"/>
    <cellStyle name="Normal 3 2 2 7 2 3" xfId="8284"/>
    <cellStyle name="Normal 3 2 2 7 3" xfId="3365"/>
    <cellStyle name="Normal 3 2 2 7 3 2" xfId="8285"/>
    <cellStyle name="Normal 3 2 2 7 4" xfId="8286"/>
    <cellStyle name="Normal 3 2 2 8" xfId="3366"/>
    <cellStyle name="Normal 3 2 2 8 2" xfId="3367"/>
    <cellStyle name="Normal 3 2 2 8 2 2" xfId="3368"/>
    <cellStyle name="Normal 3 2 2 8 2 2 2" xfId="8287"/>
    <cellStyle name="Normal 3 2 2 8 2 3" xfId="8288"/>
    <cellStyle name="Normal 3 2 2 8 3" xfId="3369"/>
    <cellStyle name="Normal 3 2 2 8 3 2" xfId="8289"/>
    <cellStyle name="Normal 3 2 2 8 4" xfId="8290"/>
    <cellStyle name="Normal 3 2 2 9" xfId="3370"/>
    <cellStyle name="Normal 3 2 2 9 2" xfId="3371"/>
    <cellStyle name="Normal 3 2 2 9 2 2" xfId="8291"/>
    <cellStyle name="Normal 3 2 2 9 3" xfId="8292"/>
    <cellStyle name="Normal 3 2 3" xfId="3372"/>
    <cellStyle name="Normal 3 2 3 2" xfId="3373"/>
    <cellStyle name="Normal 3 2 3 2 2" xfId="3374"/>
    <cellStyle name="Normal 3 2 3 2 2 2" xfId="3375"/>
    <cellStyle name="Normal 3 2 3 2 2 2 2" xfId="3376"/>
    <cellStyle name="Normal 3 2 3 2 2 2 2 2" xfId="8293"/>
    <cellStyle name="Normal 3 2 3 2 2 2 3" xfId="8294"/>
    <cellStyle name="Normal 3 2 3 2 2 3" xfId="3377"/>
    <cellStyle name="Normal 3 2 3 2 2 3 2" xfId="8295"/>
    <cellStyle name="Normal 3 2 3 2 2 4" xfId="8296"/>
    <cellStyle name="Normal 3 2 3 2 3" xfId="3378"/>
    <cellStyle name="Normal 3 2 3 2 3 2" xfId="3379"/>
    <cellStyle name="Normal 3 2 3 2 3 2 2" xfId="3380"/>
    <cellStyle name="Normal 3 2 3 2 3 2 2 2" xfId="8297"/>
    <cellStyle name="Normal 3 2 3 2 3 2 3" xfId="8298"/>
    <cellStyle name="Normal 3 2 3 2 3 3" xfId="3381"/>
    <cellStyle name="Normal 3 2 3 2 3 3 2" xfId="8299"/>
    <cellStyle name="Normal 3 2 3 2 3 4" xfId="8300"/>
    <cellStyle name="Normal 3 2 3 2 4" xfId="3382"/>
    <cellStyle name="Normal 3 2 3 2 4 2" xfId="3383"/>
    <cellStyle name="Normal 3 2 3 2 4 2 2" xfId="8301"/>
    <cellStyle name="Normal 3 2 3 2 4 3" xfId="8302"/>
    <cellStyle name="Normal 3 2 3 2 5" xfId="3384"/>
    <cellStyle name="Normal 3 2 3 2 5 2" xfId="8303"/>
    <cellStyle name="Normal 3 2 3 2 6" xfId="8304"/>
    <cellStyle name="Normal 3 2 3 3" xfId="3385"/>
    <cellStyle name="Normal 3 2 3 3 2" xfId="3386"/>
    <cellStyle name="Normal 3 2 3 3 2 2" xfId="3387"/>
    <cellStyle name="Normal 3 2 3 3 2 2 2" xfId="8305"/>
    <cellStyle name="Normal 3 2 3 3 2 3" xfId="8306"/>
    <cellStyle name="Normal 3 2 3 3 3" xfId="3388"/>
    <cellStyle name="Normal 3 2 3 3 3 2" xfId="8307"/>
    <cellStyle name="Normal 3 2 3 3 4" xfId="8308"/>
    <cellStyle name="Normal 3 2 3 4" xfId="3389"/>
    <cellStyle name="Normal 3 2 3 4 2" xfId="3390"/>
    <cellStyle name="Normal 3 2 3 4 2 2" xfId="3391"/>
    <cellStyle name="Normal 3 2 3 4 2 2 2" xfId="8309"/>
    <cellStyle name="Normal 3 2 3 4 2 3" xfId="8310"/>
    <cellStyle name="Normal 3 2 3 4 3" xfId="3392"/>
    <cellStyle name="Normal 3 2 3 4 3 2" xfId="8311"/>
    <cellStyle name="Normal 3 2 3 4 4" xfId="8312"/>
    <cellStyle name="Normal 3 2 3 5" xfId="3393"/>
    <cellStyle name="Normal 3 2 3 5 2" xfId="3394"/>
    <cellStyle name="Normal 3 2 3 5 2 2" xfId="8313"/>
    <cellStyle name="Normal 3 2 3 5 3" xfId="8314"/>
    <cellStyle name="Normal 3 2 3 6" xfId="3395"/>
    <cellStyle name="Normal 3 2 3 6 2" xfId="8315"/>
    <cellStyle name="Normal 3 2 3 7" xfId="8316"/>
    <cellStyle name="Normal 3 2 3 8" xfId="8317"/>
    <cellStyle name="Normal 3 2 4" xfId="3396"/>
    <cellStyle name="Normal 3 2 4 2" xfId="3397"/>
    <cellStyle name="Normal 3 2 4 2 2" xfId="3398"/>
    <cellStyle name="Normal 3 2 4 2 2 2" xfId="3399"/>
    <cellStyle name="Normal 3 2 4 2 2 2 2" xfId="3400"/>
    <cellStyle name="Normal 3 2 4 2 2 2 2 2" xfId="8318"/>
    <cellStyle name="Normal 3 2 4 2 2 2 3" xfId="8319"/>
    <cellStyle name="Normal 3 2 4 2 2 3" xfId="3401"/>
    <cellStyle name="Normal 3 2 4 2 2 3 2" xfId="8320"/>
    <cellStyle name="Normal 3 2 4 2 2 4" xfId="8321"/>
    <cellStyle name="Normal 3 2 4 2 3" xfId="3402"/>
    <cellStyle name="Normal 3 2 4 2 3 2" xfId="3403"/>
    <cellStyle name="Normal 3 2 4 2 3 2 2" xfId="3404"/>
    <cellStyle name="Normal 3 2 4 2 3 2 2 2" xfId="8322"/>
    <cellStyle name="Normal 3 2 4 2 3 2 3" xfId="8323"/>
    <cellStyle name="Normal 3 2 4 2 3 3" xfId="3405"/>
    <cellStyle name="Normal 3 2 4 2 3 3 2" xfId="8324"/>
    <cellStyle name="Normal 3 2 4 2 3 4" xfId="8325"/>
    <cellStyle name="Normal 3 2 4 2 4" xfId="3406"/>
    <cellStyle name="Normal 3 2 4 2 4 2" xfId="3407"/>
    <cellStyle name="Normal 3 2 4 2 4 2 2" xfId="8326"/>
    <cellStyle name="Normal 3 2 4 2 4 3" xfId="8327"/>
    <cellStyle name="Normal 3 2 4 2 5" xfId="3408"/>
    <cellStyle name="Normal 3 2 4 2 5 2" xfId="8328"/>
    <cellStyle name="Normal 3 2 4 2 6" xfId="8329"/>
    <cellStyle name="Normal 3 2 4 3" xfId="3409"/>
    <cellStyle name="Normal 3 2 4 3 2" xfId="3410"/>
    <cellStyle name="Normal 3 2 4 3 2 2" xfId="3411"/>
    <cellStyle name="Normal 3 2 4 3 2 2 2" xfId="8330"/>
    <cellStyle name="Normal 3 2 4 3 2 3" xfId="8331"/>
    <cellStyle name="Normal 3 2 4 3 3" xfId="3412"/>
    <cellStyle name="Normal 3 2 4 3 3 2" xfId="8332"/>
    <cellStyle name="Normal 3 2 4 3 4" xfId="8333"/>
    <cellStyle name="Normal 3 2 4 4" xfId="3413"/>
    <cellStyle name="Normal 3 2 4 4 2" xfId="3414"/>
    <cellStyle name="Normal 3 2 4 4 2 2" xfId="3415"/>
    <cellStyle name="Normal 3 2 4 4 2 2 2" xfId="8334"/>
    <cellStyle name="Normal 3 2 4 4 2 3" xfId="8335"/>
    <cellStyle name="Normal 3 2 4 4 3" xfId="3416"/>
    <cellStyle name="Normal 3 2 4 4 3 2" xfId="8336"/>
    <cellStyle name="Normal 3 2 4 4 4" xfId="8337"/>
    <cellStyle name="Normal 3 2 4 5" xfId="3417"/>
    <cellStyle name="Normal 3 2 4 5 2" xfId="3418"/>
    <cellStyle name="Normal 3 2 4 5 2 2" xfId="8338"/>
    <cellStyle name="Normal 3 2 4 5 3" xfId="8339"/>
    <cellStyle name="Normal 3 2 4 6" xfId="3419"/>
    <cellStyle name="Normal 3 2 4 6 2" xfId="8340"/>
    <cellStyle name="Normal 3 2 4 7" xfId="8341"/>
    <cellStyle name="Normal 3 2 5" xfId="3420"/>
    <cellStyle name="Normal 3 2 5 2" xfId="3421"/>
    <cellStyle name="Normal 3 2 5 2 2" xfId="3422"/>
    <cellStyle name="Normal 3 2 5 2 2 2" xfId="3423"/>
    <cellStyle name="Normal 3 2 5 2 2 2 2" xfId="3424"/>
    <cellStyle name="Normal 3 2 5 2 2 2 2 2" xfId="8342"/>
    <cellStyle name="Normal 3 2 5 2 2 2 3" xfId="8343"/>
    <cellStyle name="Normal 3 2 5 2 2 3" xfId="3425"/>
    <cellStyle name="Normal 3 2 5 2 2 3 2" xfId="8344"/>
    <cellStyle name="Normal 3 2 5 2 2 4" xfId="8345"/>
    <cellStyle name="Normal 3 2 5 2 3" xfId="3426"/>
    <cellStyle name="Normal 3 2 5 2 3 2" xfId="3427"/>
    <cellStyle name="Normal 3 2 5 2 3 2 2" xfId="3428"/>
    <cellStyle name="Normal 3 2 5 2 3 2 2 2" xfId="8346"/>
    <cellStyle name="Normal 3 2 5 2 3 2 3" xfId="8347"/>
    <cellStyle name="Normal 3 2 5 2 3 3" xfId="3429"/>
    <cellStyle name="Normal 3 2 5 2 3 3 2" xfId="8348"/>
    <cellStyle name="Normal 3 2 5 2 3 4" xfId="8349"/>
    <cellStyle name="Normal 3 2 5 2 4" xfId="3430"/>
    <cellStyle name="Normal 3 2 5 2 4 2" xfId="3431"/>
    <cellStyle name="Normal 3 2 5 2 4 2 2" xfId="8350"/>
    <cellStyle name="Normal 3 2 5 2 4 3" xfId="8351"/>
    <cellStyle name="Normal 3 2 5 2 5" xfId="3432"/>
    <cellStyle name="Normal 3 2 5 2 5 2" xfId="8352"/>
    <cellStyle name="Normal 3 2 5 2 6" xfId="8353"/>
    <cellStyle name="Normal 3 2 5 3" xfId="3433"/>
    <cellStyle name="Normal 3 2 5 3 2" xfId="3434"/>
    <cellStyle name="Normal 3 2 5 3 2 2" xfId="3435"/>
    <cellStyle name="Normal 3 2 5 3 2 2 2" xfId="8354"/>
    <cellStyle name="Normal 3 2 5 3 2 3" xfId="8355"/>
    <cellStyle name="Normal 3 2 5 3 3" xfId="3436"/>
    <cellStyle name="Normal 3 2 5 3 3 2" xfId="8356"/>
    <cellStyle name="Normal 3 2 5 3 4" xfId="8357"/>
    <cellStyle name="Normal 3 2 5 4" xfId="3437"/>
    <cellStyle name="Normal 3 2 5 4 2" xfId="3438"/>
    <cellStyle name="Normal 3 2 5 4 2 2" xfId="3439"/>
    <cellStyle name="Normal 3 2 5 4 2 2 2" xfId="8358"/>
    <cellStyle name="Normal 3 2 5 4 2 3" xfId="8359"/>
    <cellStyle name="Normal 3 2 5 4 3" xfId="3440"/>
    <cellStyle name="Normal 3 2 5 4 3 2" xfId="8360"/>
    <cellStyle name="Normal 3 2 5 4 4" xfId="8361"/>
    <cellStyle name="Normal 3 2 5 5" xfId="3441"/>
    <cellStyle name="Normal 3 2 5 5 2" xfId="3442"/>
    <cellStyle name="Normal 3 2 5 5 2 2" xfId="8362"/>
    <cellStyle name="Normal 3 2 5 5 3" xfId="8363"/>
    <cellStyle name="Normal 3 2 5 6" xfId="3443"/>
    <cellStyle name="Normal 3 2 5 6 2" xfId="8364"/>
    <cellStyle name="Normal 3 2 5 7" xfId="8365"/>
    <cellStyle name="Normal 3 2 6" xfId="3444"/>
    <cellStyle name="Normal 3 2 6 2" xfId="3445"/>
    <cellStyle name="Normal 3 2 6 2 2" xfId="3446"/>
    <cellStyle name="Normal 3 2 6 2 2 2" xfId="3447"/>
    <cellStyle name="Normal 3 2 6 2 2 2 2" xfId="3448"/>
    <cellStyle name="Normal 3 2 6 2 2 2 2 2" xfId="8366"/>
    <cellStyle name="Normal 3 2 6 2 2 2 3" xfId="8367"/>
    <cellStyle name="Normal 3 2 6 2 2 3" xfId="3449"/>
    <cellStyle name="Normal 3 2 6 2 2 3 2" xfId="8368"/>
    <cellStyle name="Normal 3 2 6 2 2 4" xfId="8369"/>
    <cellStyle name="Normal 3 2 6 2 3" xfId="3450"/>
    <cellStyle name="Normal 3 2 6 2 3 2" xfId="3451"/>
    <cellStyle name="Normal 3 2 6 2 3 2 2" xfId="3452"/>
    <cellStyle name="Normal 3 2 6 2 3 2 2 2" xfId="8370"/>
    <cellStyle name="Normal 3 2 6 2 3 2 3" xfId="8371"/>
    <cellStyle name="Normal 3 2 6 2 3 3" xfId="3453"/>
    <cellStyle name="Normal 3 2 6 2 3 3 2" xfId="8372"/>
    <cellStyle name="Normal 3 2 6 2 3 4" xfId="8373"/>
    <cellStyle name="Normal 3 2 6 2 4" xfId="3454"/>
    <cellStyle name="Normal 3 2 6 2 4 2" xfId="3455"/>
    <cellStyle name="Normal 3 2 6 2 4 2 2" xfId="8374"/>
    <cellStyle name="Normal 3 2 6 2 4 3" xfId="8375"/>
    <cellStyle name="Normal 3 2 6 2 5" xfId="3456"/>
    <cellStyle name="Normal 3 2 6 2 5 2" xfId="8376"/>
    <cellStyle name="Normal 3 2 6 2 6" xfId="8377"/>
    <cellStyle name="Normal 3 2 6 3" xfId="3457"/>
    <cellStyle name="Normal 3 2 6 3 2" xfId="3458"/>
    <cellStyle name="Normal 3 2 6 3 2 2" xfId="3459"/>
    <cellStyle name="Normal 3 2 6 3 2 2 2" xfId="8378"/>
    <cellStyle name="Normal 3 2 6 3 2 3" xfId="8379"/>
    <cellStyle name="Normal 3 2 6 3 3" xfId="3460"/>
    <cellStyle name="Normal 3 2 6 3 3 2" xfId="8380"/>
    <cellStyle name="Normal 3 2 6 3 4" xfId="8381"/>
    <cellStyle name="Normal 3 2 6 4" xfId="3461"/>
    <cellStyle name="Normal 3 2 6 4 2" xfId="3462"/>
    <cellStyle name="Normal 3 2 6 4 2 2" xfId="3463"/>
    <cellStyle name="Normal 3 2 6 4 2 2 2" xfId="8382"/>
    <cellStyle name="Normal 3 2 6 4 2 3" xfId="8383"/>
    <cellStyle name="Normal 3 2 6 4 3" xfId="3464"/>
    <cellStyle name="Normal 3 2 6 4 3 2" xfId="8384"/>
    <cellStyle name="Normal 3 2 6 4 4" xfId="8385"/>
    <cellStyle name="Normal 3 2 6 5" xfId="3465"/>
    <cellStyle name="Normal 3 2 6 5 2" xfId="3466"/>
    <cellStyle name="Normal 3 2 6 5 2 2" xfId="8386"/>
    <cellStyle name="Normal 3 2 6 5 3" xfId="8387"/>
    <cellStyle name="Normal 3 2 6 6" xfId="3467"/>
    <cellStyle name="Normal 3 2 6 6 2" xfId="8388"/>
    <cellStyle name="Normal 3 2 6 7" xfId="8389"/>
    <cellStyle name="Normal 3 2 7" xfId="3468"/>
    <cellStyle name="Normal 3 2 7 2" xfId="3469"/>
    <cellStyle name="Normal 3 2 7 2 2" xfId="3470"/>
    <cellStyle name="Normal 3 2 7 2 2 2" xfId="3471"/>
    <cellStyle name="Normal 3 2 7 2 2 2 2" xfId="8390"/>
    <cellStyle name="Normal 3 2 7 2 2 3" xfId="8391"/>
    <cellStyle name="Normal 3 2 7 2 3" xfId="3472"/>
    <cellStyle name="Normal 3 2 7 2 3 2" xfId="8392"/>
    <cellStyle name="Normal 3 2 7 2 4" xfId="8393"/>
    <cellStyle name="Normal 3 2 7 3" xfId="3473"/>
    <cellStyle name="Normal 3 2 7 3 2" xfId="3474"/>
    <cellStyle name="Normal 3 2 7 3 2 2" xfId="3475"/>
    <cellStyle name="Normal 3 2 7 3 2 2 2" xfId="8394"/>
    <cellStyle name="Normal 3 2 7 3 2 3" xfId="8395"/>
    <cellStyle name="Normal 3 2 7 3 3" xfId="3476"/>
    <cellStyle name="Normal 3 2 7 3 3 2" xfId="8396"/>
    <cellStyle name="Normal 3 2 7 3 4" xfId="8397"/>
    <cellStyle name="Normal 3 2 7 4" xfId="3477"/>
    <cellStyle name="Normal 3 2 7 4 2" xfId="3478"/>
    <cellStyle name="Normal 3 2 7 4 2 2" xfId="8398"/>
    <cellStyle name="Normal 3 2 7 4 3" xfId="8399"/>
    <cellStyle name="Normal 3 2 7 5" xfId="3479"/>
    <cellStyle name="Normal 3 2 7 5 2" xfId="8400"/>
    <cellStyle name="Normal 3 2 7 6" xfId="8401"/>
    <cellStyle name="Normal 3 2 8" xfId="3480"/>
    <cellStyle name="Normal 3 2 8 2" xfId="3481"/>
    <cellStyle name="Normal 3 2 8 2 2" xfId="3482"/>
    <cellStyle name="Normal 3 2 8 2 2 2" xfId="3483"/>
    <cellStyle name="Normal 3 2 8 2 2 2 2" xfId="8402"/>
    <cellStyle name="Normal 3 2 8 2 2 3" xfId="8403"/>
    <cellStyle name="Normal 3 2 8 2 3" xfId="3484"/>
    <cellStyle name="Normal 3 2 8 2 3 2" xfId="8404"/>
    <cellStyle name="Normal 3 2 8 2 4" xfId="8405"/>
    <cellStyle name="Normal 3 2 8 3" xfId="3485"/>
    <cellStyle name="Normal 3 2 8 3 2" xfId="3486"/>
    <cellStyle name="Normal 3 2 8 3 2 2" xfId="3487"/>
    <cellStyle name="Normal 3 2 8 3 2 2 2" xfId="8406"/>
    <cellStyle name="Normal 3 2 8 3 2 3" xfId="8407"/>
    <cellStyle name="Normal 3 2 8 3 3" xfId="3488"/>
    <cellStyle name="Normal 3 2 8 3 3 2" xfId="8408"/>
    <cellStyle name="Normal 3 2 8 3 4" xfId="8409"/>
    <cellStyle name="Normal 3 2 8 4" xfId="3489"/>
    <cellStyle name="Normal 3 2 8 4 2" xfId="3490"/>
    <cellStyle name="Normal 3 2 8 4 2 2" xfId="8410"/>
    <cellStyle name="Normal 3 2 8 4 3" xfId="8411"/>
    <cellStyle name="Normal 3 2 8 5" xfId="3491"/>
    <cellStyle name="Normal 3 2 8 5 2" xfId="8412"/>
    <cellStyle name="Normal 3 2 8 6" xfId="8413"/>
    <cellStyle name="Normal 3 2 9" xfId="3492"/>
    <cellStyle name="Normal 3 2 9 2" xfId="3493"/>
    <cellStyle name="Normal 3 2 9 2 2" xfId="3494"/>
    <cellStyle name="Normal 3 2 9 2 2 2" xfId="8414"/>
    <cellStyle name="Normal 3 2 9 2 3" xfId="8415"/>
    <cellStyle name="Normal 3 2 9 3" xfId="3495"/>
    <cellStyle name="Normal 3 2 9 3 2" xfId="8416"/>
    <cellStyle name="Normal 3 2 9 4" xfId="8417"/>
    <cellStyle name="Normal 3 3" xfId="3496"/>
    <cellStyle name="Normal 3 3 2" xfId="3497"/>
    <cellStyle name="Normal 3 3 2 2" xfId="3498"/>
    <cellStyle name="Normal 3 3 2 2 2" xfId="8418"/>
    <cellStyle name="Normal 3 3 2 3" xfId="8419"/>
    <cellStyle name="Normal 3 3 2 4" xfId="8420"/>
    <cellStyle name="Normal 3 3 3" xfId="3499"/>
    <cellStyle name="Normal 3 3 3 2" xfId="8421"/>
    <cellStyle name="Normal 3 3 4" xfId="8422"/>
    <cellStyle name="Normal 3 3 5" xfId="8423"/>
    <cellStyle name="Normal 3 4" xfId="3500"/>
    <cellStyle name="Normal 3 4 2" xfId="3501"/>
    <cellStyle name="Normal 3 4 2 2" xfId="3502"/>
    <cellStyle name="Normal 3 4 2 2 2" xfId="8424"/>
    <cellStyle name="Normal 3 4 2 3" xfId="8425"/>
    <cellStyle name="Normal 3 4 3" xfId="3503"/>
    <cellStyle name="Normal 3 4 3 2" xfId="8426"/>
    <cellStyle name="Normal 3 4 4" xfId="8427"/>
    <cellStyle name="Normal 3 5" xfId="3504"/>
    <cellStyle name="Normal 3 6" xfId="8428"/>
    <cellStyle name="Normal 30" xfId="3505"/>
    <cellStyle name="Normal 30 2" xfId="3506"/>
    <cellStyle name="Normal 30 2 2" xfId="8429"/>
    <cellStyle name="Normal 30 3" xfId="8430"/>
    <cellStyle name="Normal 31" xfId="3507"/>
    <cellStyle name="Normal 31 2" xfId="3508"/>
    <cellStyle name="Normal 31 2 2" xfId="8431"/>
    <cellStyle name="Normal 31 3" xfId="8432"/>
    <cellStyle name="Normal 32" xfId="3509"/>
    <cellStyle name="Normal 32 2" xfId="3510"/>
    <cellStyle name="Normal 32 2 2" xfId="8433"/>
    <cellStyle name="Normal 32 3" xfId="8434"/>
    <cellStyle name="Normal 33" xfId="3511"/>
    <cellStyle name="Normal 33 2" xfId="3512"/>
    <cellStyle name="Normal 33 2 2" xfId="8435"/>
    <cellStyle name="Normal 33 3" xfId="8436"/>
    <cellStyle name="Normal 34" xfId="3513"/>
    <cellStyle name="Normal 34 2" xfId="3514"/>
    <cellStyle name="Normal 34 2 2" xfId="8437"/>
    <cellStyle name="Normal 34 3" xfId="8438"/>
    <cellStyle name="Normal 35" xfId="3515"/>
    <cellStyle name="Normal 35 2" xfId="3516"/>
    <cellStyle name="Normal 35 2 2" xfId="8439"/>
    <cellStyle name="Normal 35 3" xfId="8440"/>
    <cellStyle name="Normal 36" xfId="3517"/>
    <cellStyle name="Normal 36 2" xfId="3518"/>
    <cellStyle name="Normal 36 2 2" xfId="8441"/>
    <cellStyle name="Normal 36 3" xfId="8442"/>
    <cellStyle name="Normal 37" xfId="3519"/>
    <cellStyle name="Normal 37 2" xfId="3520"/>
    <cellStyle name="Normal 37 2 2" xfId="8443"/>
    <cellStyle name="Normal 37 3" xfId="8444"/>
    <cellStyle name="Normal 38" xfId="3521"/>
    <cellStyle name="Normal 38 2" xfId="3522"/>
    <cellStyle name="Normal 38 2 2" xfId="8445"/>
    <cellStyle name="Normal 38 3" xfId="8446"/>
    <cellStyle name="Normal 39" xfId="3523"/>
    <cellStyle name="Normal 39 2" xfId="3524"/>
    <cellStyle name="Normal 39 2 2" xfId="8447"/>
    <cellStyle name="Normal 39 3" xfId="8448"/>
    <cellStyle name="Normal 4" xfId="3525"/>
    <cellStyle name="Normal 4 10" xfId="3526"/>
    <cellStyle name="Normal 4 10 2" xfId="3527"/>
    <cellStyle name="Normal 4 10 2 2" xfId="3528"/>
    <cellStyle name="Normal 4 10 2 2 2" xfId="3529"/>
    <cellStyle name="Normal 4 10 2 2 2 2" xfId="8449"/>
    <cellStyle name="Normal 4 10 2 2 3" xfId="8450"/>
    <cellStyle name="Normal 4 10 2 3" xfId="3530"/>
    <cellStyle name="Normal 4 10 2 3 2" xfId="8451"/>
    <cellStyle name="Normal 4 10 2 4" xfId="8452"/>
    <cellStyle name="Normal 4 10 3" xfId="3531"/>
    <cellStyle name="Normal 4 10 3 2" xfId="3532"/>
    <cellStyle name="Normal 4 10 3 2 2" xfId="3533"/>
    <cellStyle name="Normal 4 10 3 2 2 2" xfId="8453"/>
    <cellStyle name="Normal 4 10 3 2 3" xfId="8454"/>
    <cellStyle name="Normal 4 10 3 3" xfId="3534"/>
    <cellStyle name="Normal 4 10 3 3 2" xfId="8455"/>
    <cellStyle name="Normal 4 10 3 4" xfId="8456"/>
    <cellStyle name="Normal 4 10 4" xfId="3535"/>
    <cellStyle name="Normal 4 10 4 2" xfId="3536"/>
    <cellStyle name="Normal 4 10 4 2 2" xfId="8457"/>
    <cellStyle name="Normal 4 10 4 3" xfId="8458"/>
    <cellStyle name="Normal 4 10 5" xfId="3537"/>
    <cellStyle name="Normal 4 10 5 2" xfId="8459"/>
    <cellStyle name="Normal 4 10 6" xfId="8460"/>
    <cellStyle name="Normal 4 11" xfId="3538"/>
    <cellStyle name="Normal 4 11 2" xfId="3539"/>
    <cellStyle name="Normal 4 11 2 2" xfId="3540"/>
    <cellStyle name="Normal 4 11 2 2 2" xfId="8461"/>
    <cellStyle name="Normal 4 11 2 3" xfId="8462"/>
    <cellStyle name="Normal 4 11 3" xfId="3541"/>
    <cellStyle name="Normal 4 11 3 2" xfId="8463"/>
    <cellStyle name="Normal 4 11 4" xfId="8464"/>
    <cellStyle name="Normal 4 12" xfId="3542"/>
    <cellStyle name="Normal 4 12 2" xfId="3543"/>
    <cellStyle name="Normal 4 12 2 2" xfId="3544"/>
    <cellStyle name="Normal 4 12 2 2 2" xfId="8465"/>
    <cellStyle name="Normal 4 12 2 3" xfId="8466"/>
    <cellStyle name="Normal 4 12 3" xfId="3545"/>
    <cellStyle name="Normal 4 12 3 2" xfId="8467"/>
    <cellStyle name="Normal 4 12 4" xfId="8468"/>
    <cellStyle name="Normal 4 13" xfId="3546"/>
    <cellStyle name="Normal 4 13 2" xfId="3547"/>
    <cellStyle name="Normal 4 13 2 2" xfId="8469"/>
    <cellStyle name="Normal 4 13 3" xfId="8470"/>
    <cellStyle name="Normal 4 14" xfId="3548"/>
    <cellStyle name="Normal 4 14 2" xfId="8471"/>
    <cellStyle name="Normal 4 15" xfId="8472"/>
    <cellStyle name="Normal 4 16" xfId="8473"/>
    <cellStyle name="Normal 4 2" xfId="3549"/>
    <cellStyle name="Normal 4 2 10" xfId="3550"/>
    <cellStyle name="Normal 4 2 10 2" xfId="3551"/>
    <cellStyle name="Normal 4 2 10 2 2" xfId="8474"/>
    <cellStyle name="Normal 4 2 10 3" xfId="8475"/>
    <cellStyle name="Normal 4 2 11" xfId="3552"/>
    <cellStyle name="Normal 4 2 11 2" xfId="8476"/>
    <cellStyle name="Normal 4 2 12" xfId="8477"/>
    <cellStyle name="Normal 4 2 13" xfId="8478"/>
    <cellStyle name="Normal 4 2 2" xfId="3553"/>
    <cellStyle name="Normal 4 2 2 10" xfId="3554"/>
    <cellStyle name="Normal 4 2 2 10 2" xfId="8479"/>
    <cellStyle name="Normal 4 2 2 11" xfId="8480"/>
    <cellStyle name="Normal 4 2 2 2" xfId="3555"/>
    <cellStyle name="Normal 4 2 2 2 2" xfId="3556"/>
    <cellStyle name="Normal 4 2 2 2 2 2" xfId="3557"/>
    <cellStyle name="Normal 4 2 2 2 2 2 2" xfId="3558"/>
    <cellStyle name="Normal 4 2 2 2 2 2 2 2" xfId="3559"/>
    <cellStyle name="Normal 4 2 2 2 2 2 2 2 2" xfId="8481"/>
    <cellStyle name="Normal 4 2 2 2 2 2 2 3" xfId="8482"/>
    <cellStyle name="Normal 4 2 2 2 2 2 3" xfId="3560"/>
    <cellStyle name="Normal 4 2 2 2 2 2 3 2" xfId="8483"/>
    <cellStyle name="Normal 4 2 2 2 2 2 4" xfId="8484"/>
    <cellStyle name="Normal 4 2 2 2 2 3" xfId="3561"/>
    <cellStyle name="Normal 4 2 2 2 2 3 2" xfId="3562"/>
    <cellStyle name="Normal 4 2 2 2 2 3 2 2" xfId="3563"/>
    <cellStyle name="Normal 4 2 2 2 2 3 2 2 2" xfId="8485"/>
    <cellStyle name="Normal 4 2 2 2 2 3 2 3" xfId="8486"/>
    <cellStyle name="Normal 4 2 2 2 2 3 3" xfId="3564"/>
    <cellStyle name="Normal 4 2 2 2 2 3 3 2" xfId="8487"/>
    <cellStyle name="Normal 4 2 2 2 2 3 4" xfId="8488"/>
    <cellStyle name="Normal 4 2 2 2 2 4" xfId="3565"/>
    <cellStyle name="Normal 4 2 2 2 2 4 2" xfId="3566"/>
    <cellStyle name="Normal 4 2 2 2 2 4 2 2" xfId="8489"/>
    <cellStyle name="Normal 4 2 2 2 2 4 3" xfId="8490"/>
    <cellStyle name="Normal 4 2 2 2 2 5" xfId="3567"/>
    <cellStyle name="Normal 4 2 2 2 2 5 2" xfId="8491"/>
    <cellStyle name="Normal 4 2 2 2 2 6" xfId="8492"/>
    <cellStyle name="Normal 4 2 2 2 3" xfId="3568"/>
    <cellStyle name="Normal 4 2 2 2 3 2" xfId="3569"/>
    <cellStyle name="Normal 4 2 2 2 3 2 2" xfId="3570"/>
    <cellStyle name="Normal 4 2 2 2 3 2 2 2" xfId="8493"/>
    <cellStyle name="Normal 4 2 2 2 3 2 3" xfId="8494"/>
    <cellStyle name="Normal 4 2 2 2 3 3" xfId="3571"/>
    <cellStyle name="Normal 4 2 2 2 3 3 2" xfId="8495"/>
    <cellStyle name="Normal 4 2 2 2 3 4" xfId="8496"/>
    <cellStyle name="Normal 4 2 2 2 4" xfId="3572"/>
    <cellStyle name="Normal 4 2 2 2 4 2" xfId="3573"/>
    <cellStyle name="Normal 4 2 2 2 4 2 2" xfId="3574"/>
    <cellStyle name="Normal 4 2 2 2 4 2 2 2" xfId="8497"/>
    <cellStyle name="Normal 4 2 2 2 4 2 3" xfId="8498"/>
    <cellStyle name="Normal 4 2 2 2 4 3" xfId="3575"/>
    <cellStyle name="Normal 4 2 2 2 4 3 2" xfId="8499"/>
    <cellStyle name="Normal 4 2 2 2 4 4" xfId="8500"/>
    <cellStyle name="Normal 4 2 2 2 5" xfId="3576"/>
    <cellStyle name="Normal 4 2 2 2 5 2" xfId="3577"/>
    <cellStyle name="Normal 4 2 2 2 5 2 2" xfId="8501"/>
    <cellStyle name="Normal 4 2 2 2 5 3" xfId="8502"/>
    <cellStyle name="Normal 4 2 2 2 6" xfId="3578"/>
    <cellStyle name="Normal 4 2 2 2 6 2" xfId="8503"/>
    <cellStyle name="Normal 4 2 2 2 7" xfId="8504"/>
    <cellStyle name="Normal 4 2 2 3" xfId="3579"/>
    <cellStyle name="Normal 4 2 2 3 2" xfId="3580"/>
    <cellStyle name="Normal 4 2 2 3 2 2" xfId="3581"/>
    <cellStyle name="Normal 4 2 2 3 2 2 2" xfId="3582"/>
    <cellStyle name="Normal 4 2 2 3 2 2 2 2" xfId="3583"/>
    <cellStyle name="Normal 4 2 2 3 2 2 2 2 2" xfId="8505"/>
    <cellStyle name="Normal 4 2 2 3 2 2 2 3" xfId="8506"/>
    <cellStyle name="Normal 4 2 2 3 2 2 3" xfId="3584"/>
    <cellStyle name="Normal 4 2 2 3 2 2 3 2" xfId="8507"/>
    <cellStyle name="Normal 4 2 2 3 2 2 4" xfId="8508"/>
    <cellStyle name="Normal 4 2 2 3 2 3" xfId="3585"/>
    <cellStyle name="Normal 4 2 2 3 2 3 2" xfId="3586"/>
    <cellStyle name="Normal 4 2 2 3 2 3 2 2" xfId="3587"/>
    <cellStyle name="Normal 4 2 2 3 2 3 2 2 2" xfId="8509"/>
    <cellStyle name="Normal 4 2 2 3 2 3 2 3" xfId="8510"/>
    <cellStyle name="Normal 4 2 2 3 2 3 3" xfId="3588"/>
    <cellStyle name="Normal 4 2 2 3 2 3 3 2" xfId="8511"/>
    <cellStyle name="Normal 4 2 2 3 2 3 4" xfId="8512"/>
    <cellStyle name="Normal 4 2 2 3 2 4" xfId="3589"/>
    <cellStyle name="Normal 4 2 2 3 2 4 2" xfId="3590"/>
    <cellStyle name="Normal 4 2 2 3 2 4 2 2" xfId="8513"/>
    <cellStyle name="Normal 4 2 2 3 2 4 3" xfId="8514"/>
    <cellStyle name="Normal 4 2 2 3 2 5" xfId="3591"/>
    <cellStyle name="Normal 4 2 2 3 2 5 2" xfId="8515"/>
    <cellStyle name="Normal 4 2 2 3 2 6" xfId="8516"/>
    <cellStyle name="Normal 4 2 2 3 3" xfId="3592"/>
    <cellStyle name="Normal 4 2 2 3 3 2" xfId="3593"/>
    <cellStyle name="Normal 4 2 2 3 3 2 2" xfId="3594"/>
    <cellStyle name="Normal 4 2 2 3 3 2 2 2" xfId="8517"/>
    <cellStyle name="Normal 4 2 2 3 3 2 3" xfId="8518"/>
    <cellStyle name="Normal 4 2 2 3 3 3" xfId="3595"/>
    <cellStyle name="Normal 4 2 2 3 3 3 2" xfId="8519"/>
    <cellStyle name="Normal 4 2 2 3 3 4" xfId="8520"/>
    <cellStyle name="Normal 4 2 2 3 4" xfId="3596"/>
    <cellStyle name="Normal 4 2 2 3 4 2" xfId="3597"/>
    <cellStyle name="Normal 4 2 2 3 4 2 2" xfId="3598"/>
    <cellStyle name="Normal 4 2 2 3 4 2 2 2" xfId="8521"/>
    <cellStyle name="Normal 4 2 2 3 4 2 3" xfId="8522"/>
    <cellStyle name="Normal 4 2 2 3 4 3" xfId="3599"/>
    <cellStyle name="Normal 4 2 2 3 4 3 2" xfId="8523"/>
    <cellStyle name="Normal 4 2 2 3 4 4" xfId="8524"/>
    <cellStyle name="Normal 4 2 2 3 5" xfId="3600"/>
    <cellStyle name="Normal 4 2 2 3 5 2" xfId="3601"/>
    <cellStyle name="Normal 4 2 2 3 5 2 2" xfId="8525"/>
    <cellStyle name="Normal 4 2 2 3 5 3" xfId="8526"/>
    <cellStyle name="Normal 4 2 2 3 6" xfId="3602"/>
    <cellStyle name="Normal 4 2 2 3 6 2" xfId="8527"/>
    <cellStyle name="Normal 4 2 2 3 7" xfId="8528"/>
    <cellStyle name="Normal 4 2 2 4" xfId="3603"/>
    <cellStyle name="Normal 4 2 2 4 2" xfId="3604"/>
    <cellStyle name="Normal 4 2 2 4 2 2" xfId="3605"/>
    <cellStyle name="Normal 4 2 2 4 2 2 2" xfId="3606"/>
    <cellStyle name="Normal 4 2 2 4 2 2 2 2" xfId="3607"/>
    <cellStyle name="Normal 4 2 2 4 2 2 2 2 2" xfId="8529"/>
    <cellStyle name="Normal 4 2 2 4 2 2 2 3" xfId="8530"/>
    <cellStyle name="Normal 4 2 2 4 2 2 3" xfId="3608"/>
    <cellStyle name="Normal 4 2 2 4 2 2 3 2" xfId="8531"/>
    <cellStyle name="Normal 4 2 2 4 2 2 4" xfId="8532"/>
    <cellStyle name="Normal 4 2 2 4 2 3" xfId="3609"/>
    <cellStyle name="Normal 4 2 2 4 2 3 2" xfId="3610"/>
    <cellStyle name="Normal 4 2 2 4 2 3 2 2" xfId="3611"/>
    <cellStyle name="Normal 4 2 2 4 2 3 2 2 2" xfId="8533"/>
    <cellStyle name="Normal 4 2 2 4 2 3 2 3" xfId="8534"/>
    <cellStyle name="Normal 4 2 2 4 2 3 3" xfId="3612"/>
    <cellStyle name="Normal 4 2 2 4 2 3 3 2" xfId="8535"/>
    <cellStyle name="Normal 4 2 2 4 2 3 4" xfId="8536"/>
    <cellStyle name="Normal 4 2 2 4 2 4" xfId="3613"/>
    <cellStyle name="Normal 4 2 2 4 2 4 2" xfId="3614"/>
    <cellStyle name="Normal 4 2 2 4 2 4 2 2" xfId="8537"/>
    <cellStyle name="Normal 4 2 2 4 2 4 3" xfId="8538"/>
    <cellStyle name="Normal 4 2 2 4 2 5" xfId="3615"/>
    <cellStyle name="Normal 4 2 2 4 2 5 2" xfId="8539"/>
    <cellStyle name="Normal 4 2 2 4 2 6" xfId="8540"/>
    <cellStyle name="Normal 4 2 2 4 3" xfId="3616"/>
    <cellStyle name="Normal 4 2 2 4 3 2" xfId="3617"/>
    <cellStyle name="Normal 4 2 2 4 3 2 2" xfId="3618"/>
    <cellStyle name="Normal 4 2 2 4 3 2 2 2" xfId="8541"/>
    <cellStyle name="Normal 4 2 2 4 3 2 3" xfId="8542"/>
    <cellStyle name="Normal 4 2 2 4 3 3" xfId="3619"/>
    <cellStyle name="Normal 4 2 2 4 3 3 2" xfId="8543"/>
    <cellStyle name="Normal 4 2 2 4 3 4" xfId="8544"/>
    <cellStyle name="Normal 4 2 2 4 4" xfId="3620"/>
    <cellStyle name="Normal 4 2 2 4 4 2" xfId="3621"/>
    <cellStyle name="Normal 4 2 2 4 4 2 2" xfId="3622"/>
    <cellStyle name="Normal 4 2 2 4 4 2 2 2" xfId="8545"/>
    <cellStyle name="Normal 4 2 2 4 4 2 3" xfId="8546"/>
    <cellStyle name="Normal 4 2 2 4 4 3" xfId="3623"/>
    <cellStyle name="Normal 4 2 2 4 4 3 2" xfId="8547"/>
    <cellStyle name="Normal 4 2 2 4 4 4" xfId="8548"/>
    <cellStyle name="Normal 4 2 2 4 5" xfId="3624"/>
    <cellStyle name="Normal 4 2 2 4 5 2" xfId="3625"/>
    <cellStyle name="Normal 4 2 2 4 5 2 2" xfId="8549"/>
    <cellStyle name="Normal 4 2 2 4 5 3" xfId="8550"/>
    <cellStyle name="Normal 4 2 2 4 6" xfId="3626"/>
    <cellStyle name="Normal 4 2 2 4 6 2" xfId="8551"/>
    <cellStyle name="Normal 4 2 2 4 7" xfId="8552"/>
    <cellStyle name="Normal 4 2 2 5" xfId="3627"/>
    <cellStyle name="Normal 4 2 2 5 2" xfId="3628"/>
    <cellStyle name="Normal 4 2 2 5 2 2" xfId="3629"/>
    <cellStyle name="Normal 4 2 2 5 2 2 2" xfId="3630"/>
    <cellStyle name="Normal 4 2 2 5 2 2 2 2" xfId="3631"/>
    <cellStyle name="Normal 4 2 2 5 2 2 2 2 2" xfId="8553"/>
    <cellStyle name="Normal 4 2 2 5 2 2 2 3" xfId="8554"/>
    <cellStyle name="Normal 4 2 2 5 2 2 3" xfId="3632"/>
    <cellStyle name="Normal 4 2 2 5 2 2 3 2" xfId="8555"/>
    <cellStyle name="Normal 4 2 2 5 2 2 4" xfId="8556"/>
    <cellStyle name="Normal 4 2 2 5 2 3" xfId="3633"/>
    <cellStyle name="Normal 4 2 2 5 2 3 2" xfId="3634"/>
    <cellStyle name="Normal 4 2 2 5 2 3 2 2" xfId="3635"/>
    <cellStyle name="Normal 4 2 2 5 2 3 2 2 2" xfId="8557"/>
    <cellStyle name="Normal 4 2 2 5 2 3 2 3" xfId="8558"/>
    <cellStyle name="Normal 4 2 2 5 2 3 3" xfId="3636"/>
    <cellStyle name="Normal 4 2 2 5 2 3 3 2" xfId="8559"/>
    <cellStyle name="Normal 4 2 2 5 2 3 4" xfId="8560"/>
    <cellStyle name="Normal 4 2 2 5 2 4" xfId="3637"/>
    <cellStyle name="Normal 4 2 2 5 2 4 2" xfId="3638"/>
    <cellStyle name="Normal 4 2 2 5 2 4 2 2" xfId="8561"/>
    <cellStyle name="Normal 4 2 2 5 2 4 3" xfId="8562"/>
    <cellStyle name="Normal 4 2 2 5 2 5" xfId="3639"/>
    <cellStyle name="Normal 4 2 2 5 2 5 2" xfId="8563"/>
    <cellStyle name="Normal 4 2 2 5 2 6" xfId="8564"/>
    <cellStyle name="Normal 4 2 2 5 3" xfId="3640"/>
    <cellStyle name="Normal 4 2 2 5 3 2" xfId="3641"/>
    <cellStyle name="Normal 4 2 2 5 3 2 2" xfId="3642"/>
    <cellStyle name="Normal 4 2 2 5 3 2 2 2" xfId="8565"/>
    <cellStyle name="Normal 4 2 2 5 3 2 3" xfId="8566"/>
    <cellStyle name="Normal 4 2 2 5 3 3" xfId="3643"/>
    <cellStyle name="Normal 4 2 2 5 3 3 2" xfId="8567"/>
    <cellStyle name="Normal 4 2 2 5 3 4" xfId="8568"/>
    <cellStyle name="Normal 4 2 2 5 4" xfId="3644"/>
    <cellStyle name="Normal 4 2 2 5 4 2" xfId="3645"/>
    <cellStyle name="Normal 4 2 2 5 4 2 2" xfId="3646"/>
    <cellStyle name="Normal 4 2 2 5 4 2 2 2" xfId="8569"/>
    <cellStyle name="Normal 4 2 2 5 4 2 3" xfId="8570"/>
    <cellStyle name="Normal 4 2 2 5 4 3" xfId="3647"/>
    <cellStyle name="Normal 4 2 2 5 4 3 2" xfId="8571"/>
    <cellStyle name="Normal 4 2 2 5 4 4" xfId="8572"/>
    <cellStyle name="Normal 4 2 2 5 5" xfId="3648"/>
    <cellStyle name="Normal 4 2 2 5 5 2" xfId="3649"/>
    <cellStyle name="Normal 4 2 2 5 5 2 2" xfId="8573"/>
    <cellStyle name="Normal 4 2 2 5 5 3" xfId="8574"/>
    <cellStyle name="Normal 4 2 2 5 6" xfId="3650"/>
    <cellStyle name="Normal 4 2 2 5 6 2" xfId="8575"/>
    <cellStyle name="Normal 4 2 2 5 7" xfId="8576"/>
    <cellStyle name="Normal 4 2 2 6" xfId="3651"/>
    <cellStyle name="Normal 4 2 2 6 2" xfId="3652"/>
    <cellStyle name="Normal 4 2 2 6 2 2" xfId="3653"/>
    <cellStyle name="Normal 4 2 2 6 2 2 2" xfId="3654"/>
    <cellStyle name="Normal 4 2 2 6 2 2 2 2" xfId="8577"/>
    <cellStyle name="Normal 4 2 2 6 2 2 3" xfId="8578"/>
    <cellStyle name="Normal 4 2 2 6 2 3" xfId="3655"/>
    <cellStyle name="Normal 4 2 2 6 2 3 2" xfId="8579"/>
    <cellStyle name="Normal 4 2 2 6 2 4" xfId="8580"/>
    <cellStyle name="Normal 4 2 2 6 3" xfId="3656"/>
    <cellStyle name="Normal 4 2 2 6 3 2" xfId="3657"/>
    <cellStyle name="Normal 4 2 2 6 3 2 2" xfId="3658"/>
    <cellStyle name="Normal 4 2 2 6 3 2 2 2" xfId="8581"/>
    <cellStyle name="Normal 4 2 2 6 3 2 3" xfId="8582"/>
    <cellStyle name="Normal 4 2 2 6 3 3" xfId="3659"/>
    <cellStyle name="Normal 4 2 2 6 3 3 2" xfId="8583"/>
    <cellStyle name="Normal 4 2 2 6 3 4" xfId="8584"/>
    <cellStyle name="Normal 4 2 2 6 4" xfId="3660"/>
    <cellStyle name="Normal 4 2 2 6 4 2" xfId="3661"/>
    <cellStyle name="Normal 4 2 2 6 4 2 2" xfId="8585"/>
    <cellStyle name="Normal 4 2 2 6 4 3" xfId="8586"/>
    <cellStyle name="Normal 4 2 2 6 5" xfId="3662"/>
    <cellStyle name="Normal 4 2 2 6 5 2" xfId="8587"/>
    <cellStyle name="Normal 4 2 2 6 6" xfId="8588"/>
    <cellStyle name="Normal 4 2 2 7" xfId="3663"/>
    <cellStyle name="Normal 4 2 2 7 2" xfId="3664"/>
    <cellStyle name="Normal 4 2 2 7 2 2" xfId="3665"/>
    <cellStyle name="Normal 4 2 2 7 2 2 2" xfId="8589"/>
    <cellStyle name="Normal 4 2 2 7 2 3" xfId="8590"/>
    <cellStyle name="Normal 4 2 2 7 3" xfId="3666"/>
    <cellStyle name="Normal 4 2 2 7 3 2" xfId="8591"/>
    <cellStyle name="Normal 4 2 2 7 4" xfId="8592"/>
    <cellStyle name="Normal 4 2 2 8" xfId="3667"/>
    <cellStyle name="Normal 4 2 2 8 2" xfId="3668"/>
    <cellStyle name="Normal 4 2 2 8 2 2" xfId="3669"/>
    <cellStyle name="Normal 4 2 2 8 2 2 2" xfId="8593"/>
    <cellStyle name="Normal 4 2 2 8 2 3" xfId="8594"/>
    <cellStyle name="Normal 4 2 2 8 3" xfId="3670"/>
    <cellStyle name="Normal 4 2 2 8 3 2" xfId="8595"/>
    <cellStyle name="Normal 4 2 2 8 4" xfId="8596"/>
    <cellStyle name="Normal 4 2 2 9" xfId="3671"/>
    <cellStyle name="Normal 4 2 2 9 2" xfId="3672"/>
    <cellStyle name="Normal 4 2 2 9 2 2" xfId="8597"/>
    <cellStyle name="Normal 4 2 2 9 3" xfId="8598"/>
    <cellStyle name="Normal 4 2 3" xfId="3673"/>
    <cellStyle name="Normal 4 2 3 2" xfId="3674"/>
    <cellStyle name="Normal 4 2 3 2 2" xfId="3675"/>
    <cellStyle name="Normal 4 2 3 2 2 2" xfId="3676"/>
    <cellStyle name="Normal 4 2 3 2 2 2 2" xfId="3677"/>
    <cellStyle name="Normal 4 2 3 2 2 2 2 2" xfId="8599"/>
    <cellStyle name="Normal 4 2 3 2 2 2 3" xfId="8600"/>
    <cellStyle name="Normal 4 2 3 2 2 3" xfId="3678"/>
    <cellStyle name="Normal 4 2 3 2 2 3 2" xfId="8601"/>
    <cellStyle name="Normal 4 2 3 2 2 4" xfId="8602"/>
    <cellStyle name="Normal 4 2 3 2 3" xfId="3679"/>
    <cellStyle name="Normal 4 2 3 2 3 2" xfId="3680"/>
    <cellStyle name="Normal 4 2 3 2 3 2 2" xfId="3681"/>
    <cellStyle name="Normal 4 2 3 2 3 2 2 2" xfId="8603"/>
    <cellStyle name="Normal 4 2 3 2 3 2 3" xfId="8604"/>
    <cellStyle name="Normal 4 2 3 2 3 3" xfId="3682"/>
    <cellStyle name="Normal 4 2 3 2 3 3 2" xfId="8605"/>
    <cellStyle name="Normal 4 2 3 2 3 4" xfId="8606"/>
    <cellStyle name="Normal 4 2 3 2 4" xfId="3683"/>
    <cellStyle name="Normal 4 2 3 2 4 2" xfId="3684"/>
    <cellStyle name="Normal 4 2 3 2 4 2 2" xfId="8607"/>
    <cellStyle name="Normal 4 2 3 2 4 3" xfId="8608"/>
    <cellStyle name="Normal 4 2 3 2 5" xfId="3685"/>
    <cellStyle name="Normal 4 2 3 2 5 2" xfId="8609"/>
    <cellStyle name="Normal 4 2 3 2 6" xfId="8610"/>
    <cellStyle name="Normal 4 2 3 3" xfId="3686"/>
    <cellStyle name="Normal 4 2 3 3 2" xfId="3687"/>
    <cellStyle name="Normal 4 2 3 3 2 2" xfId="3688"/>
    <cellStyle name="Normal 4 2 3 3 2 2 2" xfId="8611"/>
    <cellStyle name="Normal 4 2 3 3 2 3" xfId="8612"/>
    <cellStyle name="Normal 4 2 3 3 3" xfId="3689"/>
    <cellStyle name="Normal 4 2 3 3 3 2" xfId="8613"/>
    <cellStyle name="Normal 4 2 3 3 4" xfId="8614"/>
    <cellStyle name="Normal 4 2 3 4" xfId="3690"/>
    <cellStyle name="Normal 4 2 3 4 2" xfId="3691"/>
    <cellStyle name="Normal 4 2 3 4 2 2" xfId="3692"/>
    <cellStyle name="Normal 4 2 3 4 2 2 2" xfId="8615"/>
    <cellStyle name="Normal 4 2 3 4 2 3" xfId="8616"/>
    <cellStyle name="Normal 4 2 3 4 3" xfId="3693"/>
    <cellStyle name="Normal 4 2 3 4 3 2" xfId="8617"/>
    <cellStyle name="Normal 4 2 3 4 4" xfId="8618"/>
    <cellStyle name="Normal 4 2 3 5" xfId="3694"/>
    <cellStyle name="Normal 4 2 3 5 2" xfId="3695"/>
    <cellStyle name="Normal 4 2 3 5 2 2" xfId="8619"/>
    <cellStyle name="Normal 4 2 3 5 3" xfId="8620"/>
    <cellStyle name="Normal 4 2 3 6" xfId="3696"/>
    <cellStyle name="Normal 4 2 3 6 2" xfId="8621"/>
    <cellStyle name="Normal 4 2 3 7" xfId="8622"/>
    <cellStyle name="Normal 4 2 4" xfId="3697"/>
    <cellStyle name="Normal 4 2 4 2" xfId="3698"/>
    <cellStyle name="Normal 4 2 4 2 2" xfId="3699"/>
    <cellStyle name="Normal 4 2 4 2 2 2" xfId="3700"/>
    <cellStyle name="Normal 4 2 4 2 2 2 2" xfId="3701"/>
    <cellStyle name="Normal 4 2 4 2 2 2 2 2" xfId="8623"/>
    <cellStyle name="Normal 4 2 4 2 2 2 3" xfId="8624"/>
    <cellStyle name="Normal 4 2 4 2 2 3" xfId="3702"/>
    <cellStyle name="Normal 4 2 4 2 2 3 2" xfId="8625"/>
    <cellStyle name="Normal 4 2 4 2 2 4" xfId="8626"/>
    <cellStyle name="Normal 4 2 4 2 3" xfId="3703"/>
    <cellStyle name="Normal 4 2 4 2 3 2" xfId="3704"/>
    <cellStyle name="Normal 4 2 4 2 3 2 2" xfId="3705"/>
    <cellStyle name="Normal 4 2 4 2 3 2 2 2" xfId="8627"/>
    <cellStyle name="Normal 4 2 4 2 3 2 3" xfId="8628"/>
    <cellStyle name="Normal 4 2 4 2 3 3" xfId="3706"/>
    <cellStyle name="Normal 4 2 4 2 3 3 2" xfId="8629"/>
    <cellStyle name="Normal 4 2 4 2 3 4" xfId="8630"/>
    <cellStyle name="Normal 4 2 4 2 4" xfId="3707"/>
    <cellStyle name="Normal 4 2 4 2 4 2" xfId="3708"/>
    <cellStyle name="Normal 4 2 4 2 4 2 2" xfId="8631"/>
    <cellStyle name="Normal 4 2 4 2 4 3" xfId="8632"/>
    <cellStyle name="Normal 4 2 4 2 5" xfId="3709"/>
    <cellStyle name="Normal 4 2 4 2 5 2" xfId="8633"/>
    <cellStyle name="Normal 4 2 4 2 6" xfId="8634"/>
    <cellStyle name="Normal 4 2 4 3" xfId="3710"/>
    <cellStyle name="Normal 4 2 4 3 2" xfId="3711"/>
    <cellStyle name="Normal 4 2 4 3 2 2" xfId="3712"/>
    <cellStyle name="Normal 4 2 4 3 2 2 2" xfId="8635"/>
    <cellStyle name="Normal 4 2 4 3 2 3" xfId="8636"/>
    <cellStyle name="Normal 4 2 4 3 3" xfId="3713"/>
    <cellStyle name="Normal 4 2 4 3 3 2" xfId="8637"/>
    <cellStyle name="Normal 4 2 4 3 4" xfId="8638"/>
    <cellStyle name="Normal 4 2 4 4" xfId="3714"/>
    <cellStyle name="Normal 4 2 4 4 2" xfId="3715"/>
    <cellStyle name="Normal 4 2 4 4 2 2" xfId="3716"/>
    <cellStyle name="Normal 4 2 4 4 2 2 2" xfId="8639"/>
    <cellStyle name="Normal 4 2 4 4 2 3" xfId="8640"/>
    <cellStyle name="Normal 4 2 4 4 3" xfId="3717"/>
    <cellStyle name="Normal 4 2 4 4 3 2" xfId="8641"/>
    <cellStyle name="Normal 4 2 4 4 4" xfId="8642"/>
    <cellStyle name="Normal 4 2 4 5" xfId="3718"/>
    <cellStyle name="Normal 4 2 4 5 2" xfId="3719"/>
    <cellStyle name="Normal 4 2 4 5 2 2" xfId="8643"/>
    <cellStyle name="Normal 4 2 4 5 3" xfId="8644"/>
    <cellStyle name="Normal 4 2 4 6" xfId="3720"/>
    <cellStyle name="Normal 4 2 4 6 2" xfId="8645"/>
    <cellStyle name="Normal 4 2 4 7" xfId="8646"/>
    <cellStyle name="Normal 4 2 5" xfId="3721"/>
    <cellStyle name="Normal 4 2 5 2" xfId="3722"/>
    <cellStyle name="Normal 4 2 5 2 2" xfId="3723"/>
    <cellStyle name="Normal 4 2 5 2 2 2" xfId="3724"/>
    <cellStyle name="Normal 4 2 5 2 2 2 2" xfId="3725"/>
    <cellStyle name="Normal 4 2 5 2 2 2 2 2" xfId="8647"/>
    <cellStyle name="Normal 4 2 5 2 2 2 3" xfId="8648"/>
    <cellStyle name="Normal 4 2 5 2 2 3" xfId="3726"/>
    <cellStyle name="Normal 4 2 5 2 2 3 2" xfId="8649"/>
    <cellStyle name="Normal 4 2 5 2 2 4" xfId="8650"/>
    <cellStyle name="Normal 4 2 5 2 3" xfId="3727"/>
    <cellStyle name="Normal 4 2 5 2 3 2" xfId="3728"/>
    <cellStyle name="Normal 4 2 5 2 3 2 2" xfId="3729"/>
    <cellStyle name="Normal 4 2 5 2 3 2 2 2" xfId="8651"/>
    <cellStyle name="Normal 4 2 5 2 3 2 3" xfId="8652"/>
    <cellStyle name="Normal 4 2 5 2 3 3" xfId="3730"/>
    <cellStyle name="Normal 4 2 5 2 3 3 2" xfId="8653"/>
    <cellStyle name="Normal 4 2 5 2 3 4" xfId="8654"/>
    <cellStyle name="Normal 4 2 5 2 4" xfId="3731"/>
    <cellStyle name="Normal 4 2 5 2 4 2" xfId="3732"/>
    <cellStyle name="Normal 4 2 5 2 4 2 2" xfId="8655"/>
    <cellStyle name="Normal 4 2 5 2 4 3" xfId="8656"/>
    <cellStyle name="Normal 4 2 5 2 5" xfId="3733"/>
    <cellStyle name="Normal 4 2 5 2 5 2" xfId="8657"/>
    <cellStyle name="Normal 4 2 5 2 6" xfId="8658"/>
    <cellStyle name="Normal 4 2 5 3" xfId="3734"/>
    <cellStyle name="Normal 4 2 5 3 2" xfId="3735"/>
    <cellStyle name="Normal 4 2 5 3 2 2" xfId="3736"/>
    <cellStyle name="Normal 4 2 5 3 2 2 2" xfId="8659"/>
    <cellStyle name="Normal 4 2 5 3 2 3" xfId="8660"/>
    <cellStyle name="Normal 4 2 5 3 3" xfId="3737"/>
    <cellStyle name="Normal 4 2 5 3 3 2" xfId="8661"/>
    <cellStyle name="Normal 4 2 5 3 4" xfId="8662"/>
    <cellStyle name="Normal 4 2 5 4" xfId="3738"/>
    <cellStyle name="Normal 4 2 5 4 2" xfId="3739"/>
    <cellStyle name="Normal 4 2 5 4 2 2" xfId="3740"/>
    <cellStyle name="Normal 4 2 5 4 2 2 2" xfId="8663"/>
    <cellStyle name="Normal 4 2 5 4 2 3" xfId="8664"/>
    <cellStyle name="Normal 4 2 5 4 3" xfId="3741"/>
    <cellStyle name="Normal 4 2 5 4 3 2" xfId="8665"/>
    <cellStyle name="Normal 4 2 5 4 4" xfId="8666"/>
    <cellStyle name="Normal 4 2 5 5" xfId="3742"/>
    <cellStyle name="Normal 4 2 5 5 2" xfId="3743"/>
    <cellStyle name="Normal 4 2 5 5 2 2" xfId="8667"/>
    <cellStyle name="Normal 4 2 5 5 3" xfId="8668"/>
    <cellStyle name="Normal 4 2 5 6" xfId="3744"/>
    <cellStyle name="Normal 4 2 5 6 2" xfId="8669"/>
    <cellStyle name="Normal 4 2 5 7" xfId="8670"/>
    <cellStyle name="Normal 4 2 6" xfId="3745"/>
    <cellStyle name="Normal 4 2 6 2" xfId="3746"/>
    <cellStyle name="Normal 4 2 6 2 2" xfId="3747"/>
    <cellStyle name="Normal 4 2 6 2 2 2" xfId="3748"/>
    <cellStyle name="Normal 4 2 6 2 2 2 2" xfId="3749"/>
    <cellStyle name="Normal 4 2 6 2 2 2 2 2" xfId="8671"/>
    <cellStyle name="Normal 4 2 6 2 2 2 3" xfId="8672"/>
    <cellStyle name="Normal 4 2 6 2 2 3" xfId="3750"/>
    <cellStyle name="Normal 4 2 6 2 2 3 2" xfId="8673"/>
    <cellStyle name="Normal 4 2 6 2 2 4" xfId="8674"/>
    <cellStyle name="Normal 4 2 6 2 3" xfId="3751"/>
    <cellStyle name="Normal 4 2 6 2 3 2" xfId="3752"/>
    <cellStyle name="Normal 4 2 6 2 3 2 2" xfId="3753"/>
    <cellStyle name="Normal 4 2 6 2 3 2 2 2" xfId="8675"/>
    <cellStyle name="Normal 4 2 6 2 3 2 3" xfId="8676"/>
    <cellStyle name="Normal 4 2 6 2 3 3" xfId="3754"/>
    <cellStyle name="Normal 4 2 6 2 3 3 2" xfId="8677"/>
    <cellStyle name="Normal 4 2 6 2 3 4" xfId="8678"/>
    <cellStyle name="Normal 4 2 6 2 4" xfId="3755"/>
    <cellStyle name="Normal 4 2 6 2 4 2" xfId="3756"/>
    <cellStyle name="Normal 4 2 6 2 4 2 2" xfId="8679"/>
    <cellStyle name="Normal 4 2 6 2 4 3" xfId="8680"/>
    <cellStyle name="Normal 4 2 6 2 5" xfId="3757"/>
    <cellStyle name="Normal 4 2 6 2 5 2" xfId="8681"/>
    <cellStyle name="Normal 4 2 6 2 6" xfId="8682"/>
    <cellStyle name="Normal 4 2 6 3" xfId="3758"/>
    <cellStyle name="Normal 4 2 6 3 2" xfId="3759"/>
    <cellStyle name="Normal 4 2 6 3 2 2" xfId="3760"/>
    <cellStyle name="Normal 4 2 6 3 2 2 2" xfId="8683"/>
    <cellStyle name="Normal 4 2 6 3 2 3" xfId="8684"/>
    <cellStyle name="Normal 4 2 6 3 3" xfId="3761"/>
    <cellStyle name="Normal 4 2 6 3 3 2" xfId="8685"/>
    <cellStyle name="Normal 4 2 6 3 4" xfId="8686"/>
    <cellStyle name="Normal 4 2 6 4" xfId="3762"/>
    <cellStyle name="Normal 4 2 6 4 2" xfId="3763"/>
    <cellStyle name="Normal 4 2 6 4 2 2" xfId="3764"/>
    <cellStyle name="Normal 4 2 6 4 2 2 2" xfId="8687"/>
    <cellStyle name="Normal 4 2 6 4 2 3" xfId="8688"/>
    <cellStyle name="Normal 4 2 6 4 3" xfId="3765"/>
    <cellStyle name="Normal 4 2 6 4 3 2" xfId="8689"/>
    <cellStyle name="Normal 4 2 6 4 4" xfId="8690"/>
    <cellStyle name="Normal 4 2 6 5" xfId="3766"/>
    <cellStyle name="Normal 4 2 6 5 2" xfId="3767"/>
    <cellStyle name="Normal 4 2 6 5 2 2" xfId="8691"/>
    <cellStyle name="Normal 4 2 6 5 3" xfId="8692"/>
    <cellStyle name="Normal 4 2 6 6" xfId="3768"/>
    <cellStyle name="Normal 4 2 6 6 2" xfId="8693"/>
    <cellStyle name="Normal 4 2 6 7" xfId="8694"/>
    <cellStyle name="Normal 4 2 7" xfId="3769"/>
    <cellStyle name="Normal 4 2 7 2" xfId="3770"/>
    <cellStyle name="Normal 4 2 7 2 2" xfId="3771"/>
    <cellStyle name="Normal 4 2 7 2 2 2" xfId="3772"/>
    <cellStyle name="Normal 4 2 7 2 2 2 2" xfId="8695"/>
    <cellStyle name="Normal 4 2 7 2 2 3" xfId="8696"/>
    <cellStyle name="Normal 4 2 7 2 3" xfId="3773"/>
    <cellStyle name="Normal 4 2 7 2 3 2" xfId="8697"/>
    <cellStyle name="Normal 4 2 7 2 4" xfId="8698"/>
    <cellStyle name="Normal 4 2 7 3" xfId="3774"/>
    <cellStyle name="Normal 4 2 7 3 2" xfId="3775"/>
    <cellStyle name="Normal 4 2 7 3 2 2" xfId="3776"/>
    <cellStyle name="Normal 4 2 7 3 2 2 2" xfId="8699"/>
    <cellStyle name="Normal 4 2 7 3 2 3" xfId="8700"/>
    <cellStyle name="Normal 4 2 7 3 3" xfId="3777"/>
    <cellStyle name="Normal 4 2 7 3 3 2" xfId="8701"/>
    <cellStyle name="Normal 4 2 7 3 4" xfId="8702"/>
    <cellStyle name="Normal 4 2 7 4" xfId="3778"/>
    <cellStyle name="Normal 4 2 7 4 2" xfId="3779"/>
    <cellStyle name="Normal 4 2 7 4 2 2" xfId="8703"/>
    <cellStyle name="Normal 4 2 7 4 3" xfId="8704"/>
    <cellStyle name="Normal 4 2 7 5" xfId="3780"/>
    <cellStyle name="Normal 4 2 7 5 2" xfId="8705"/>
    <cellStyle name="Normal 4 2 7 6" xfId="8706"/>
    <cellStyle name="Normal 4 2 8" xfId="3781"/>
    <cellStyle name="Normal 4 2 8 2" xfId="3782"/>
    <cellStyle name="Normal 4 2 8 2 2" xfId="3783"/>
    <cellStyle name="Normal 4 2 8 2 2 2" xfId="8707"/>
    <cellStyle name="Normal 4 2 8 2 3" xfId="8708"/>
    <cellStyle name="Normal 4 2 8 3" xfId="3784"/>
    <cellStyle name="Normal 4 2 8 3 2" xfId="8709"/>
    <cellStyle name="Normal 4 2 8 4" xfId="8710"/>
    <cellStyle name="Normal 4 2 9" xfId="3785"/>
    <cellStyle name="Normal 4 2 9 2" xfId="3786"/>
    <cellStyle name="Normal 4 2 9 2 2" xfId="3787"/>
    <cellStyle name="Normal 4 2 9 2 2 2" xfId="8711"/>
    <cellStyle name="Normal 4 2 9 2 3" xfId="8712"/>
    <cellStyle name="Normal 4 2 9 3" xfId="3788"/>
    <cellStyle name="Normal 4 2 9 3 2" xfId="8713"/>
    <cellStyle name="Normal 4 2 9 4" xfId="8714"/>
    <cellStyle name="Normal 4 3" xfId="3789"/>
    <cellStyle name="Normal 4 3 10" xfId="3790"/>
    <cellStyle name="Normal 4 3 10 2" xfId="8715"/>
    <cellStyle name="Normal 4 3 11" xfId="8716"/>
    <cellStyle name="Normal 4 3 12" xfId="8717"/>
    <cellStyle name="Normal 4 3 2" xfId="3791"/>
    <cellStyle name="Normal 4 3 2 2" xfId="3792"/>
    <cellStyle name="Normal 4 3 2 2 2" xfId="3793"/>
    <cellStyle name="Normal 4 3 2 2 2 2" xfId="3794"/>
    <cellStyle name="Normal 4 3 2 2 2 2 2" xfId="3795"/>
    <cellStyle name="Normal 4 3 2 2 2 2 2 2" xfId="8718"/>
    <cellStyle name="Normal 4 3 2 2 2 2 3" xfId="8719"/>
    <cellStyle name="Normal 4 3 2 2 2 3" xfId="3796"/>
    <cellStyle name="Normal 4 3 2 2 2 3 2" xfId="8720"/>
    <cellStyle name="Normal 4 3 2 2 2 4" xfId="8721"/>
    <cellStyle name="Normal 4 3 2 2 3" xfId="3797"/>
    <cellStyle name="Normal 4 3 2 2 3 2" xfId="3798"/>
    <cellStyle name="Normal 4 3 2 2 3 2 2" xfId="3799"/>
    <cellStyle name="Normal 4 3 2 2 3 2 2 2" xfId="8722"/>
    <cellStyle name="Normal 4 3 2 2 3 2 3" xfId="8723"/>
    <cellStyle name="Normal 4 3 2 2 3 3" xfId="3800"/>
    <cellStyle name="Normal 4 3 2 2 3 3 2" xfId="8724"/>
    <cellStyle name="Normal 4 3 2 2 3 4" xfId="8725"/>
    <cellStyle name="Normal 4 3 2 2 4" xfId="3801"/>
    <cellStyle name="Normal 4 3 2 2 4 2" xfId="3802"/>
    <cellStyle name="Normal 4 3 2 2 4 2 2" xfId="8726"/>
    <cellStyle name="Normal 4 3 2 2 4 3" xfId="8727"/>
    <cellStyle name="Normal 4 3 2 2 5" xfId="3803"/>
    <cellStyle name="Normal 4 3 2 2 5 2" xfId="8728"/>
    <cellStyle name="Normal 4 3 2 2 6" xfId="8729"/>
    <cellStyle name="Normal 4 3 2 3" xfId="3804"/>
    <cellStyle name="Normal 4 3 2 3 2" xfId="3805"/>
    <cellStyle name="Normal 4 3 2 3 2 2" xfId="3806"/>
    <cellStyle name="Normal 4 3 2 3 2 2 2" xfId="8730"/>
    <cellStyle name="Normal 4 3 2 3 2 3" xfId="8731"/>
    <cellStyle name="Normal 4 3 2 3 3" xfId="3807"/>
    <cellStyle name="Normal 4 3 2 3 3 2" xfId="8732"/>
    <cellStyle name="Normal 4 3 2 3 4" xfId="8733"/>
    <cellStyle name="Normal 4 3 2 4" xfId="3808"/>
    <cellStyle name="Normal 4 3 2 4 2" xfId="3809"/>
    <cellStyle name="Normal 4 3 2 4 2 2" xfId="3810"/>
    <cellStyle name="Normal 4 3 2 4 2 2 2" xfId="8734"/>
    <cellStyle name="Normal 4 3 2 4 2 3" xfId="8735"/>
    <cellStyle name="Normal 4 3 2 4 3" xfId="3811"/>
    <cellStyle name="Normal 4 3 2 4 3 2" xfId="8736"/>
    <cellStyle name="Normal 4 3 2 4 4" xfId="8737"/>
    <cellStyle name="Normal 4 3 2 5" xfId="3812"/>
    <cellStyle name="Normal 4 3 2 5 2" xfId="3813"/>
    <cellStyle name="Normal 4 3 2 5 2 2" xfId="8738"/>
    <cellStyle name="Normal 4 3 2 5 3" xfId="8739"/>
    <cellStyle name="Normal 4 3 2 6" xfId="3814"/>
    <cellStyle name="Normal 4 3 2 6 2" xfId="8740"/>
    <cellStyle name="Normal 4 3 2 7" xfId="8741"/>
    <cellStyle name="Normal 4 3 3" xfId="3815"/>
    <cellStyle name="Normal 4 3 3 2" xfId="3816"/>
    <cellStyle name="Normal 4 3 3 2 2" xfId="3817"/>
    <cellStyle name="Normal 4 3 3 2 2 2" xfId="3818"/>
    <cellStyle name="Normal 4 3 3 2 2 2 2" xfId="3819"/>
    <cellStyle name="Normal 4 3 3 2 2 2 2 2" xfId="8742"/>
    <cellStyle name="Normal 4 3 3 2 2 2 3" xfId="8743"/>
    <cellStyle name="Normal 4 3 3 2 2 3" xfId="3820"/>
    <cellStyle name="Normal 4 3 3 2 2 3 2" xfId="8744"/>
    <cellStyle name="Normal 4 3 3 2 2 4" xfId="8745"/>
    <cellStyle name="Normal 4 3 3 2 3" xfId="3821"/>
    <cellStyle name="Normal 4 3 3 2 3 2" xfId="3822"/>
    <cellStyle name="Normal 4 3 3 2 3 2 2" xfId="3823"/>
    <cellStyle name="Normal 4 3 3 2 3 2 2 2" xfId="8746"/>
    <cellStyle name="Normal 4 3 3 2 3 2 3" xfId="8747"/>
    <cellStyle name="Normal 4 3 3 2 3 3" xfId="3824"/>
    <cellStyle name="Normal 4 3 3 2 3 3 2" xfId="8748"/>
    <cellStyle name="Normal 4 3 3 2 3 4" xfId="8749"/>
    <cellStyle name="Normal 4 3 3 2 4" xfId="3825"/>
    <cellStyle name="Normal 4 3 3 2 4 2" xfId="3826"/>
    <cellStyle name="Normal 4 3 3 2 4 2 2" xfId="8750"/>
    <cellStyle name="Normal 4 3 3 2 4 3" xfId="8751"/>
    <cellStyle name="Normal 4 3 3 2 5" xfId="3827"/>
    <cellStyle name="Normal 4 3 3 2 5 2" xfId="8752"/>
    <cellStyle name="Normal 4 3 3 2 6" xfId="8753"/>
    <cellStyle name="Normal 4 3 3 3" xfId="3828"/>
    <cellStyle name="Normal 4 3 3 3 2" xfId="3829"/>
    <cellStyle name="Normal 4 3 3 3 2 2" xfId="3830"/>
    <cellStyle name="Normal 4 3 3 3 2 2 2" xfId="8754"/>
    <cellStyle name="Normal 4 3 3 3 2 3" xfId="8755"/>
    <cellStyle name="Normal 4 3 3 3 3" xfId="3831"/>
    <cellStyle name="Normal 4 3 3 3 3 2" xfId="8756"/>
    <cellStyle name="Normal 4 3 3 3 4" xfId="8757"/>
    <cellStyle name="Normal 4 3 3 4" xfId="3832"/>
    <cellStyle name="Normal 4 3 3 4 2" xfId="3833"/>
    <cellStyle name="Normal 4 3 3 4 2 2" xfId="3834"/>
    <cellStyle name="Normal 4 3 3 4 2 2 2" xfId="8758"/>
    <cellStyle name="Normal 4 3 3 4 2 3" xfId="8759"/>
    <cellStyle name="Normal 4 3 3 4 3" xfId="3835"/>
    <cellStyle name="Normal 4 3 3 4 3 2" xfId="8760"/>
    <cellStyle name="Normal 4 3 3 4 4" xfId="8761"/>
    <cellStyle name="Normal 4 3 3 5" xfId="3836"/>
    <cellStyle name="Normal 4 3 3 5 2" xfId="3837"/>
    <cellStyle name="Normal 4 3 3 5 2 2" xfId="8762"/>
    <cellStyle name="Normal 4 3 3 5 3" xfId="8763"/>
    <cellStyle name="Normal 4 3 3 6" xfId="3838"/>
    <cellStyle name="Normal 4 3 3 6 2" xfId="8764"/>
    <cellStyle name="Normal 4 3 3 7" xfId="8765"/>
    <cellStyle name="Normal 4 3 4" xfId="3839"/>
    <cellStyle name="Normal 4 3 4 2" xfId="3840"/>
    <cellStyle name="Normal 4 3 4 2 2" xfId="3841"/>
    <cellStyle name="Normal 4 3 4 2 2 2" xfId="3842"/>
    <cellStyle name="Normal 4 3 4 2 2 2 2" xfId="3843"/>
    <cellStyle name="Normal 4 3 4 2 2 2 2 2" xfId="8766"/>
    <cellStyle name="Normal 4 3 4 2 2 2 3" xfId="8767"/>
    <cellStyle name="Normal 4 3 4 2 2 3" xfId="3844"/>
    <cellStyle name="Normal 4 3 4 2 2 3 2" xfId="8768"/>
    <cellStyle name="Normal 4 3 4 2 2 4" xfId="8769"/>
    <cellStyle name="Normal 4 3 4 2 3" xfId="3845"/>
    <cellStyle name="Normal 4 3 4 2 3 2" xfId="3846"/>
    <cellStyle name="Normal 4 3 4 2 3 2 2" xfId="3847"/>
    <cellStyle name="Normal 4 3 4 2 3 2 2 2" xfId="8770"/>
    <cellStyle name="Normal 4 3 4 2 3 2 3" xfId="8771"/>
    <cellStyle name="Normal 4 3 4 2 3 3" xfId="3848"/>
    <cellStyle name="Normal 4 3 4 2 3 3 2" xfId="8772"/>
    <cellStyle name="Normal 4 3 4 2 3 4" xfId="8773"/>
    <cellStyle name="Normal 4 3 4 2 4" xfId="3849"/>
    <cellStyle name="Normal 4 3 4 2 4 2" xfId="3850"/>
    <cellStyle name="Normal 4 3 4 2 4 2 2" xfId="8774"/>
    <cellStyle name="Normal 4 3 4 2 4 3" xfId="8775"/>
    <cellStyle name="Normal 4 3 4 2 5" xfId="3851"/>
    <cellStyle name="Normal 4 3 4 2 5 2" xfId="8776"/>
    <cellStyle name="Normal 4 3 4 2 6" xfId="8777"/>
    <cellStyle name="Normal 4 3 4 3" xfId="3852"/>
    <cellStyle name="Normal 4 3 4 3 2" xfId="3853"/>
    <cellStyle name="Normal 4 3 4 3 2 2" xfId="3854"/>
    <cellStyle name="Normal 4 3 4 3 2 2 2" xfId="8778"/>
    <cellStyle name="Normal 4 3 4 3 2 3" xfId="8779"/>
    <cellStyle name="Normal 4 3 4 3 3" xfId="3855"/>
    <cellStyle name="Normal 4 3 4 3 3 2" xfId="8780"/>
    <cellStyle name="Normal 4 3 4 3 4" xfId="8781"/>
    <cellStyle name="Normal 4 3 4 4" xfId="3856"/>
    <cellStyle name="Normal 4 3 4 4 2" xfId="3857"/>
    <cellStyle name="Normal 4 3 4 4 2 2" xfId="3858"/>
    <cellStyle name="Normal 4 3 4 4 2 2 2" xfId="8782"/>
    <cellStyle name="Normal 4 3 4 4 2 3" xfId="8783"/>
    <cellStyle name="Normal 4 3 4 4 3" xfId="3859"/>
    <cellStyle name="Normal 4 3 4 4 3 2" xfId="8784"/>
    <cellStyle name="Normal 4 3 4 4 4" xfId="8785"/>
    <cellStyle name="Normal 4 3 4 5" xfId="3860"/>
    <cellStyle name="Normal 4 3 4 5 2" xfId="3861"/>
    <cellStyle name="Normal 4 3 4 5 2 2" xfId="8786"/>
    <cellStyle name="Normal 4 3 4 5 3" xfId="8787"/>
    <cellStyle name="Normal 4 3 4 6" xfId="3862"/>
    <cellStyle name="Normal 4 3 4 6 2" xfId="8788"/>
    <cellStyle name="Normal 4 3 4 7" xfId="8789"/>
    <cellStyle name="Normal 4 3 5" xfId="3863"/>
    <cellStyle name="Normal 4 3 5 2" xfId="3864"/>
    <cellStyle name="Normal 4 3 5 2 2" xfId="3865"/>
    <cellStyle name="Normal 4 3 5 2 2 2" xfId="3866"/>
    <cellStyle name="Normal 4 3 5 2 2 2 2" xfId="3867"/>
    <cellStyle name="Normal 4 3 5 2 2 2 2 2" xfId="8790"/>
    <cellStyle name="Normal 4 3 5 2 2 2 3" xfId="8791"/>
    <cellStyle name="Normal 4 3 5 2 2 3" xfId="3868"/>
    <cellStyle name="Normal 4 3 5 2 2 3 2" xfId="8792"/>
    <cellStyle name="Normal 4 3 5 2 2 4" xfId="8793"/>
    <cellStyle name="Normal 4 3 5 2 3" xfId="3869"/>
    <cellStyle name="Normal 4 3 5 2 3 2" xfId="3870"/>
    <cellStyle name="Normal 4 3 5 2 3 2 2" xfId="3871"/>
    <cellStyle name="Normal 4 3 5 2 3 2 2 2" xfId="8794"/>
    <cellStyle name="Normal 4 3 5 2 3 2 3" xfId="8795"/>
    <cellStyle name="Normal 4 3 5 2 3 3" xfId="3872"/>
    <cellStyle name="Normal 4 3 5 2 3 3 2" xfId="8796"/>
    <cellStyle name="Normal 4 3 5 2 3 4" xfId="8797"/>
    <cellStyle name="Normal 4 3 5 2 4" xfId="3873"/>
    <cellStyle name="Normal 4 3 5 2 4 2" xfId="3874"/>
    <cellStyle name="Normal 4 3 5 2 4 2 2" xfId="8798"/>
    <cellStyle name="Normal 4 3 5 2 4 3" xfId="8799"/>
    <cellStyle name="Normal 4 3 5 2 5" xfId="3875"/>
    <cellStyle name="Normal 4 3 5 2 5 2" xfId="8800"/>
    <cellStyle name="Normal 4 3 5 2 6" xfId="8801"/>
    <cellStyle name="Normal 4 3 5 3" xfId="3876"/>
    <cellStyle name="Normal 4 3 5 3 2" xfId="3877"/>
    <cellStyle name="Normal 4 3 5 3 2 2" xfId="3878"/>
    <cellStyle name="Normal 4 3 5 3 2 2 2" xfId="8802"/>
    <cellStyle name="Normal 4 3 5 3 2 3" xfId="8803"/>
    <cellStyle name="Normal 4 3 5 3 3" xfId="3879"/>
    <cellStyle name="Normal 4 3 5 3 3 2" xfId="8804"/>
    <cellStyle name="Normal 4 3 5 3 4" xfId="8805"/>
    <cellStyle name="Normal 4 3 5 4" xfId="3880"/>
    <cellStyle name="Normal 4 3 5 4 2" xfId="3881"/>
    <cellStyle name="Normal 4 3 5 4 2 2" xfId="3882"/>
    <cellStyle name="Normal 4 3 5 4 2 2 2" xfId="8806"/>
    <cellStyle name="Normal 4 3 5 4 2 3" xfId="8807"/>
    <cellStyle name="Normal 4 3 5 4 3" xfId="3883"/>
    <cellStyle name="Normal 4 3 5 4 3 2" xfId="8808"/>
    <cellStyle name="Normal 4 3 5 4 4" xfId="8809"/>
    <cellStyle name="Normal 4 3 5 5" xfId="3884"/>
    <cellStyle name="Normal 4 3 5 5 2" xfId="3885"/>
    <cellStyle name="Normal 4 3 5 5 2 2" xfId="8810"/>
    <cellStyle name="Normal 4 3 5 5 3" xfId="8811"/>
    <cellStyle name="Normal 4 3 5 6" xfId="3886"/>
    <cellStyle name="Normal 4 3 5 6 2" xfId="8812"/>
    <cellStyle name="Normal 4 3 5 7" xfId="8813"/>
    <cellStyle name="Normal 4 3 6" xfId="3887"/>
    <cellStyle name="Normal 4 3 6 2" xfId="3888"/>
    <cellStyle name="Normal 4 3 6 2 2" xfId="3889"/>
    <cellStyle name="Normal 4 3 6 2 2 2" xfId="3890"/>
    <cellStyle name="Normal 4 3 6 2 2 2 2" xfId="8814"/>
    <cellStyle name="Normal 4 3 6 2 2 3" xfId="8815"/>
    <cellStyle name="Normal 4 3 6 2 3" xfId="3891"/>
    <cellStyle name="Normal 4 3 6 2 3 2" xfId="8816"/>
    <cellStyle name="Normal 4 3 6 2 4" xfId="8817"/>
    <cellStyle name="Normal 4 3 6 3" xfId="3892"/>
    <cellStyle name="Normal 4 3 6 3 2" xfId="3893"/>
    <cellStyle name="Normal 4 3 6 3 2 2" xfId="3894"/>
    <cellStyle name="Normal 4 3 6 3 2 2 2" xfId="8818"/>
    <cellStyle name="Normal 4 3 6 3 2 3" xfId="8819"/>
    <cellStyle name="Normal 4 3 6 3 3" xfId="3895"/>
    <cellStyle name="Normal 4 3 6 3 3 2" xfId="8820"/>
    <cellStyle name="Normal 4 3 6 3 4" xfId="8821"/>
    <cellStyle name="Normal 4 3 6 4" xfId="3896"/>
    <cellStyle name="Normal 4 3 6 4 2" xfId="3897"/>
    <cellStyle name="Normal 4 3 6 4 2 2" xfId="8822"/>
    <cellStyle name="Normal 4 3 6 4 3" xfId="8823"/>
    <cellStyle name="Normal 4 3 6 5" xfId="3898"/>
    <cellStyle name="Normal 4 3 6 5 2" xfId="8824"/>
    <cellStyle name="Normal 4 3 6 6" xfId="8825"/>
    <cellStyle name="Normal 4 3 7" xfId="3899"/>
    <cellStyle name="Normal 4 3 7 2" xfId="3900"/>
    <cellStyle name="Normal 4 3 7 2 2" xfId="3901"/>
    <cellStyle name="Normal 4 3 7 2 2 2" xfId="8826"/>
    <cellStyle name="Normal 4 3 7 2 3" xfId="8827"/>
    <cellStyle name="Normal 4 3 7 3" xfId="3902"/>
    <cellStyle name="Normal 4 3 7 3 2" xfId="8828"/>
    <cellStyle name="Normal 4 3 7 4" xfId="8829"/>
    <cellStyle name="Normal 4 3 8" xfId="3903"/>
    <cellStyle name="Normal 4 3 8 2" xfId="3904"/>
    <cellStyle name="Normal 4 3 8 2 2" xfId="3905"/>
    <cellStyle name="Normal 4 3 8 2 2 2" xfId="8830"/>
    <cellStyle name="Normal 4 3 8 2 3" xfId="8831"/>
    <cellStyle name="Normal 4 3 8 3" xfId="3906"/>
    <cellStyle name="Normal 4 3 8 3 2" xfId="8832"/>
    <cellStyle name="Normal 4 3 8 4" xfId="8833"/>
    <cellStyle name="Normal 4 3 9" xfId="3907"/>
    <cellStyle name="Normal 4 3 9 2" xfId="3908"/>
    <cellStyle name="Normal 4 3 9 2 2" xfId="8834"/>
    <cellStyle name="Normal 4 3 9 3" xfId="8835"/>
    <cellStyle name="Normal 4 4" xfId="3909"/>
    <cellStyle name="Normal 4 4 2" xfId="3910"/>
    <cellStyle name="Normal 4 4 2 2" xfId="3911"/>
    <cellStyle name="Normal 4 4 2 2 2" xfId="3912"/>
    <cellStyle name="Normal 4 4 2 2 2 2" xfId="3913"/>
    <cellStyle name="Normal 4 4 2 2 2 2 2" xfId="8836"/>
    <cellStyle name="Normal 4 4 2 2 2 3" xfId="8837"/>
    <cellStyle name="Normal 4 4 2 2 3" xfId="3914"/>
    <cellStyle name="Normal 4 4 2 2 3 2" xfId="8838"/>
    <cellStyle name="Normal 4 4 2 2 4" xfId="8839"/>
    <cellStyle name="Normal 4 4 2 3" xfId="3915"/>
    <cellStyle name="Normal 4 4 2 3 2" xfId="3916"/>
    <cellStyle name="Normal 4 4 2 3 2 2" xfId="3917"/>
    <cellStyle name="Normal 4 4 2 3 2 2 2" xfId="8840"/>
    <cellStyle name="Normal 4 4 2 3 2 3" xfId="8841"/>
    <cellStyle name="Normal 4 4 2 3 3" xfId="3918"/>
    <cellStyle name="Normal 4 4 2 3 3 2" xfId="8842"/>
    <cellStyle name="Normal 4 4 2 3 4" xfId="8843"/>
    <cellStyle name="Normal 4 4 2 4" xfId="3919"/>
    <cellStyle name="Normal 4 4 2 4 2" xfId="3920"/>
    <cellStyle name="Normal 4 4 2 4 2 2" xfId="8844"/>
    <cellStyle name="Normal 4 4 2 4 3" xfId="8845"/>
    <cellStyle name="Normal 4 4 2 5" xfId="3921"/>
    <cellStyle name="Normal 4 4 2 5 2" xfId="8846"/>
    <cellStyle name="Normal 4 4 2 6" xfId="8847"/>
    <cellStyle name="Normal 4 4 3" xfId="3922"/>
    <cellStyle name="Normal 4 4 3 2" xfId="3923"/>
    <cellStyle name="Normal 4 4 3 2 2" xfId="3924"/>
    <cellStyle name="Normal 4 4 3 2 2 2" xfId="8848"/>
    <cellStyle name="Normal 4 4 3 2 3" xfId="8849"/>
    <cellStyle name="Normal 4 4 3 3" xfId="3925"/>
    <cellStyle name="Normal 4 4 3 3 2" xfId="8850"/>
    <cellStyle name="Normal 4 4 3 4" xfId="8851"/>
    <cellStyle name="Normal 4 4 4" xfId="3926"/>
    <cellStyle name="Normal 4 4 4 2" xfId="3927"/>
    <cellStyle name="Normal 4 4 4 2 2" xfId="3928"/>
    <cellStyle name="Normal 4 4 4 2 2 2" xfId="8852"/>
    <cellStyle name="Normal 4 4 4 2 3" xfId="8853"/>
    <cellStyle name="Normal 4 4 4 3" xfId="3929"/>
    <cellStyle name="Normal 4 4 4 3 2" xfId="8854"/>
    <cellStyle name="Normal 4 4 4 4" xfId="8855"/>
    <cellStyle name="Normal 4 4 5" xfId="3930"/>
    <cellStyle name="Normal 4 4 5 2" xfId="3931"/>
    <cellStyle name="Normal 4 4 5 2 2" xfId="8856"/>
    <cellStyle name="Normal 4 4 5 3" xfId="8857"/>
    <cellStyle name="Normal 4 4 6" xfId="3932"/>
    <cellStyle name="Normal 4 4 6 2" xfId="8858"/>
    <cellStyle name="Normal 4 4 7" xfId="8859"/>
    <cellStyle name="Normal 4 5" xfId="3933"/>
    <cellStyle name="Normal 4 5 2" xfId="3934"/>
    <cellStyle name="Normal 4 5 2 2" xfId="3935"/>
    <cellStyle name="Normal 4 5 2 2 2" xfId="3936"/>
    <cellStyle name="Normal 4 5 2 2 2 2" xfId="3937"/>
    <cellStyle name="Normal 4 5 2 2 2 2 2" xfId="8860"/>
    <cellStyle name="Normal 4 5 2 2 2 3" xfId="8861"/>
    <cellStyle name="Normal 4 5 2 2 3" xfId="3938"/>
    <cellStyle name="Normal 4 5 2 2 3 2" xfId="8862"/>
    <cellStyle name="Normal 4 5 2 2 4" xfId="8863"/>
    <cellStyle name="Normal 4 5 2 3" xfId="3939"/>
    <cellStyle name="Normal 4 5 2 3 2" xfId="3940"/>
    <cellStyle name="Normal 4 5 2 3 2 2" xfId="3941"/>
    <cellStyle name="Normal 4 5 2 3 2 2 2" xfId="8864"/>
    <cellStyle name="Normal 4 5 2 3 2 3" xfId="8865"/>
    <cellStyle name="Normal 4 5 2 3 3" xfId="3942"/>
    <cellStyle name="Normal 4 5 2 3 3 2" xfId="8866"/>
    <cellStyle name="Normal 4 5 2 3 4" xfId="8867"/>
    <cellStyle name="Normal 4 5 2 4" xfId="3943"/>
    <cellStyle name="Normal 4 5 2 4 2" xfId="3944"/>
    <cellStyle name="Normal 4 5 2 4 2 2" xfId="8868"/>
    <cellStyle name="Normal 4 5 2 4 3" xfId="8869"/>
    <cellStyle name="Normal 4 5 2 5" xfId="3945"/>
    <cellStyle name="Normal 4 5 2 5 2" xfId="8870"/>
    <cellStyle name="Normal 4 5 2 6" xfId="8871"/>
    <cellStyle name="Normal 4 5 3" xfId="3946"/>
    <cellStyle name="Normal 4 5 3 2" xfId="3947"/>
    <cellStyle name="Normal 4 5 3 2 2" xfId="3948"/>
    <cellStyle name="Normal 4 5 3 2 2 2" xfId="8872"/>
    <cellStyle name="Normal 4 5 3 2 3" xfId="8873"/>
    <cellStyle name="Normal 4 5 3 3" xfId="3949"/>
    <cellStyle name="Normal 4 5 3 3 2" xfId="8874"/>
    <cellStyle name="Normal 4 5 3 4" xfId="8875"/>
    <cellStyle name="Normal 4 5 4" xfId="3950"/>
    <cellStyle name="Normal 4 5 4 2" xfId="3951"/>
    <cellStyle name="Normal 4 5 4 2 2" xfId="3952"/>
    <cellStyle name="Normal 4 5 4 2 2 2" xfId="8876"/>
    <cellStyle name="Normal 4 5 4 2 3" xfId="8877"/>
    <cellStyle name="Normal 4 5 4 3" xfId="3953"/>
    <cellStyle name="Normal 4 5 4 3 2" xfId="8878"/>
    <cellStyle name="Normal 4 5 4 4" xfId="8879"/>
    <cellStyle name="Normal 4 5 5" xfId="3954"/>
    <cellStyle name="Normal 4 5 5 2" xfId="3955"/>
    <cellStyle name="Normal 4 5 5 2 2" xfId="8880"/>
    <cellStyle name="Normal 4 5 5 3" xfId="8881"/>
    <cellStyle name="Normal 4 5 6" xfId="3956"/>
    <cellStyle name="Normal 4 5 6 2" xfId="8882"/>
    <cellStyle name="Normal 4 5 7" xfId="8883"/>
    <cellStyle name="Normal 4 6" xfId="3957"/>
    <cellStyle name="Normal 4 6 2" xfId="3958"/>
    <cellStyle name="Normal 4 6 2 2" xfId="3959"/>
    <cellStyle name="Normal 4 6 2 2 2" xfId="3960"/>
    <cellStyle name="Normal 4 6 2 2 2 2" xfId="3961"/>
    <cellStyle name="Normal 4 6 2 2 2 2 2" xfId="8884"/>
    <cellStyle name="Normal 4 6 2 2 2 3" xfId="8885"/>
    <cellStyle name="Normal 4 6 2 2 3" xfId="3962"/>
    <cellStyle name="Normal 4 6 2 2 3 2" xfId="8886"/>
    <cellStyle name="Normal 4 6 2 2 4" xfId="8887"/>
    <cellStyle name="Normal 4 6 2 3" xfId="3963"/>
    <cellStyle name="Normal 4 6 2 3 2" xfId="3964"/>
    <cellStyle name="Normal 4 6 2 3 2 2" xfId="3965"/>
    <cellStyle name="Normal 4 6 2 3 2 2 2" xfId="8888"/>
    <cellStyle name="Normal 4 6 2 3 2 3" xfId="8889"/>
    <cellStyle name="Normal 4 6 2 3 3" xfId="3966"/>
    <cellStyle name="Normal 4 6 2 3 3 2" xfId="8890"/>
    <cellStyle name="Normal 4 6 2 3 4" xfId="8891"/>
    <cellStyle name="Normal 4 6 2 4" xfId="3967"/>
    <cellStyle name="Normal 4 6 2 4 2" xfId="3968"/>
    <cellStyle name="Normal 4 6 2 4 2 2" xfId="8892"/>
    <cellStyle name="Normal 4 6 2 4 3" xfId="8893"/>
    <cellStyle name="Normal 4 6 2 5" xfId="3969"/>
    <cellStyle name="Normal 4 6 2 5 2" xfId="8894"/>
    <cellStyle name="Normal 4 6 2 6" xfId="8895"/>
    <cellStyle name="Normal 4 6 3" xfId="3970"/>
    <cellStyle name="Normal 4 6 3 2" xfId="3971"/>
    <cellStyle name="Normal 4 6 3 2 2" xfId="3972"/>
    <cellStyle name="Normal 4 6 3 2 2 2" xfId="8896"/>
    <cellStyle name="Normal 4 6 3 2 3" xfId="8897"/>
    <cellStyle name="Normal 4 6 3 3" xfId="3973"/>
    <cellStyle name="Normal 4 6 3 3 2" xfId="8898"/>
    <cellStyle name="Normal 4 6 3 4" xfId="8899"/>
    <cellStyle name="Normal 4 6 4" xfId="3974"/>
    <cellStyle name="Normal 4 6 4 2" xfId="3975"/>
    <cellStyle name="Normal 4 6 4 2 2" xfId="3976"/>
    <cellStyle name="Normal 4 6 4 2 2 2" xfId="8900"/>
    <cellStyle name="Normal 4 6 4 2 3" xfId="8901"/>
    <cellStyle name="Normal 4 6 4 3" xfId="3977"/>
    <cellStyle name="Normal 4 6 4 3 2" xfId="8902"/>
    <cellStyle name="Normal 4 6 4 4" xfId="8903"/>
    <cellStyle name="Normal 4 6 5" xfId="3978"/>
    <cellStyle name="Normal 4 6 5 2" xfId="3979"/>
    <cellStyle name="Normal 4 6 5 2 2" xfId="8904"/>
    <cellStyle name="Normal 4 6 5 3" xfId="8905"/>
    <cellStyle name="Normal 4 6 6" xfId="3980"/>
    <cellStyle name="Normal 4 6 6 2" xfId="8906"/>
    <cellStyle name="Normal 4 6 7" xfId="8907"/>
    <cellStyle name="Normal 4 7" xfId="3981"/>
    <cellStyle name="Normal 4 7 2" xfId="3982"/>
    <cellStyle name="Normal 4 7 2 2" xfId="3983"/>
    <cellStyle name="Normal 4 7 2 2 2" xfId="3984"/>
    <cellStyle name="Normal 4 7 2 2 2 2" xfId="3985"/>
    <cellStyle name="Normal 4 7 2 2 2 2 2" xfId="8908"/>
    <cellStyle name="Normal 4 7 2 2 2 3" xfId="8909"/>
    <cellStyle name="Normal 4 7 2 2 3" xfId="3986"/>
    <cellStyle name="Normal 4 7 2 2 3 2" xfId="8910"/>
    <cellStyle name="Normal 4 7 2 2 4" xfId="8911"/>
    <cellStyle name="Normal 4 7 2 3" xfId="3987"/>
    <cellStyle name="Normal 4 7 2 3 2" xfId="3988"/>
    <cellStyle name="Normal 4 7 2 3 2 2" xfId="3989"/>
    <cellStyle name="Normal 4 7 2 3 2 2 2" xfId="8912"/>
    <cellStyle name="Normal 4 7 2 3 2 3" xfId="8913"/>
    <cellStyle name="Normal 4 7 2 3 3" xfId="3990"/>
    <cellStyle name="Normal 4 7 2 3 3 2" xfId="8914"/>
    <cellStyle name="Normal 4 7 2 3 4" xfId="8915"/>
    <cellStyle name="Normal 4 7 2 4" xfId="3991"/>
    <cellStyle name="Normal 4 7 2 4 2" xfId="3992"/>
    <cellStyle name="Normal 4 7 2 4 2 2" xfId="8916"/>
    <cellStyle name="Normal 4 7 2 4 3" xfId="8917"/>
    <cellStyle name="Normal 4 7 2 5" xfId="3993"/>
    <cellStyle name="Normal 4 7 2 5 2" xfId="8918"/>
    <cellStyle name="Normal 4 7 2 6" xfId="8919"/>
    <cellStyle name="Normal 4 7 3" xfId="3994"/>
    <cellStyle name="Normal 4 7 3 2" xfId="3995"/>
    <cellStyle name="Normal 4 7 3 2 2" xfId="3996"/>
    <cellStyle name="Normal 4 7 3 2 2 2" xfId="8920"/>
    <cellStyle name="Normal 4 7 3 2 3" xfId="8921"/>
    <cellStyle name="Normal 4 7 3 3" xfId="3997"/>
    <cellStyle name="Normal 4 7 3 3 2" xfId="8922"/>
    <cellStyle name="Normal 4 7 3 4" xfId="8923"/>
    <cellStyle name="Normal 4 7 4" xfId="3998"/>
    <cellStyle name="Normal 4 7 4 2" xfId="3999"/>
    <cellStyle name="Normal 4 7 4 2 2" xfId="4000"/>
    <cellStyle name="Normal 4 7 4 2 2 2" xfId="8924"/>
    <cellStyle name="Normal 4 7 4 2 3" xfId="8925"/>
    <cellStyle name="Normal 4 7 4 3" xfId="4001"/>
    <cellStyle name="Normal 4 7 4 3 2" xfId="8926"/>
    <cellStyle name="Normal 4 7 4 4" xfId="8927"/>
    <cellStyle name="Normal 4 7 5" xfId="4002"/>
    <cellStyle name="Normal 4 7 5 2" xfId="4003"/>
    <cellStyle name="Normal 4 7 5 2 2" xfId="8928"/>
    <cellStyle name="Normal 4 7 5 3" xfId="8929"/>
    <cellStyle name="Normal 4 7 6" xfId="4004"/>
    <cellStyle name="Normal 4 7 6 2" xfId="8930"/>
    <cellStyle name="Normal 4 7 7" xfId="8931"/>
    <cellStyle name="Normal 4 8" xfId="4005"/>
    <cellStyle name="Normal 4 8 2" xfId="4006"/>
    <cellStyle name="Normal 4 8 2 2" xfId="4007"/>
    <cellStyle name="Normal 4 8 2 2 2" xfId="4008"/>
    <cellStyle name="Normal 4 8 2 2 2 2" xfId="4009"/>
    <cellStyle name="Normal 4 8 2 2 2 2 2" xfId="8932"/>
    <cellStyle name="Normal 4 8 2 2 2 3" xfId="8933"/>
    <cellStyle name="Normal 4 8 2 2 3" xfId="4010"/>
    <cellStyle name="Normal 4 8 2 2 3 2" xfId="8934"/>
    <cellStyle name="Normal 4 8 2 2 4" xfId="8935"/>
    <cellStyle name="Normal 4 8 2 3" xfId="4011"/>
    <cellStyle name="Normal 4 8 2 3 2" xfId="4012"/>
    <cellStyle name="Normal 4 8 2 3 2 2" xfId="4013"/>
    <cellStyle name="Normal 4 8 2 3 2 2 2" xfId="8936"/>
    <cellStyle name="Normal 4 8 2 3 2 3" xfId="8937"/>
    <cellStyle name="Normal 4 8 2 3 3" xfId="4014"/>
    <cellStyle name="Normal 4 8 2 3 3 2" xfId="8938"/>
    <cellStyle name="Normal 4 8 2 3 4" xfId="8939"/>
    <cellStyle name="Normal 4 8 2 4" xfId="4015"/>
    <cellStyle name="Normal 4 8 2 4 2" xfId="4016"/>
    <cellStyle name="Normal 4 8 2 4 2 2" xfId="8940"/>
    <cellStyle name="Normal 4 8 2 4 3" xfId="8941"/>
    <cellStyle name="Normal 4 8 2 5" xfId="4017"/>
    <cellStyle name="Normal 4 8 2 5 2" xfId="8942"/>
    <cellStyle name="Normal 4 8 2 6" xfId="8943"/>
    <cellStyle name="Normal 4 8 3" xfId="4018"/>
    <cellStyle name="Normal 4 8 3 2" xfId="4019"/>
    <cellStyle name="Normal 4 8 3 2 2" xfId="4020"/>
    <cellStyle name="Normal 4 8 3 2 2 2" xfId="8944"/>
    <cellStyle name="Normal 4 8 3 2 3" xfId="8945"/>
    <cellStyle name="Normal 4 8 3 3" xfId="4021"/>
    <cellStyle name="Normal 4 8 3 3 2" xfId="8946"/>
    <cellStyle name="Normal 4 8 3 4" xfId="8947"/>
    <cellStyle name="Normal 4 8 4" xfId="4022"/>
    <cellStyle name="Normal 4 8 4 2" xfId="4023"/>
    <cellStyle name="Normal 4 8 4 2 2" xfId="4024"/>
    <cellStyle name="Normal 4 8 4 2 2 2" xfId="8948"/>
    <cellStyle name="Normal 4 8 4 2 3" xfId="8949"/>
    <cellStyle name="Normal 4 8 4 3" xfId="4025"/>
    <cellStyle name="Normal 4 8 4 3 2" xfId="8950"/>
    <cellStyle name="Normal 4 8 4 4" xfId="8951"/>
    <cellStyle name="Normal 4 8 5" xfId="4026"/>
    <cellStyle name="Normal 4 8 5 2" xfId="4027"/>
    <cellStyle name="Normal 4 8 5 2 2" xfId="8952"/>
    <cellStyle name="Normal 4 8 5 3" xfId="8953"/>
    <cellStyle name="Normal 4 8 6" xfId="4028"/>
    <cellStyle name="Normal 4 8 6 2" xfId="8954"/>
    <cellStyle name="Normal 4 8 7" xfId="8955"/>
    <cellStyle name="Normal 4 9" xfId="4029"/>
    <cellStyle name="Normal 4 9 2" xfId="4030"/>
    <cellStyle name="Normal 4 9 2 2" xfId="4031"/>
    <cellStyle name="Normal 4 9 2 2 2" xfId="4032"/>
    <cellStyle name="Normal 4 9 2 2 2 2" xfId="4033"/>
    <cellStyle name="Normal 4 9 2 2 2 2 2" xfId="8956"/>
    <cellStyle name="Normal 4 9 2 2 2 3" xfId="8957"/>
    <cellStyle name="Normal 4 9 2 2 3" xfId="4034"/>
    <cellStyle name="Normal 4 9 2 2 3 2" xfId="8958"/>
    <cellStyle name="Normal 4 9 2 2 4" xfId="8959"/>
    <cellStyle name="Normal 4 9 2 3" xfId="4035"/>
    <cellStyle name="Normal 4 9 2 3 2" xfId="4036"/>
    <cellStyle name="Normal 4 9 2 3 2 2" xfId="4037"/>
    <cellStyle name="Normal 4 9 2 3 2 2 2" xfId="8960"/>
    <cellStyle name="Normal 4 9 2 3 2 3" xfId="8961"/>
    <cellStyle name="Normal 4 9 2 3 3" xfId="4038"/>
    <cellStyle name="Normal 4 9 2 3 3 2" xfId="8962"/>
    <cellStyle name="Normal 4 9 2 3 4" xfId="8963"/>
    <cellStyle name="Normal 4 9 2 4" xfId="4039"/>
    <cellStyle name="Normal 4 9 2 4 2" xfId="4040"/>
    <cellStyle name="Normal 4 9 2 4 2 2" xfId="8964"/>
    <cellStyle name="Normal 4 9 2 4 3" xfId="8965"/>
    <cellStyle name="Normal 4 9 2 5" xfId="4041"/>
    <cellStyle name="Normal 4 9 2 5 2" xfId="8966"/>
    <cellStyle name="Normal 4 9 2 6" xfId="8967"/>
    <cellStyle name="Normal 4 9 3" xfId="4042"/>
    <cellStyle name="Normal 4 9 3 2" xfId="4043"/>
    <cellStyle name="Normal 4 9 3 2 2" xfId="4044"/>
    <cellStyle name="Normal 4 9 3 2 2 2" xfId="8968"/>
    <cellStyle name="Normal 4 9 3 2 3" xfId="8969"/>
    <cellStyle name="Normal 4 9 3 3" xfId="4045"/>
    <cellStyle name="Normal 4 9 3 3 2" xfId="8970"/>
    <cellStyle name="Normal 4 9 3 4" xfId="8971"/>
    <cellStyle name="Normal 4 9 4" xfId="4046"/>
    <cellStyle name="Normal 4 9 4 2" xfId="4047"/>
    <cellStyle name="Normal 4 9 4 2 2" xfId="4048"/>
    <cellStyle name="Normal 4 9 4 2 2 2" xfId="8972"/>
    <cellStyle name="Normal 4 9 4 2 3" xfId="8973"/>
    <cellStyle name="Normal 4 9 4 3" xfId="4049"/>
    <cellStyle name="Normal 4 9 4 3 2" xfId="8974"/>
    <cellStyle name="Normal 4 9 4 4" xfId="8975"/>
    <cellStyle name="Normal 4 9 5" xfId="4050"/>
    <cellStyle name="Normal 4 9 5 2" xfId="4051"/>
    <cellStyle name="Normal 4 9 5 2 2" xfId="8976"/>
    <cellStyle name="Normal 4 9 5 3" xfId="8977"/>
    <cellStyle name="Normal 4 9 6" xfId="4052"/>
    <cellStyle name="Normal 4 9 6 2" xfId="8978"/>
    <cellStyle name="Normal 4 9 7" xfId="8979"/>
    <cellStyle name="Normal 40" xfId="4053"/>
    <cellStyle name="Normal 40 2" xfId="4054"/>
    <cellStyle name="Normal 40 2 2" xfId="8980"/>
    <cellStyle name="Normal 40 3" xfId="8981"/>
    <cellStyle name="Normal 41" xfId="4055"/>
    <cellStyle name="Normal 41 2" xfId="4056"/>
    <cellStyle name="Normal 41 2 2" xfId="8982"/>
    <cellStyle name="Normal 41 3" xfId="8983"/>
    <cellStyle name="Normal 42" xfId="4057"/>
    <cellStyle name="Normal 42 2" xfId="4058"/>
    <cellStyle name="Normal 42 2 2" xfId="8984"/>
    <cellStyle name="Normal 42 3" xfId="8985"/>
    <cellStyle name="Normal 43" xfId="4059"/>
    <cellStyle name="Normal 43 2" xfId="4060"/>
    <cellStyle name="Normal 43 2 2" xfId="8986"/>
    <cellStyle name="Normal 43 3" xfId="8987"/>
    <cellStyle name="Normal 44" xfId="4061"/>
    <cellStyle name="Normal 45" xfId="4062"/>
    <cellStyle name="Normal 45 2" xfId="8988"/>
    <cellStyle name="Normal 46" xfId="4063"/>
    <cellStyle name="Normal 47" xfId="4064"/>
    <cellStyle name="Normal 48" xfId="5187"/>
    <cellStyle name="Normal 5" xfId="4065"/>
    <cellStyle name="Normal 5 10" xfId="4066"/>
    <cellStyle name="Normal 5 10 2" xfId="4067"/>
    <cellStyle name="Normal 5 10 2 2" xfId="8989"/>
    <cellStyle name="Normal 5 10 3" xfId="8990"/>
    <cellStyle name="Normal 5 2" xfId="4068"/>
    <cellStyle name="Normal 5 2 2" xfId="4069"/>
    <cellStyle name="Normal 5 2 2 2" xfId="4070"/>
    <cellStyle name="Normal 5 2 2 2 2" xfId="4071"/>
    <cellStyle name="Normal 5 2 2 2 2 2" xfId="4072"/>
    <cellStyle name="Normal 5 2 2 2 2 2 2" xfId="4073"/>
    <cellStyle name="Normal 5 2 2 2 2 2 2 2" xfId="8991"/>
    <cellStyle name="Normal 5 2 2 2 2 2 3" xfId="8992"/>
    <cellStyle name="Normal 5 2 2 2 2 3" xfId="4074"/>
    <cellStyle name="Normal 5 2 2 2 2 3 2" xfId="8993"/>
    <cellStyle name="Normal 5 2 2 2 2 4" xfId="8994"/>
    <cellStyle name="Normal 5 2 2 2 3" xfId="4075"/>
    <cellStyle name="Normal 5 2 2 2 3 2" xfId="4076"/>
    <cellStyle name="Normal 5 2 2 2 3 2 2" xfId="4077"/>
    <cellStyle name="Normal 5 2 2 2 3 2 2 2" xfId="8995"/>
    <cellStyle name="Normal 5 2 2 2 3 2 3" xfId="8996"/>
    <cellStyle name="Normal 5 2 2 2 3 3" xfId="4078"/>
    <cellStyle name="Normal 5 2 2 2 3 3 2" xfId="8997"/>
    <cellStyle name="Normal 5 2 2 2 3 4" xfId="8998"/>
    <cellStyle name="Normal 5 2 2 2 4" xfId="4079"/>
    <cellStyle name="Normal 5 2 2 2 4 2" xfId="4080"/>
    <cellStyle name="Normal 5 2 2 2 4 2 2" xfId="8999"/>
    <cellStyle name="Normal 5 2 2 2 4 3" xfId="9000"/>
    <cellStyle name="Normal 5 2 2 2 5" xfId="4081"/>
    <cellStyle name="Normal 5 2 2 2 5 2" xfId="9001"/>
    <cellStyle name="Normal 5 2 2 2 6" xfId="9002"/>
    <cellStyle name="Normal 5 2 2 3" xfId="4082"/>
    <cellStyle name="Normal 5 2 2 3 2" xfId="4083"/>
    <cellStyle name="Normal 5 2 2 3 2 2" xfId="4084"/>
    <cellStyle name="Normal 5 2 2 3 2 2 2" xfId="9003"/>
    <cellStyle name="Normal 5 2 2 3 2 3" xfId="9004"/>
    <cellStyle name="Normal 5 2 2 3 3" xfId="4085"/>
    <cellStyle name="Normal 5 2 2 3 3 2" xfId="9005"/>
    <cellStyle name="Normal 5 2 2 3 4" xfId="9006"/>
    <cellStyle name="Normal 5 2 2 4" xfId="4086"/>
    <cellStyle name="Normal 5 2 2 4 2" xfId="4087"/>
    <cellStyle name="Normal 5 2 2 4 2 2" xfId="4088"/>
    <cellStyle name="Normal 5 2 2 4 2 2 2" xfId="9007"/>
    <cellStyle name="Normal 5 2 2 4 2 3" xfId="9008"/>
    <cellStyle name="Normal 5 2 2 4 3" xfId="4089"/>
    <cellStyle name="Normal 5 2 2 4 3 2" xfId="9009"/>
    <cellStyle name="Normal 5 2 2 4 4" xfId="9010"/>
    <cellStyle name="Normal 5 2 2 5" xfId="4090"/>
    <cellStyle name="Normal 5 2 2 5 2" xfId="4091"/>
    <cellStyle name="Normal 5 2 2 5 2 2" xfId="9011"/>
    <cellStyle name="Normal 5 2 2 5 3" xfId="9012"/>
    <cellStyle name="Normal 5 2 2 6" xfId="4092"/>
    <cellStyle name="Normal 5 2 2 6 2" xfId="9013"/>
    <cellStyle name="Normal 5 2 2 7" xfId="9014"/>
    <cellStyle name="Normal 5 2 3" xfId="4093"/>
    <cellStyle name="Normal 5 2 3 2" xfId="4094"/>
    <cellStyle name="Normal 5 2 3 2 2" xfId="4095"/>
    <cellStyle name="Normal 5 2 3 2 2 2" xfId="4096"/>
    <cellStyle name="Normal 5 2 3 2 2 2 2" xfId="4097"/>
    <cellStyle name="Normal 5 2 3 2 2 2 2 2" xfId="9015"/>
    <cellStyle name="Normal 5 2 3 2 2 2 3" xfId="9016"/>
    <cellStyle name="Normal 5 2 3 2 2 3" xfId="4098"/>
    <cellStyle name="Normal 5 2 3 2 2 3 2" xfId="9017"/>
    <cellStyle name="Normal 5 2 3 2 2 4" xfId="9018"/>
    <cellStyle name="Normal 5 2 3 2 3" xfId="4099"/>
    <cellStyle name="Normal 5 2 3 2 3 2" xfId="4100"/>
    <cellStyle name="Normal 5 2 3 2 3 2 2" xfId="4101"/>
    <cellStyle name="Normal 5 2 3 2 3 2 2 2" xfId="9019"/>
    <cellStyle name="Normal 5 2 3 2 3 2 3" xfId="9020"/>
    <cellStyle name="Normal 5 2 3 2 3 3" xfId="4102"/>
    <cellStyle name="Normal 5 2 3 2 3 3 2" xfId="9021"/>
    <cellStyle name="Normal 5 2 3 2 3 4" xfId="9022"/>
    <cellStyle name="Normal 5 2 3 2 4" xfId="4103"/>
    <cellStyle name="Normal 5 2 3 2 4 2" xfId="4104"/>
    <cellStyle name="Normal 5 2 3 2 4 2 2" xfId="9023"/>
    <cellStyle name="Normal 5 2 3 2 4 3" xfId="9024"/>
    <cellStyle name="Normal 5 2 3 2 5" xfId="4105"/>
    <cellStyle name="Normal 5 2 3 2 5 2" xfId="9025"/>
    <cellStyle name="Normal 5 2 3 2 6" xfId="9026"/>
    <cellStyle name="Normal 5 2 3 3" xfId="4106"/>
    <cellStyle name="Normal 5 2 3 3 2" xfId="4107"/>
    <cellStyle name="Normal 5 2 3 3 2 2" xfId="4108"/>
    <cellStyle name="Normal 5 2 3 3 2 2 2" xfId="9027"/>
    <cellStyle name="Normal 5 2 3 3 2 3" xfId="9028"/>
    <cellStyle name="Normal 5 2 3 3 3" xfId="4109"/>
    <cellStyle name="Normal 5 2 3 3 3 2" xfId="9029"/>
    <cellStyle name="Normal 5 2 3 3 4" xfId="9030"/>
    <cellStyle name="Normal 5 2 3 4" xfId="4110"/>
    <cellStyle name="Normal 5 2 3 4 2" xfId="4111"/>
    <cellStyle name="Normal 5 2 3 4 2 2" xfId="4112"/>
    <cellStyle name="Normal 5 2 3 4 2 2 2" xfId="9031"/>
    <cellStyle name="Normal 5 2 3 4 2 3" xfId="9032"/>
    <cellStyle name="Normal 5 2 3 4 3" xfId="4113"/>
    <cellStyle name="Normal 5 2 3 4 3 2" xfId="9033"/>
    <cellStyle name="Normal 5 2 3 4 4" xfId="9034"/>
    <cellStyle name="Normal 5 2 3 5" xfId="4114"/>
    <cellStyle name="Normal 5 2 3 5 2" xfId="4115"/>
    <cellStyle name="Normal 5 2 3 5 2 2" xfId="9035"/>
    <cellStyle name="Normal 5 2 3 5 3" xfId="9036"/>
    <cellStyle name="Normal 5 2 3 6" xfId="4116"/>
    <cellStyle name="Normal 5 2 3 6 2" xfId="9037"/>
    <cellStyle name="Normal 5 2 3 7" xfId="9038"/>
    <cellStyle name="Normal 5 2 4" xfId="4117"/>
    <cellStyle name="Normal 5 2 4 2" xfId="4118"/>
    <cellStyle name="Normal 5 2 4 2 2" xfId="4119"/>
    <cellStyle name="Normal 5 2 4 2 2 2" xfId="4120"/>
    <cellStyle name="Normal 5 2 4 2 2 2 2" xfId="4121"/>
    <cellStyle name="Normal 5 2 4 2 2 2 2 2" xfId="9039"/>
    <cellStyle name="Normal 5 2 4 2 2 2 3" xfId="9040"/>
    <cellStyle name="Normal 5 2 4 2 2 3" xfId="4122"/>
    <cellStyle name="Normal 5 2 4 2 2 3 2" xfId="9041"/>
    <cellStyle name="Normal 5 2 4 2 2 4" xfId="9042"/>
    <cellStyle name="Normal 5 2 4 2 3" xfId="4123"/>
    <cellStyle name="Normal 5 2 4 2 3 2" xfId="4124"/>
    <cellStyle name="Normal 5 2 4 2 3 2 2" xfId="4125"/>
    <cellStyle name="Normal 5 2 4 2 3 2 2 2" xfId="9043"/>
    <cellStyle name="Normal 5 2 4 2 3 2 3" xfId="9044"/>
    <cellStyle name="Normal 5 2 4 2 3 3" xfId="4126"/>
    <cellStyle name="Normal 5 2 4 2 3 3 2" xfId="9045"/>
    <cellStyle name="Normal 5 2 4 2 3 4" xfId="9046"/>
    <cellStyle name="Normal 5 2 4 2 4" xfId="4127"/>
    <cellStyle name="Normal 5 2 4 2 4 2" xfId="4128"/>
    <cellStyle name="Normal 5 2 4 2 4 2 2" xfId="9047"/>
    <cellStyle name="Normal 5 2 4 2 4 3" xfId="9048"/>
    <cellStyle name="Normal 5 2 4 2 5" xfId="4129"/>
    <cellStyle name="Normal 5 2 4 2 5 2" xfId="9049"/>
    <cellStyle name="Normal 5 2 4 2 6" xfId="9050"/>
    <cellStyle name="Normal 5 2 4 3" xfId="4130"/>
    <cellStyle name="Normal 5 2 4 3 2" xfId="4131"/>
    <cellStyle name="Normal 5 2 4 3 2 2" xfId="4132"/>
    <cellStyle name="Normal 5 2 4 3 2 2 2" xfId="9051"/>
    <cellStyle name="Normal 5 2 4 3 2 3" xfId="9052"/>
    <cellStyle name="Normal 5 2 4 3 3" xfId="4133"/>
    <cellStyle name="Normal 5 2 4 3 3 2" xfId="9053"/>
    <cellStyle name="Normal 5 2 4 3 4" xfId="9054"/>
    <cellStyle name="Normal 5 2 4 4" xfId="4134"/>
    <cellStyle name="Normal 5 2 4 4 2" xfId="4135"/>
    <cellStyle name="Normal 5 2 4 4 2 2" xfId="4136"/>
    <cellStyle name="Normal 5 2 4 4 2 2 2" xfId="9055"/>
    <cellStyle name="Normal 5 2 4 4 2 3" xfId="9056"/>
    <cellStyle name="Normal 5 2 4 4 3" xfId="4137"/>
    <cellStyle name="Normal 5 2 4 4 3 2" xfId="9057"/>
    <cellStyle name="Normal 5 2 4 4 4" xfId="9058"/>
    <cellStyle name="Normal 5 2 4 5" xfId="4138"/>
    <cellStyle name="Normal 5 2 4 5 2" xfId="4139"/>
    <cellStyle name="Normal 5 2 4 5 2 2" xfId="9059"/>
    <cellStyle name="Normal 5 2 4 5 3" xfId="9060"/>
    <cellStyle name="Normal 5 2 4 6" xfId="4140"/>
    <cellStyle name="Normal 5 2 4 6 2" xfId="9061"/>
    <cellStyle name="Normal 5 2 4 7" xfId="9062"/>
    <cellStyle name="Normal 5 2 5" xfId="4141"/>
    <cellStyle name="Normal 5 2 5 2" xfId="4142"/>
    <cellStyle name="Normal 5 2 5 2 2" xfId="4143"/>
    <cellStyle name="Normal 5 2 5 2 2 2" xfId="4144"/>
    <cellStyle name="Normal 5 2 5 2 2 2 2" xfId="4145"/>
    <cellStyle name="Normal 5 2 5 2 2 2 2 2" xfId="9063"/>
    <cellStyle name="Normal 5 2 5 2 2 2 3" xfId="9064"/>
    <cellStyle name="Normal 5 2 5 2 2 3" xfId="4146"/>
    <cellStyle name="Normal 5 2 5 2 2 3 2" xfId="9065"/>
    <cellStyle name="Normal 5 2 5 2 2 4" xfId="9066"/>
    <cellStyle name="Normal 5 2 5 2 3" xfId="4147"/>
    <cellStyle name="Normal 5 2 5 2 3 2" xfId="4148"/>
    <cellStyle name="Normal 5 2 5 2 3 2 2" xfId="4149"/>
    <cellStyle name="Normal 5 2 5 2 3 2 2 2" xfId="9067"/>
    <cellStyle name="Normal 5 2 5 2 3 2 3" xfId="9068"/>
    <cellStyle name="Normal 5 2 5 2 3 3" xfId="4150"/>
    <cellStyle name="Normal 5 2 5 2 3 3 2" xfId="9069"/>
    <cellStyle name="Normal 5 2 5 2 3 4" xfId="9070"/>
    <cellStyle name="Normal 5 2 5 2 4" xfId="4151"/>
    <cellStyle name="Normal 5 2 5 2 4 2" xfId="4152"/>
    <cellStyle name="Normal 5 2 5 2 4 2 2" xfId="9071"/>
    <cellStyle name="Normal 5 2 5 2 4 3" xfId="9072"/>
    <cellStyle name="Normal 5 2 5 2 5" xfId="4153"/>
    <cellStyle name="Normal 5 2 5 2 5 2" xfId="9073"/>
    <cellStyle name="Normal 5 2 5 2 6" xfId="9074"/>
    <cellStyle name="Normal 5 2 5 3" xfId="4154"/>
    <cellStyle name="Normal 5 2 5 3 2" xfId="4155"/>
    <cellStyle name="Normal 5 2 5 3 2 2" xfId="4156"/>
    <cellStyle name="Normal 5 2 5 3 2 2 2" xfId="9075"/>
    <cellStyle name="Normal 5 2 5 3 2 3" xfId="9076"/>
    <cellStyle name="Normal 5 2 5 3 3" xfId="4157"/>
    <cellStyle name="Normal 5 2 5 3 3 2" xfId="9077"/>
    <cellStyle name="Normal 5 2 5 3 4" xfId="9078"/>
    <cellStyle name="Normal 5 2 5 4" xfId="4158"/>
    <cellStyle name="Normal 5 2 5 4 2" xfId="4159"/>
    <cellStyle name="Normal 5 2 5 4 2 2" xfId="4160"/>
    <cellStyle name="Normal 5 2 5 4 2 2 2" xfId="9079"/>
    <cellStyle name="Normal 5 2 5 4 2 3" xfId="9080"/>
    <cellStyle name="Normal 5 2 5 4 3" xfId="4161"/>
    <cellStyle name="Normal 5 2 5 4 3 2" xfId="9081"/>
    <cellStyle name="Normal 5 2 5 4 4" xfId="9082"/>
    <cellStyle name="Normal 5 2 5 5" xfId="4162"/>
    <cellStyle name="Normal 5 2 5 5 2" xfId="4163"/>
    <cellStyle name="Normal 5 2 5 5 2 2" xfId="9083"/>
    <cellStyle name="Normal 5 2 5 5 3" xfId="9084"/>
    <cellStyle name="Normal 5 2 5 6" xfId="4164"/>
    <cellStyle name="Normal 5 2 5 6 2" xfId="9085"/>
    <cellStyle name="Normal 5 2 5 7" xfId="9086"/>
    <cellStyle name="Normal 5 2 6" xfId="4165"/>
    <cellStyle name="Normal 5 2 6 2" xfId="4166"/>
    <cellStyle name="Normal 5 2 6 2 2" xfId="4167"/>
    <cellStyle name="Normal 5 2 6 2 2 2" xfId="4168"/>
    <cellStyle name="Normal 5 2 6 2 2 2 2" xfId="9087"/>
    <cellStyle name="Normal 5 2 6 2 2 3" xfId="9088"/>
    <cellStyle name="Normal 5 2 6 2 3" xfId="4169"/>
    <cellStyle name="Normal 5 2 6 2 3 2" xfId="9089"/>
    <cellStyle name="Normal 5 2 6 2 4" xfId="9090"/>
    <cellStyle name="Normal 5 2 6 3" xfId="4170"/>
    <cellStyle name="Normal 5 2 6 3 2" xfId="4171"/>
    <cellStyle name="Normal 5 2 6 3 2 2" xfId="4172"/>
    <cellStyle name="Normal 5 2 6 3 2 2 2" xfId="9091"/>
    <cellStyle name="Normal 5 2 6 3 2 3" xfId="9092"/>
    <cellStyle name="Normal 5 2 6 3 3" xfId="4173"/>
    <cellStyle name="Normal 5 2 6 3 3 2" xfId="9093"/>
    <cellStyle name="Normal 5 2 6 3 4" xfId="9094"/>
    <cellStyle name="Normal 5 2 6 4" xfId="4174"/>
    <cellStyle name="Normal 5 2 6 4 2" xfId="4175"/>
    <cellStyle name="Normal 5 2 6 4 2 2" xfId="9095"/>
    <cellStyle name="Normal 5 2 6 4 3" xfId="9096"/>
    <cellStyle name="Normal 5 2 6 5" xfId="4176"/>
    <cellStyle name="Normal 5 2 6 5 2" xfId="9097"/>
    <cellStyle name="Normal 5 2 6 6" xfId="9098"/>
    <cellStyle name="Normal 5 2 7" xfId="4177"/>
    <cellStyle name="Normal 5 2 7 2" xfId="4178"/>
    <cellStyle name="Normal 5 2 7 2 2" xfId="4179"/>
    <cellStyle name="Normal 5 2 7 2 2 2" xfId="9099"/>
    <cellStyle name="Normal 5 2 7 2 3" xfId="9100"/>
    <cellStyle name="Normal 5 2 7 3" xfId="4180"/>
    <cellStyle name="Normal 5 2 7 3 2" xfId="9101"/>
    <cellStyle name="Normal 5 2 7 4" xfId="9102"/>
    <cellStyle name="Normal 5 2 8" xfId="4181"/>
    <cellStyle name="Normal 5 2 8 2" xfId="4182"/>
    <cellStyle name="Normal 5 2 8 2 2" xfId="4183"/>
    <cellStyle name="Normal 5 2 8 2 2 2" xfId="9103"/>
    <cellStyle name="Normal 5 2 8 2 3" xfId="9104"/>
    <cellStyle name="Normal 5 2 8 3" xfId="4184"/>
    <cellStyle name="Normal 5 2 8 3 2" xfId="9105"/>
    <cellStyle name="Normal 5 2 8 4" xfId="9106"/>
    <cellStyle name="Normal 5 2 9" xfId="4185"/>
    <cellStyle name="Normal 5 2 9 2" xfId="4186"/>
    <cellStyle name="Normal 5 2 9 2 2" xfId="9107"/>
    <cellStyle name="Normal 5 2 9 3" xfId="9108"/>
    <cellStyle name="Normal 5 3" xfId="4187"/>
    <cellStyle name="Normal 5 3 2" xfId="4188"/>
    <cellStyle name="Normal 5 3 2 2" xfId="4189"/>
    <cellStyle name="Normal 5 3 2 2 2" xfId="4190"/>
    <cellStyle name="Normal 5 3 2 2 2 2" xfId="4191"/>
    <cellStyle name="Normal 5 3 2 2 2 2 2" xfId="9109"/>
    <cellStyle name="Normal 5 3 2 2 2 3" xfId="9110"/>
    <cellStyle name="Normal 5 3 2 2 3" xfId="4192"/>
    <cellStyle name="Normal 5 3 2 2 3 2" xfId="9111"/>
    <cellStyle name="Normal 5 3 2 2 4" xfId="9112"/>
    <cellStyle name="Normal 5 3 2 3" xfId="4193"/>
    <cellStyle name="Normal 5 3 2 3 2" xfId="4194"/>
    <cellStyle name="Normal 5 3 2 3 2 2" xfId="4195"/>
    <cellStyle name="Normal 5 3 2 3 2 2 2" xfId="9113"/>
    <cellStyle name="Normal 5 3 2 3 2 3" xfId="9114"/>
    <cellStyle name="Normal 5 3 2 3 3" xfId="4196"/>
    <cellStyle name="Normal 5 3 2 3 3 2" xfId="9115"/>
    <cellStyle name="Normal 5 3 2 3 4" xfId="9116"/>
    <cellStyle name="Normal 5 3 2 4" xfId="4197"/>
    <cellStyle name="Normal 5 3 2 4 2" xfId="4198"/>
    <cellStyle name="Normal 5 3 2 4 2 2" xfId="9117"/>
    <cellStyle name="Normal 5 3 2 4 3" xfId="9118"/>
    <cellStyle name="Normal 5 3 2 5" xfId="4199"/>
    <cellStyle name="Normal 5 3 2 5 2" xfId="9119"/>
    <cellStyle name="Normal 5 3 2 6" xfId="9120"/>
    <cellStyle name="Normal 5 3 3" xfId="4200"/>
    <cellStyle name="Normal 5 3 3 2" xfId="4201"/>
    <cellStyle name="Normal 5 3 3 2 2" xfId="4202"/>
    <cellStyle name="Normal 5 3 3 2 2 2" xfId="9121"/>
    <cellStyle name="Normal 5 3 3 2 3" xfId="9122"/>
    <cellStyle name="Normal 5 3 3 3" xfId="4203"/>
    <cellStyle name="Normal 5 3 3 3 2" xfId="9123"/>
    <cellStyle name="Normal 5 3 3 4" xfId="9124"/>
    <cellStyle name="Normal 5 3 4" xfId="4204"/>
    <cellStyle name="Normal 5 3 4 2" xfId="4205"/>
    <cellStyle name="Normal 5 3 4 2 2" xfId="4206"/>
    <cellStyle name="Normal 5 3 4 2 2 2" xfId="9125"/>
    <cellStyle name="Normal 5 3 4 2 3" xfId="9126"/>
    <cellStyle name="Normal 5 3 4 3" xfId="4207"/>
    <cellStyle name="Normal 5 3 4 3 2" xfId="9127"/>
    <cellStyle name="Normal 5 3 4 4" xfId="9128"/>
    <cellStyle name="Normal 5 3 5" xfId="4208"/>
    <cellStyle name="Normal 5 3 5 2" xfId="4209"/>
    <cellStyle name="Normal 5 3 5 2 2" xfId="9129"/>
    <cellStyle name="Normal 5 3 5 3" xfId="9130"/>
    <cellStyle name="Normal 5 4" xfId="4210"/>
    <cellStyle name="Normal 5 4 2" xfId="4211"/>
    <cellStyle name="Normal 5 4 2 2" xfId="4212"/>
    <cellStyle name="Normal 5 4 2 2 2" xfId="4213"/>
    <cellStyle name="Normal 5 4 2 2 2 2" xfId="4214"/>
    <cellStyle name="Normal 5 4 2 2 2 2 2" xfId="9131"/>
    <cellStyle name="Normal 5 4 2 2 2 3" xfId="9132"/>
    <cellStyle name="Normal 5 4 2 2 3" xfId="4215"/>
    <cellStyle name="Normal 5 4 2 2 3 2" xfId="9133"/>
    <cellStyle name="Normal 5 4 2 2 4" xfId="9134"/>
    <cellStyle name="Normal 5 4 2 3" xfId="4216"/>
    <cellStyle name="Normal 5 4 2 3 2" xfId="4217"/>
    <cellStyle name="Normal 5 4 2 3 2 2" xfId="4218"/>
    <cellStyle name="Normal 5 4 2 3 2 2 2" xfId="9135"/>
    <cellStyle name="Normal 5 4 2 3 2 3" xfId="9136"/>
    <cellStyle name="Normal 5 4 2 3 3" xfId="4219"/>
    <cellStyle name="Normal 5 4 2 3 3 2" xfId="9137"/>
    <cellStyle name="Normal 5 4 2 3 4" xfId="9138"/>
    <cellStyle name="Normal 5 4 2 4" xfId="4220"/>
    <cellStyle name="Normal 5 4 2 4 2" xfId="4221"/>
    <cellStyle name="Normal 5 4 2 4 2 2" xfId="9139"/>
    <cellStyle name="Normal 5 4 2 4 3" xfId="9140"/>
    <cellStyle name="Normal 5 4 2 5" xfId="4222"/>
    <cellStyle name="Normal 5 4 2 5 2" xfId="9141"/>
    <cellStyle name="Normal 5 4 2 6" xfId="9142"/>
    <cellStyle name="Normal 5 4 3" xfId="4223"/>
    <cellStyle name="Normal 5 4 3 2" xfId="4224"/>
    <cellStyle name="Normal 5 4 3 2 2" xfId="4225"/>
    <cellStyle name="Normal 5 4 3 2 2 2" xfId="9143"/>
    <cellStyle name="Normal 5 4 3 2 3" xfId="9144"/>
    <cellStyle name="Normal 5 4 3 3" xfId="4226"/>
    <cellStyle name="Normal 5 4 3 3 2" xfId="9145"/>
    <cellStyle name="Normal 5 4 3 4" xfId="9146"/>
    <cellStyle name="Normal 5 4 4" xfId="4227"/>
    <cellStyle name="Normal 5 4 4 2" xfId="4228"/>
    <cellStyle name="Normal 5 4 4 2 2" xfId="4229"/>
    <cellStyle name="Normal 5 4 4 2 2 2" xfId="9147"/>
    <cellStyle name="Normal 5 4 4 2 3" xfId="9148"/>
    <cellStyle name="Normal 5 4 4 3" xfId="4230"/>
    <cellStyle name="Normal 5 4 4 3 2" xfId="9149"/>
    <cellStyle name="Normal 5 4 4 4" xfId="9150"/>
    <cellStyle name="Normal 5 4 5" xfId="4231"/>
    <cellStyle name="Normal 5 4 5 2" xfId="4232"/>
    <cellStyle name="Normal 5 4 5 2 2" xfId="9151"/>
    <cellStyle name="Normal 5 4 5 3" xfId="9152"/>
    <cellStyle name="Normal 5 4 6" xfId="4233"/>
    <cellStyle name="Normal 5 4 6 2" xfId="9153"/>
    <cellStyle name="Normal 5 4 7" xfId="9154"/>
    <cellStyle name="Normal 5 5" xfId="4234"/>
    <cellStyle name="Normal 5 5 2" xfId="4235"/>
    <cellStyle name="Normal 5 5 2 2" xfId="4236"/>
    <cellStyle name="Normal 5 5 2 2 2" xfId="4237"/>
    <cellStyle name="Normal 5 5 2 2 2 2" xfId="4238"/>
    <cellStyle name="Normal 5 5 2 2 2 2 2" xfId="9155"/>
    <cellStyle name="Normal 5 5 2 2 2 3" xfId="9156"/>
    <cellStyle name="Normal 5 5 2 2 3" xfId="4239"/>
    <cellStyle name="Normal 5 5 2 2 3 2" xfId="9157"/>
    <cellStyle name="Normal 5 5 2 2 4" xfId="9158"/>
    <cellStyle name="Normal 5 5 2 3" xfId="4240"/>
    <cellStyle name="Normal 5 5 2 3 2" xfId="4241"/>
    <cellStyle name="Normal 5 5 2 3 2 2" xfId="4242"/>
    <cellStyle name="Normal 5 5 2 3 2 2 2" xfId="9159"/>
    <cellStyle name="Normal 5 5 2 3 2 3" xfId="9160"/>
    <cellStyle name="Normal 5 5 2 3 3" xfId="4243"/>
    <cellStyle name="Normal 5 5 2 3 3 2" xfId="9161"/>
    <cellStyle name="Normal 5 5 2 3 4" xfId="9162"/>
    <cellStyle name="Normal 5 5 2 4" xfId="4244"/>
    <cellStyle name="Normal 5 5 2 4 2" xfId="4245"/>
    <cellStyle name="Normal 5 5 2 4 2 2" xfId="9163"/>
    <cellStyle name="Normal 5 5 2 4 3" xfId="9164"/>
    <cellStyle name="Normal 5 5 2 5" xfId="4246"/>
    <cellStyle name="Normal 5 5 2 5 2" xfId="9165"/>
    <cellStyle name="Normal 5 5 2 6" xfId="9166"/>
    <cellStyle name="Normal 5 5 3" xfId="4247"/>
    <cellStyle name="Normal 5 5 3 2" xfId="4248"/>
    <cellStyle name="Normal 5 5 3 2 2" xfId="4249"/>
    <cellStyle name="Normal 5 5 3 2 2 2" xfId="9167"/>
    <cellStyle name="Normal 5 5 3 2 3" xfId="9168"/>
    <cellStyle name="Normal 5 5 3 3" xfId="4250"/>
    <cellStyle name="Normal 5 5 3 3 2" xfId="9169"/>
    <cellStyle name="Normal 5 5 3 4" xfId="9170"/>
    <cellStyle name="Normal 5 5 4" xfId="4251"/>
    <cellStyle name="Normal 5 5 4 2" xfId="4252"/>
    <cellStyle name="Normal 5 5 4 2 2" xfId="4253"/>
    <cellStyle name="Normal 5 5 4 2 2 2" xfId="9171"/>
    <cellStyle name="Normal 5 5 4 2 3" xfId="9172"/>
    <cellStyle name="Normal 5 5 4 3" xfId="4254"/>
    <cellStyle name="Normal 5 5 4 3 2" xfId="9173"/>
    <cellStyle name="Normal 5 5 4 4" xfId="9174"/>
    <cellStyle name="Normal 5 5 5" xfId="4255"/>
    <cellStyle name="Normal 5 5 5 2" xfId="4256"/>
    <cellStyle name="Normal 5 5 5 2 2" xfId="9175"/>
    <cellStyle name="Normal 5 5 5 3" xfId="9176"/>
    <cellStyle name="Normal 5 5 6" xfId="4257"/>
    <cellStyle name="Normal 5 5 6 2" xfId="9177"/>
    <cellStyle name="Normal 5 5 7" xfId="9178"/>
    <cellStyle name="Normal 5 6" xfId="4258"/>
    <cellStyle name="Normal 5 6 2" xfId="4259"/>
    <cellStyle name="Normal 5 6 2 2" xfId="4260"/>
    <cellStyle name="Normal 5 6 2 2 2" xfId="4261"/>
    <cellStyle name="Normal 5 6 2 2 2 2" xfId="4262"/>
    <cellStyle name="Normal 5 6 2 2 2 2 2" xfId="9179"/>
    <cellStyle name="Normal 5 6 2 2 2 3" xfId="9180"/>
    <cellStyle name="Normal 5 6 2 2 3" xfId="4263"/>
    <cellStyle name="Normal 5 6 2 2 3 2" xfId="9181"/>
    <cellStyle name="Normal 5 6 2 2 4" xfId="9182"/>
    <cellStyle name="Normal 5 6 2 3" xfId="4264"/>
    <cellStyle name="Normal 5 6 2 3 2" xfId="4265"/>
    <cellStyle name="Normal 5 6 2 3 2 2" xfId="4266"/>
    <cellStyle name="Normal 5 6 2 3 2 2 2" xfId="9183"/>
    <cellStyle name="Normal 5 6 2 3 2 3" xfId="9184"/>
    <cellStyle name="Normal 5 6 2 3 3" xfId="4267"/>
    <cellStyle name="Normal 5 6 2 3 3 2" xfId="9185"/>
    <cellStyle name="Normal 5 6 2 3 4" xfId="9186"/>
    <cellStyle name="Normal 5 6 2 4" xfId="4268"/>
    <cellStyle name="Normal 5 6 2 4 2" xfId="4269"/>
    <cellStyle name="Normal 5 6 2 4 2 2" xfId="9187"/>
    <cellStyle name="Normal 5 6 2 4 3" xfId="9188"/>
    <cellStyle name="Normal 5 6 2 5" xfId="4270"/>
    <cellStyle name="Normal 5 6 2 5 2" xfId="9189"/>
    <cellStyle name="Normal 5 6 2 6" xfId="9190"/>
    <cellStyle name="Normal 5 6 3" xfId="4271"/>
    <cellStyle name="Normal 5 6 3 2" xfId="4272"/>
    <cellStyle name="Normal 5 6 3 2 2" xfId="4273"/>
    <cellStyle name="Normal 5 6 3 2 2 2" xfId="9191"/>
    <cellStyle name="Normal 5 6 3 2 3" xfId="9192"/>
    <cellStyle name="Normal 5 6 3 3" xfId="4274"/>
    <cellStyle name="Normal 5 6 3 3 2" xfId="9193"/>
    <cellStyle name="Normal 5 6 3 4" xfId="9194"/>
    <cellStyle name="Normal 5 6 4" xfId="4275"/>
    <cellStyle name="Normal 5 6 4 2" xfId="4276"/>
    <cellStyle name="Normal 5 6 4 2 2" xfId="4277"/>
    <cellStyle name="Normal 5 6 4 2 2 2" xfId="9195"/>
    <cellStyle name="Normal 5 6 4 2 3" xfId="9196"/>
    <cellStyle name="Normal 5 6 4 3" xfId="4278"/>
    <cellStyle name="Normal 5 6 4 3 2" xfId="9197"/>
    <cellStyle name="Normal 5 6 4 4" xfId="9198"/>
    <cellStyle name="Normal 5 6 5" xfId="4279"/>
    <cellStyle name="Normal 5 6 5 2" xfId="4280"/>
    <cellStyle name="Normal 5 6 5 2 2" xfId="9199"/>
    <cellStyle name="Normal 5 6 5 3" xfId="9200"/>
    <cellStyle name="Normal 5 6 6" xfId="4281"/>
    <cellStyle name="Normal 5 6 6 2" xfId="9201"/>
    <cellStyle name="Normal 5 6 7" xfId="9202"/>
    <cellStyle name="Normal 5 7" xfId="4282"/>
    <cellStyle name="Normal 5 7 2" xfId="4283"/>
    <cellStyle name="Normal 5 7 2 2" xfId="4284"/>
    <cellStyle name="Normal 5 7 2 2 2" xfId="4285"/>
    <cellStyle name="Normal 5 7 2 2 2 2" xfId="9203"/>
    <cellStyle name="Normal 5 7 2 2 3" xfId="9204"/>
    <cellStyle name="Normal 5 7 2 3" xfId="4286"/>
    <cellStyle name="Normal 5 7 2 3 2" xfId="9205"/>
    <cellStyle name="Normal 5 7 2 4" xfId="9206"/>
    <cellStyle name="Normal 5 7 3" xfId="4287"/>
    <cellStyle name="Normal 5 7 3 2" xfId="4288"/>
    <cellStyle name="Normal 5 7 3 2 2" xfId="4289"/>
    <cellStyle name="Normal 5 7 3 2 2 2" xfId="9207"/>
    <cellStyle name="Normal 5 7 3 2 3" xfId="9208"/>
    <cellStyle name="Normal 5 7 3 3" xfId="4290"/>
    <cellStyle name="Normal 5 7 3 3 2" xfId="9209"/>
    <cellStyle name="Normal 5 7 3 4" xfId="9210"/>
    <cellStyle name="Normal 5 7 4" xfId="4291"/>
    <cellStyle name="Normal 5 7 4 2" xfId="4292"/>
    <cellStyle name="Normal 5 7 4 2 2" xfId="9211"/>
    <cellStyle name="Normal 5 7 4 3" xfId="9212"/>
    <cellStyle name="Normal 5 7 5" xfId="4293"/>
    <cellStyle name="Normal 5 7 5 2" xfId="9213"/>
    <cellStyle name="Normal 5 7 6" xfId="9214"/>
    <cellStyle name="Normal 5 8" xfId="4294"/>
    <cellStyle name="Normal 5 8 2" xfId="4295"/>
    <cellStyle name="Normal 5 8 2 2" xfId="4296"/>
    <cellStyle name="Normal 5 8 2 2 2" xfId="9215"/>
    <cellStyle name="Normal 5 8 2 3" xfId="9216"/>
    <cellStyle name="Normal 5 8 3" xfId="4297"/>
    <cellStyle name="Normal 5 8 3 2" xfId="9217"/>
    <cellStyle name="Normal 5 8 4" xfId="9218"/>
    <cellStyle name="Normal 5 9" xfId="4298"/>
    <cellStyle name="Normal 5 9 2" xfId="4299"/>
    <cellStyle name="Normal 5 9 2 2" xfId="4300"/>
    <cellStyle name="Normal 5 9 2 2 2" xfId="9219"/>
    <cellStyle name="Normal 5 9 2 3" xfId="9220"/>
    <cellStyle name="Normal 5 9 3" xfId="4301"/>
    <cellStyle name="Normal 5 9 3 2" xfId="9221"/>
    <cellStyle name="Normal 5 9 4" xfId="9222"/>
    <cellStyle name="Normal 6" xfId="4302"/>
    <cellStyle name="Normal 6 2" xfId="4303"/>
    <cellStyle name="Normal 6 2 2" xfId="4304"/>
    <cellStyle name="Normal 6 2 2 2" xfId="4305"/>
    <cellStyle name="Normal 6 2 2 2 2" xfId="9223"/>
    <cellStyle name="Normal 6 2 2 3" xfId="9224"/>
    <cellStyle name="Normal 6 2 3" xfId="4306"/>
    <cellStyle name="Normal 6 2 3 2" xfId="9225"/>
    <cellStyle name="Normal 6 2 4" xfId="9226"/>
    <cellStyle name="Normal 6 2 5" xfId="9227"/>
    <cellStyle name="Normal 6 3" xfId="4307"/>
    <cellStyle name="Normal 6 3 2" xfId="9228"/>
    <cellStyle name="Normal 6 4" xfId="4308"/>
    <cellStyle name="Normal 6 4 2" xfId="4309"/>
    <cellStyle name="Normal 6 4 2 2" xfId="9229"/>
    <cellStyle name="Normal 6 4 3" xfId="9230"/>
    <cellStyle name="Normal 6 5" xfId="4310"/>
    <cellStyle name="Normal 6 5 2" xfId="9231"/>
    <cellStyle name="Normal 6 6" xfId="9232"/>
    <cellStyle name="Normal 6 7" xfId="9233"/>
    <cellStyle name="Normal 7" xfId="4311"/>
    <cellStyle name="Normal 7 10" xfId="4312"/>
    <cellStyle name="Normal 7 10 2" xfId="4313"/>
    <cellStyle name="Normal 7 10 2 2" xfId="9234"/>
    <cellStyle name="Normal 7 10 3" xfId="9235"/>
    <cellStyle name="Normal 7 2" xfId="4314"/>
    <cellStyle name="Normal 7 2 10" xfId="9236"/>
    <cellStyle name="Normal 7 2 2" xfId="4315"/>
    <cellStyle name="Normal 7 2 2 2" xfId="4316"/>
    <cellStyle name="Normal 7 2 2 2 2" xfId="4317"/>
    <cellStyle name="Normal 7 2 2 2 2 2" xfId="4318"/>
    <cellStyle name="Normal 7 2 2 2 2 2 2" xfId="4319"/>
    <cellStyle name="Normal 7 2 2 2 2 2 2 2" xfId="9237"/>
    <cellStyle name="Normal 7 2 2 2 2 2 3" xfId="9238"/>
    <cellStyle name="Normal 7 2 2 2 2 3" xfId="4320"/>
    <cellStyle name="Normal 7 2 2 2 2 3 2" xfId="9239"/>
    <cellStyle name="Normal 7 2 2 2 2 4" xfId="9240"/>
    <cellStyle name="Normal 7 2 2 2 3" xfId="4321"/>
    <cellStyle name="Normal 7 2 2 2 3 2" xfId="4322"/>
    <cellStyle name="Normal 7 2 2 2 3 2 2" xfId="4323"/>
    <cellStyle name="Normal 7 2 2 2 3 2 2 2" xfId="9241"/>
    <cellStyle name="Normal 7 2 2 2 3 2 3" xfId="9242"/>
    <cellStyle name="Normal 7 2 2 2 3 3" xfId="4324"/>
    <cellStyle name="Normal 7 2 2 2 3 3 2" xfId="9243"/>
    <cellStyle name="Normal 7 2 2 2 3 4" xfId="9244"/>
    <cellStyle name="Normal 7 2 2 2 4" xfId="4325"/>
    <cellStyle name="Normal 7 2 2 2 4 2" xfId="4326"/>
    <cellStyle name="Normal 7 2 2 2 4 2 2" xfId="9245"/>
    <cellStyle name="Normal 7 2 2 2 4 3" xfId="9246"/>
    <cellStyle name="Normal 7 2 2 2 5" xfId="4327"/>
    <cellStyle name="Normal 7 2 2 2 5 2" xfId="9247"/>
    <cellStyle name="Normal 7 2 2 2 6" xfId="9248"/>
    <cellStyle name="Normal 7 2 2 3" xfId="4328"/>
    <cellStyle name="Normal 7 2 2 3 2" xfId="4329"/>
    <cellStyle name="Normal 7 2 2 3 2 2" xfId="4330"/>
    <cellStyle name="Normal 7 2 2 3 2 2 2" xfId="9249"/>
    <cellStyle name="Normal 7 2 2 3 2 3" xfId="9250"/>
    <cellStyle name="Normal 7 2 2 3 3" xfId="4331"/>
    <cellStyle name="Normal 7 2 2 3 3 2" xfId="9251"/>
    <cellStyle name="Normal 7 2 2 3 4" xfId="9252"/>
    <cellStyle name="Normal 7 2 2 4" xfId="4332"/>
    <cellStyle name="Normal 7 2 2 4 2" xfId="4333"/>
    <cellStyle name="Normal 7 2 2 4 2 2" xfId="4334"/>
    <cellStyle name="Normal 7 2 2 4 2 2 2" xfId="9253"/>
    <cellStyle name="Normal 7 2 2 4 2 3" xfId="9254"/>
    <cellStyle name="Normal 7 2 2 4 3" xfId="4335"/>
    <cellStyle name="Normal 7 2 2 4 3 2" xfId="9255"/>
    <cellStyle name="Normal 7 2 2 4 4" xfId="9256"/>
    <cellStyle name="Normal 7 2 2 5" xfId="4336"/>
    <cellStyle name="Normal 7 2 2 5 2" xfId="4337"/>
    <cellStyle name="Normal 7 2 2 5 2 2" xfId="9257"/>
    <cellStyle name="Normal 7 2 2 5 3" xfId="9258"/>
    <cellStyle name="Normal 7 2 2 6" xfId="4338"/>
    <cellStyle name="Normal 7 2 2 6 2" xfId="9259"/>
    <cellStyle name="Normal 7 2 2 7" xfId="9260"/>
    <cellStyle name="Normal 7 2 3" xfId="4339"/>
    <cellStyle name="Normal 7 2 3 2" xfId="4340"/>
    <cellStyle name="Normal 7 2 3 2 2" xfId="4341"/>
    <cellStyle name="Normal 7 2 3 2 2 2" xfId="4342"/>
    <cellStyle name="Normal 7 2 3 2 2 2 2" xfId="4343"/>
    <cellStyle name="Normal 7 2 3 2 2 2 2 2" xfId="9261"/>
    <cellStyle name="Normal 7 2 3 2 2 2 3" xfId="9262"/>
    <cellStyle name="Normal 7 2 3 2 2 3" xfId="4344"/>
    <cellStyle name="Normal 7 2 3 2 2 3 2" xfId="9263"/>
    <cellStyle name="Normal 7 2 3 2 2 4" xfId="9264"/>
    <cellStyle name="Normal 7 2 3 2 3" xfId="4345"/>
    <cellStyle name="Normal 7 2 3 2 3 2" xfId="4346"/>
    <cellStyle name="Normal 7 2 3 2 3 2 2" xfId="4347"/>
    <cellStyle name="Normal 7 2 3 2 3 2 2 2" xfId="9265"/>
    <cellStyle name="Normal 7 2 3 2 3 2 3" xfId="9266"/>
    <cellStyle name="Normal 7 2 3 2 3 3" xfId="4348"/>
    <cellStyle name="Normal 7 2 3 2 3 3 2" xfId="9267"/>
    <cellStyle name="Normal 7 2 3 2 3 4" xfId="9268"/>
    <cellStyle name="Normal 7 2 3 2 4" xfId="4349"/>
    <cellStyle name="Normal 7 2 3 2 4 2" xfId="4350"/>
    <cellStyle name="Normal 7 2 3 2 4 2 2" xfId="9269"/>
    <cellStyle name="Normal 7 2 3 2 4 3" xfId="9270"/>
    <cellStyle name="Normal 7 2 3 2 5" xfId="4351"/>
    <cellStyle name="Normal 7 2 3 2 5 2" xfId="9271"/>
    <cellStyle name="Normal 7 2 3 2 6" xfId="9272"/>
    <cellStyle name="Normal 7 2 3 3" xfId="4352"/>
    <cellStyle name="Normal 7 2 3 3 2" xfId="4353"/>
    <cellStyle name="Normal 7 2 3 3 2 2" xfId="4354"/>
    <cellStyle name="Normal 7 2 3 3 2 2 2" xfId="9273"/>
    <cellStyle name="Normal 7 2 3 3 2 3" xfId="9274"/>
    <cellStyle name="Normal 7 2 3 3 3" xfId="4355"/>
    <cellStyle name="Normal 7 2 3 3 3 2" xfId="9275"/>
    <cellStyle name="Normal 7 2 3 3 4" xfId="9276"/>
    <cellStyle name="Normal 7 2 3 4" xfId="4356"/>
    <cellStyle name="Normal 7 2 3 4 2" xfId="4357"/>
    <cellStyle name="Normal 7 2 3 4 2 2" xfId="4358"/>
    <cellStyle name="Normal 7 2 3 4 2 2 2" xfId="9277"/>
    <cellStyle name="Normal 7 2 3 4 2 3" xfId="9278"/>
    <cellStyle name="Normal 7 2 3 4 3" xfId="4359"/>
    <cellStyle name="Normal 7 2 3 4 3 2" xfId="9279"/>
    <cellStyle name="Normal 7 2 3 4 4" xfId="9280"/>
    <cellStyle name="Normal 7 2 3 5" xfId="4360"/>
    <cellStyle name="Normal 7 2 3 5 2" xfId="4361"/>
    <cellStyle name="Normal 7 2 3 5 2 2" xfId="9281"/>
    <cellStyle name="Normal 7 2 3 5 3" xfId="9282"/>
    <cellStyle name="Normal 7 2 3 6" xfId="4362"/>
    <cellStyle name="Normal 7 2 3 6 2" xfId="9283"/>
    <cellStyle name="Normal 7 2 3 7" xfId="9284"/>
    <cellStyle name="Normal 7 2 4" xfId="4363"/>
    <cellStyle name="Normal 7 2 4 2" xfId="4364"/>
    <cellStyle name="Normal 7 2 4 2 2" xfId="4365"/>
    <cellStyle name="Normal 7 2 4 2 2 2" xfId="4366"/>
    <cellStyle name="Normal 7 2 4 2 2 2 2" xfId="4367"/>
    <cellStyle name="Normal 7 2 4 2 2 2 2 2" xfId="9285"/>
    <cellStyle name="Normal 7 2 4 2 2 2 3" xfId="9286"/>
    <cellStyle name="Normal 7 2 4 2 2 3" xfId="4368"/>
    <cellStyle name="Normal 7 2 4 2 2 3 2" xfId="9287"/>
    <cellStyle name="Normal 7 2 4 2 2 4" xfId="9288"/>
    <cellStyle name="Normal 7 2 4 2 3" xfId="4369"/>
    <cellStyle name="Normal 7 2 4 2 3 2" xfId="4370"/>
    <cellStyle name="Normal 7 2 4 2 3 2 2" xfId="4371"/>
    <cellStyle name="Normal 7 2 4 2 3 2 2 2" xfId="9289"/>
    <cellStyle name="Normal 7 2 4 2 3 2 3" xfId="9290"/>
    <cellStyle name="Normal 7 2 4 2 3 3" xfId="4372"/>
    <cellStyle name="Normal 7 2 4 2 3 3 2" xfId="9291"/>
    <cellStyle name="Normal 7 2 4 2 3 4" xfId="9292"/>
    <cellStyle name="Normal 7 2 4 2 4" xfId="4373"/>
    <cellStyle name="Normal 7 2 4 2 4 2" xfId="4374"/>
    <cellStyle name="Normal 7 2 4 2 4 2 2" xfId="9293"/>
    <cellStyle name="Normal 7 2 4 2 4 3" xfId="9294"/>
    <cellStyle name="Normal 7 2 4 2 5" xfId="4375"/>
    <cellStyle name="Normal 7 2 4 2 5 2" xfId="9295"/>
    <cellStyle name="Normal 7 2 4 2 6" xfId="9296"/>
    <cellStyle name="Normal 7 2 4 3" xfId="4376"/>
    <cellStyle name="Normal 7 2 4 3 2" xfId="4377"/>
    <cellStyle name="Normal 7 2 4 3 2 2" xfId="4378"/>
    <cellStyle name="Normal 7 2 4 3 2 2 2" xfId="9297"/>
    <cellStyle name="Normal 7 2 4 3 2 3" xfId="9298"/>
    <cellStyle name="Normal 7 2 4 3 3" xfId="4379"/>
    <cellStyle name="Normal 7 2 4 3 3 2" xfId="9299"/>
    <cellStyle name="Normal 7 2 4 3 4" xfId="9300"/>
    <cellStyle name="Normal 7 2 4 4" xfId="4380"/>
    <cellStyle name="Normal 7 2 4 4 2" xfId="4381"/>
    <cellStyle name="Normal 7 2 4 4 2 2" xfId="4382"/>
    <cellStyle name="Normal 7 2 4 4 2 2 2" xfId="9301"/>
    <cellStyle name="Normal 7 2 4 4 2 3" xfId="9302"/>
    <cellStyle name="Normal 7 2 4 4 3" xfId="4383"/>
    <cellStyle name="Normal 7 2 4 4 3 2" xfId="9303"/>
    <cellStyle name="Normal 7 2 4 4 4" xfId="9304"/>
    <cellStyle name="Normal 7 2 4 5" xfId="4384"/>
    <cellStyle name="Normal 7 2 4 5 2" xfId="4385"/>
    <cellStyle name="Normal 7 2 4 5 2 2" xfId="9305"/>
    <cellStyle name="Normal 7 2 4 5 3" xfId="9306"/>
    <cellStyle name="Normal 7 2 4 6" xfId="4386"/>
    <cellStyle name="Normal 7 2 4 6 2" xfId="9307"/>
    <cellStyle name="Normal 7 2 4 7" xfId="9308"/>
    <cellStyle name="Normal 7 2 5" xfId="4387"/>
    <cellStyle name="Normal 7 2 5 2" xfId="4388"/>
    <cellStyle name="Normal 7 2 5 2 2" xfId="4389"/>
    <cellStyle name="Normal 7 2 5 2 2 2" xfId="4390"/>
    <cellStyle name="Normal 7 2 5 2 2 2 2" xfId="4391"/>
    <cellStyle name="Normal 7 2 5 2 2 2 2 2" xfId="9309"/>
    <cellStyle name="Normal 7 2 5 2 2 2 3" xfId="9310"/>
    <cellStyle name="Normal 7 2 5 2 2 3" xfId="4392"/>
    <cellStyle name="Normal 7 2 5 2 2 3 2" xfId="9311"/>
    <cellStyle name="Normal 7 2 5 2 2 4" xfId="9312"/>
    <cellStyle name="Normal 7 2 5 2 3" xfId="4393"/>
    <cellStyle name="Normal 7 2 5 2 3 2" xfId="4394"/>
    <cellStyle name="Normal 7 2 5 2 3 2 2" xfId="4395"/>
    <cellStyle name="Normal 7 2 5 2 3 2 2 2" xfId="9313"/>
    <cellStyle name="Normal 7 2 5 2 3 2 3" xfId="9314"/>
    <cellStyle name="Normal 7 2 5 2 3 3" xfId="4396"/>
    <cellStyle name="Normal 7 2 5 2 3 3 2" xfId="9315"/>
    <cellStyle name="Normal 7 2 5 2 3 4" xfId="9316"/>
    <cellStyle name="Normal 7 2 5 2 4" xfId="4397"/>
    <cellStyle name="Normal 7 2 5 2 4 2" xfId="4398"/>
    <cellStyle name="Normal 7 2 5 2 4 2 2" xfId="9317"/>
    <cellStyle name="Normal 7 2 5 2 4 3" xfId="9318"/>
    <cellStyle name="Normal 7 2 5 2 5" xfId="4399"/>
    <cellStyle name="Normal 7 2 5 2 5 2" xfId="9319"/>
    <cellStyle name="Normal 7 2 5 2 6" xfId="9320"/>
    <cellStyle name="Normal 7 2 5 3" xfId="4400"/>
    <cellStyle name="Normal 7 2 5 3 2" xfId="4401"/>
    <cellStyle name="Normal 7 2 5 3 2 2" xfId="4402"/>
    <cellStyle name="Normal 7 2 5 3 2 2 2" xfId="9321"/>
    <cellStyle name="Normal 7 2 5 3 2 3" xfId="9322"/>
    <cellStyle name="Normal 7 2 5 3 3" xfId="4403"/>
    <cellStyle name="Normal 7 2 5 3 3 2" xfId="9323"/>
    <cellStyle name="Normal 7 2 5 3 4" xfId="9324"/>
    <cellStyle name="Normal 7 2 5 4" xfId="4404"/>
    <cellStyle name="Normal 7 2 5 4 2" xfId="4405"/>
    <cellStyle name="Normal 7 2 5 4 2 2" xfId="4406"/>
    <cellStyle name="Normal 7 2 5 4 2 2 2" xfId="9325"/>
    <cellStyle name="Normal 7 2 5 4 2 3" xfId="9326"/>
    <cellStyle name="Normal 7 2 5 4 3" xfId="4407"/>
    <cellStyle name="Normal 7 2 5 4 3 2" xfId="9327"/>
    <cellStyle name="Normal 7 2 5 4 4" xfId="9328"/>
    <cellStyle name="Normal 7 2 5 5" xfId="4408"/>
    <cellStyle name="Normal 7 2 5 5 2" xfId="4409"/>
    <cellStyle name="Normal 7 2 5 5 2 2" xfId="9329"/>
    <cellStyle name="Normal 7 2 5 5 3" xfId="9330"/>
    <cellStyle name="Normal 7 2 5 6" xfId="4410"/>
    <cellStyle name="Normal 7 2 5 6 2" xfId="9331"/>
    <cellStyle name="Normal 7 2 5 7" xfId="9332"/>
    <cellStyle name="Normal 7 2 6" xfId="4411"/>
    <cellStyle name="Normal 7 2 6 2" xfId="4412"/>
    <cellStyle name="Normal 7 2 6 2 2" xfId="4413"/>
    <cellStyle name="Normal 7 2 6 2 2 2" xfId="4414"/>
    <cellStyle name="Normal 7 2 6 2 2 2 2" xfId="9333"/>
    <cellStyle name="Normal 7 2 6 2 2 3" xfId="9334"/>
    <cellStyle name="Normal 7 2 6 2 3" xfId="4415"/>
    <cellStyle name="Normal 7 2 6 2 3 2" xfId="9335"/>
    <cellStyle name="Normal 7 2 6 2 4" xfId="9336"/>
    <cellStyle name="Normal 7 2 6 3" xfId="4416"/>
    <cellStyle name="Normal 7 2 6 3 2" xfId="4417"/>
    <cellStyle name="Normal 7 2 6 3 2 2" xfId="4418"/>
    <cellStyle name="Normal 7 2 6 3 2 2 2" xfId="9337"/>
    <cellStyle name="Normal 7 2 6 3 2 3" xfId="9338"/>
    <cellStyle name="Normal 7 2 6 3 3" xfId="4419"/>
    <cellStyle name="Normal 7 2 6 3 3 2" xfId="9339"/>
    <cellStyle name="Normal 7 2 6 3 4" xfId="9340"/>
    <cellStyle name="Normal 7 2 6 4" xfId="4420"/>
    <cellStyle name="Normal 7 2 6 4 2" xfId="4421"/>
    <cellStyle name="Normal 7 2 6 4 2 2" xfId="9341"/>
    <cellStyle name="Normal 7 2 6 4 3" xfId="9342"/>
    <cellStyle name="Normal 7 2 6 5" xfId="4422"/>
    <cellStyle name="Normal 7 2 6 5 2" xfId="9343"/>
    <cellStyle name="Normal 7 2 6 6" xfId="9344"/>
    <cellStyle name="Normal 7 2 7" xfId="4423"/>
    <cellStyle name="Normal 7 2 7 2" xfId="4424"/>
    <cellStyle name="Normal 7 2 7 2 2" xfId="4425"/>
    <cellStyle name="Normal 7 2 7 2 2 2" xfId="9345"/>
    <cellStyle name="Normal 7 2 7 2 3" xfId="9346"/>
    <cellStyle name="Normal 7 2 7 3" xfId="4426"/>
    <cellStyle name="Normal 7 2 7 3 2" xfId="9347"/>
    <cellStyle name="Normal 7 2 7 4" xfId="9348"/>
    <cellStyle name="Normal 7 2 8" xfId="4427"/>
    <cellStyle name="Normal 7 2 8 2" xfId="4428"/>
    <cellStyle name="Normal 7 2 8 2 2" xfId="4429"/>
    <cellStyle name="Normal 7 2 8 2 2 2" xfId="9349"/>
    <cellStyle name="Normal 7 2 8 2 3" xfId="9350"/>
    <cellStyle name="Normal 7 2 8 3" xfId="4430"/>
    <cellStyle name="Normal 7 2 8 3 2" xfId="9351"/>
    <cellStyle name="Normal 7 2 8 4" xfId="9352"/>
    <cellStyle name="Normal 7 2 9" xfId="4431"/>
    <cellStyle name="Normal 7 2 9 2" xfId="4432"/>
    <cellStyle name="Normal 7 2 9 2 2" xfId="9353"/>
    <cellStyle name="Normal 7 2 9 3" xfId="9354"/>
    <cellStyle name="Normal 7 3" xfId="4433"/>
    <cellStyle name="Normal 7 3 2" xfId="4434"/>
    <cellStyle name="Normal 7 3 2 2" xfId="4435"/>
    <cellStyle name="Normal 7 3 2 2 2" xfId="4436"/>
    <cellStyle name="Normal 7 3 2 2 2 2" xfId="4437"/>
    <cellStyle name="Normal 7 3 2 2 2 2 2" xfId="9355"/>
    <cellStyle name="Normal 7 3 2 2 2 3" xfId="9356"/>
    <cellStyle name="Normal 7 3 2 2 3" xfId="4438"/>
    <cellStyle name="Normal 7 3 2 2 3 2" xfId="9357"/>
    <cellStyle name="Normal 7 3 2 2 4" xfId="9358"/>
    <cellStyle name="Normal 7 3 2 3" xfId="4439"/>
    <cellStyle name="Normal 7 3 2 3 2" xfId="4440"/>
    <cellStyle name="Normal 7 3 2 3 2 2" xfId="4441"/>
    <cellStyle name="Normal 7 3 2 3 2 2 2" xfId="9359"/>
    <cellStyle name="Normal 7 3 2 3 2 3" xfId="9360"/>
    <cellStyle name="Normal 7 3 2 3 3" xfId="4442"/>
    <cellStyle name="Normal 7 3 2 3 3 2" xfId="9361"/>
    <cellStyle name="Normal 7 3 2 3 4" xfId="9362"/>
    <cellStyle name="Normal 7 3 2 4" xfId="4443"/>
    <cellStyle name="Normal 7 3 2 4 2" xfId="4444"/>
    <cellStyle name="Normal 7 3 2 4 2 2" xfId="9363"/>
    <cellStyle name="Normal 7 3 2 4 3" xfId="9364"/>
    <cellStyle name="Normal 7 3 2 5" xfId="4445"/>
    <cellStyle name="Normal 7 3 2 5 2" xfId="9365"/>
    <cellStyle name="Normal 7 3 2 6" xfId="9366"/>
    <cellStyle name="Normal 7 3 3" xfId="4446"/>
    <cellStyle name="Normal 7 3 3 2" xfId="4447"/>
    <cellStyle name="Normal 7 3 3 2 2" xfId="4448"/>
    <cellStyle name="Normal 7 3 3 2 2 2" xfId="9367"/>
    <cellStyle name="Normal 7 3 3 2 3" xfId="9368"/>
    <cellStyle name="Normal 7 3 3 3" xfId="4449"/>
    <cellStyle name="Normal 7 3 3 3 2" xfId="9369"/>
    <cellStyle name="Normal 7 3 3 4" xfId="9370"/>
    <cellStyle name="Normal 7 3 4" xfId="4450"/>
    <cellStyle name="Normal 7 3 4 2" xfId="4451"/>
    <cellStyle name="Normal 7 3 4 2 2" xfId="4452"/>
    <cellStyle name="Normal 7 3 4 2 2 2" xfId="9371"/>
    <cellStyle name="Normal 7 3 4 2 3" xfId="9372"/>
    <cellStyle name="Normal 7 3 4 3" xfId="4453"/>
    <cellStyle name="Normal 7 3 4 3 2" xfId="9373"/>
    <cellStyle name="Normal 7 3 4 4" xfId="9374"/>
    <cellStyle name="Normal 7 3 5" xfId="4454"/>
    <cellStyle name="Normal 7 3 5 2" xfId="4455"/>
    <cellStyle name="Normal 7 3 5 2 2" xfId="9375"/>
    <cellStyle name="Normal 7 3 5 3" xfId="9376"/>
    <cellStyle name="Normal 7 3 6" xfId="9377"/>
    <cellStyle name="Normal 7 4" xfId="4456"/>
    <cellStyle name="Normal 7 4 2" xfId="4457"/>
    <cellStyle name="Normal 7 4 2 2" xfId="4458"/>
    <cellStyle name="Normal 7 4 2 2 2" xfId="4459"/>
    <cellStyle name="Normal 7 4 2 2 2 2" xfId="4460"/>
    <cellStyle name="Normal 7 4 2 2 2 2 2" xfId="9378"/>
    <cellStyle name="Normal 7 4 2 2 2 3" xfId="9379"/>
    <cellStyle name="Normal 7 4 2 2 3" xfId="4461"/>
    <cellStyle name="Normal 7 4 2 2 3 2" xfId="9380"/>
    <cellStyle name="Normal 7 4 2 2 4" xfId="9381"/>
    <cellStyle name="Normal 7 4 2 3" xfId="4462"/>
    <cellStyle name="Normal 7 4 2 3 2" xfId="4463"/>
    <cellStyle name="Normal 7 4 2 3 2 2" xfId="4464"/>
    <cellStyle name="Normal 7 4 2 3 2 2 2" xfId="9382"/>
    <cellStyle name="Normal 7 4 2 3 2 3" xfId="9383"/>
    <cellStyle name="Normal 7 4 2 3 3" xfId="4465"/>
    <cellStyle name="Normal 7 4 2 3 3 2" xfId="9384"/>
    <cellStyle name="Normal 7 4 2 3 4" xfId="9385"/>
    <cellStyle name="Normal 7 4 2 4" xfId="4466"/>
    <cellStyle name="Normal 7 4 2 4 2" xfId="4467"/>
    <cellStyle name="Normal 7 4 2 4 2 2" xfId="9386"/>
    <cellStyle name="Normal 7 4 2 4 3" xfId="9387"/>
    <cellStyle name="Normal 7 4 2 5" xfId="4468"/>
    <cellStyle name="Normal 7 4 2 5 2" xfId="9388"/>
    <cellStyle name="Normal 7 4 2 6" xfId="9389"/>
    <cellStyle name="Normal 7 4 3" xfId="4469"/>
    <cellStyle name="Normal 7 4 3 2" xfId="4470"/>
    <cellStyle name="Normal 7 4 3 2 2" xfId="4471"/>
    <cellStyle name="Normal 7 4 3 2 2 2" xfId="9390"/>
    <cellStyle name="Normal 7 4 3 2 3" xfId="9391"/>
    <cellStyle name="Normal 7 4 3 3" xfId="4472"/>
    <cellStyle name="Normal 7 4 3 3 2" xfId="9392"/>
    <cellStyle name="Normal 7 4 3 4" xfId="9393"/>
    <cellStyle name="Normal 7 4 4" xfId="4473"/>
    <cellStyle name="Normal 7 4 4 2" xfId="4474"/>
    <cellStyle name="Normal 7 4 4 2 2" xfId="4475"/>
    <cellStyle name="Normal 7 4 4 2 2 2" xfId="9394"/>
    <cellStyle name="Normal 7 4 4 2 3" xfId="9395"/>
    <cellStyle name="Normal 7 4 4 3" xfId="4476"/>
    <cellStyle name="Normal 7 4 4 3 2" xfId="9396"/>
    <cellStyle name="Normal 7 4 4 4" xfId="9397"/>
    <cellStyle name="Normal 7 4 5" xfId="4477"/>
    <cellStyle name="Normal 7 4 5 2" xfId="4478"/>
    <cellStyle name="Normal 7 4 5 2 2" xfId="9398"/>
    <cellStyle name="Normal 7 4 5 3" xfId="9399"/>
    <cellStyle name="Normal 7 5" xfId="4479"/>
    <cellStyle name="Normal 7 5 2" xfId="4480"/>
    <cellStyle name="Normal 7 5 2 2" xfId="4481"/>
    <cellStyle name="Normal 7 5 2 2 2" xfId="4482"/>
    <cellStyle name="Normal 7 5 2 2 2 2" xfId="4483"/>
    <cellStyle name="Normal 7 5 2 2 2 2 2" xfId="9400"/>
    <cellStyle name="Normal 7 5 2 2 2 3" xfId="9401"/>
    <cellStyle name="Normal 7 5 2 2 3" xfId="4484"/>
    <cellStyle name="Normal 7 5 2 2 3 2" xfId="9402"/>
    <cellStyle name="Normal 7 5 2 2 4" xfId="9403"/>
    <cellStyle name="Normal 7 5 2 3" xfId="4485"/>
    <cellStyle name="Normal 7 5 2 3 2" xfId="4486"/>
    <cellStyle name="Normal 7 5 2 3 2 2" xfId="4487"/>
    <cellStyle name="Normal 7 5 2 3 2 2 2" xfId="9404"/>
    <cellStyle name="Normal 7 5 2 3 2 3" xfId="9405"/>
    <cellStyle name="Normal 7 5 2 3 3" xfId="4488"/>
    <cellStyle name="Normal 7 5 2 3 3 2" xfId="9406"/>
    <cellStyle name="Normal 7 5 2 3 4" xfId="9407"/>
    <cellStyle name="Normal 7 5 2 4" xfId="4489"/>
    <cellStyle name="Normal 7 5 2 4 2" xfId="4490"/>
    <cellStyle name="Normal 7 5 2 4 2 2" xfId="9408"/>
    <cellStyle name="Normal 7 5 2 4 3" xfId="9409"/>
    <cellStyle name="Normal 7 5 2 5" xfId="4491"/>
    <cellStyle name="Normal 7 5 2 5 2" xfId="9410"/>
    <cellStyle name="Normal 7 5 2 6" xfId="9411"/>
    <cellStyle name="Normal 7 5 3" xfId="4492"/>
    <cellStyle name="Normal 7 5 3 2" xfId="4493"/>
    <cellStyle name="Normal 7 5 3 2 2" xfId="4494"/>
    <cellStyle name="Normal 7 5 3 2 2 2" xfId="9412"/>
    <cellStyle name="Normal 7 5 3 2 3" xfId="9413"/>
    <cellStyle name="Normal 7 5 3 3" xfId="4495"/>
    <cellStyle name="Normal 7 5 3 3 2" xfId="9414"/>
    <cellStyle name="Normal 7 5 3 4" xfId="9415"/>
    <cellStyle name="Normal 7 5 4" xfId="4496"/>
    <cellStyle name="Normal 7 5 4 2" xfId="4497"/>
    <cellStyle name="Normal 7 5 4 2 2" xfId="4498"/>
    <cellStyle name="Normal 7 5 4 2 2 2" xfId="9416"/>
    <cellStyle name="Normal 7 5 4 2 3" xfId="9417"/>
    <cellStyle name="Normal 7 5 4 3" xfId="4499"/>
    <cellStyle name="Normal 7 5 4 3 2" xfId="9418"/>
    <cellStyle name="Normal 7 5 4 4" xfId="9419"/>
    <cellStyle name="Normal 7 5 5" xfId="4500"/>
    <cellStyle name="Normal 7 5 5 2" xfId="4501"/>
    <cellStyle name="Normal 7 5 5 2 2" xfId="9420"/>
    <cellStyle name="Normal 7 5 5 3" xfId="9421"/>
    <cellStyle name="Normal 7 5 6" xfId="4502"/>
    <cellStyle name="Normal 7 5 6 2" xfId="9422"/>
    <cellStyle name="Normal 7 5 7" xfId="9423"/>
    <cellStyle name="Normal 7 6" xfId="4503"/>
    <cellStyle name="Normal 7 6 2" xfId="4504"/>
    <cellStyle name="Normal 7 6 2 2" xfId="4505"/>
    <cellStyle name="Normal 7 6 2 2 2" xfId="4506"/>
    <cellStyle name="Normal 7 6 2 2 2 2" xfId="4507"/>
    <cellStyle name="Normal 7 6 2 2 2 2 2" xfId="9424"/>
    <cellStyle name="Normal 7 6 2 2 2 3" xfId="9425"/>
    <cellStyle name="Normal 7 6 2 2 3" xfId="4508"/>
    <cellStyle name="Normal 7 6 2 2 3 2" xfId="9426"/>
    <cellStyle name="Normal 7 6 2 2 4" xfId="9427"/>
    <cellStyle name="Normal 7 6 2 3" xfId="4509"/>
    <cellStyle name="Normal 7 6 2 3 2" xfId="4510"/>
    <cellStyle name="Normal 7 6 2 3 2 2" xfId="4511"/>
    <cellStyle name="Normal 7 6 2 3 2 2 2" xfId="9428"/>
    <cellStyle name="Normal 7 6 2 3 2 3" xfId="9429"/>
    <cellStyle name="Normal 7 6 2 3 3" xfId="4512"/>
    <cellStyle name="Normal 7 6 2 3 3 2" xfId="9430"/>
    <cellStyle name="Normal 7 6 2 3 4" xfId="9431"/>
    <cellStyle name="Normal 7 6 2 4" xfId="4513"/>
    <cellStyle name="Normal 7 6 2 4 2" xfId="4514"/>
    <cellStyle name="Normal 7 6 2 4 2 2" xfId="9432"/>
    <cellStyle name="Normal 7 6 2 4 3" xfId="9433"/>
    <cellStyle name="Normal 7 6 2 5" xfId="4515"/>
    <cellStyle name="Normal 7 6 2 5 2" xfId="9434"/>
    <cellStyle name="Normal 7 6 2 6" xfId="9435"/>
    <cellStyle name="Normal 7 6 3" xfId="4516"/>
    <cellStyle name="Normal 7 6 3 2" xfId="4517"/>
    <cellStyle name="Normal 7 6 3 2 2" xfId="4518"/>
    <cellStyle name="Normal 7 6 3 2 2 2" xfId="9436"/>
    <cellStyle name="Normal 7 6 3 2 3" xfId="9437"/>
    <cellStyle name="Normal 7 6 3 3" xfId="4519"/>
    <cellStyle name="Normal 7 6 3 3 2" xfId="9438"/>
    <cellStyle name="Normal 7 6 3 4" xfId="9439"/>
    <cellStyle name="Normal 7 6 4" xfId="4520"/>
    <cellStyle name="Normal 7 6 4 2" xfId="4521"/>
    <cellStyle name="Normal 7 6 4 2 2" xfId="4522"/>
    <cellStyle name="Normal 7 6 4 2 2 2" xfId="9440"/>
    <cellStyle name="Normal 7 6 4 2 3" xfId="9441"/>
    <cellStyle name="Normal 7 6 4 3" xfId="4523"/>
    <cellStyle name="Normal 7 6 4 3 2" xfId="9442"/>
    <cellStyle name="Normal 7 6 4 4" xfId="9443"/>
    <cellStyle name="Normal 7 6 5" xfId="4524"/>
    <cellStyle name="Normal 7 6 5 2" xfId="4525"/>
    <cellStyle name="Normal 7 6 5 2 2" xfId="9444"/>
    <cellStyle name="Normal 7 6 5 3" xfId="9445"/>
    <cellStyle name="Normal 7 6 6" xfId="4526"/>
    <cellStyle name="Normal 7 6 6 2" xfId="9446"/>
    <cellStyle name="Normal 7 6 7" xfId="9447"/>
    <cellStyle name="Normal 7 7" xfId="4527"/>
    <cellStyle name="Normal 7 7 2" xfId="4528"/>
    <cellStyle name="Normal 7 7 2 2" xfId="4529"/>
    <cellStyle name="Normal 7 7 2 2 2" xfId="4530"/>
    <cellStyle name="Normal 7 7 2 2 2 2" xfId="9448"/>
    <cellStyle name="Normal 7 7 2 2 3" xfId="9449"/>
    <cellStyle name="Normal 7 7 2 3" xfId="4531"/>
    <cellStyle name="Normal 7 7 2 3 2" xfId="9450"/>
    <cellStyle name="Normal 7 7 2 4" xfId="9451"/>
    <cellStyle name="Normal 7 7 3" xfId="4532"/>
    <cellStyle name="Normal 7 7 3 2" xfId="4533"/>
    <cellStyle name="Normal 7 7 3 2 2" xfId="4534"/>
    <cellStyle name="Normal 7 7 3 2 2 2" xfId="9452"/>
    <cellStyle name="Normal 7 7 3 2 3" xfId="9453"/>
    <cellStyle name="Normal 7 7 3 3" xfId="4535"/>
    <cellStyle name="Normal 7 7 3 3 2" xfId="9454"/>
    <cellStyle name="Normal 7 7 3 4" xfId="9455"/>
    <cellStyle name="Normal 7 7 4" xfId="4536"/>
    <cellStyle name="Normal 7 7 4 2" xfId="4537"/>
    <cellStyle name="Normal 7 7 4 2 2" xfId="9456"/>
    <cellStyle name="Normal 7 7 4 3" xfId="9457"/>
    <cellStyle name="Normal 7 7 5" xfId="4538"/>
    <cellStyle name="Normal 7 7 5 2" xfId="9458"/>
    <cellStyle name="Normal 7 7 6" xfId="9459"/>
    <cellStyle name="Normal 7 8" xfId="4539"/>
    <cellStyle name="Normal 7 8 2" xfId="4540"/>
    <cellStyle name="Normal 7 8 2 2" xfId="4541"/>
    <cellStyle name="Normal 7 8 2 2 2" xfId="9460"/>
    <cellStyle name="Normal 7 8 2 3" xfId="9461"/>
    <cellStyle name="Normal 7 8 3" xfId="4542"/>
    <cellStyle name="Normal 7 8 3 2" xfId="9462"/>
    <cellStyle name="Normal 7 8 4" xfId="9463"/>
    <cellStyle name="Normal 7 9" xfId="4543"/>
    <cellStyle name="Normal 7 9 2" xfId="4544"/>
    <cellStyle name="Normal 7 9 2 2" xfId="4545"/>
    <cellStyle name="Normal 7 9 2 2 2" xfId="9464"/>
    <cellStyle name="Normal 7 9 2 3" xfId="9465"/>
    <cellStyle name="Normal 7 9 3" xfId="4546"/>
    <cellStyle name="Normal 7 9 3 2" xfId="9466"/>
    <cellStyle name="Normal 7 9 4" xfId="9467"/>
    <cellStyle name="Normal 8" xfId="4547"/>
    <cellStyle name="Normal 8 2" xfId="4548"/>
    <cellStyle name="Normal 8 3" xfId="9468"/>
    <cellStyle name="Normal 9" xfId="4549"/>
    <cellStyle name="Normal 9 10" xfId="4550"/>
    <cellStyle name="Normal 9 10 2" xfId="9469"/>
    <cellStyle name="Normal 9 11" xfId="9470"/>
    <cellStyle name="Normal 9 12" xfId="9471"/>
    <cellStyle name="Normal 9 2" xfId="4551"/>
    <cellStyle name="Normal 9 2 2" xfId="4552"/>
    <cellStyle name="Normal 9 2 2 2" xfId="4553"/>
    <cellStyle name="Normal 9 2 2 2 2" xfId="4554"/>
    <cellStyle name="Normal 9 2 2 2 2 2" xfId="4555"/>
    <cellStyle name="Normal 9 2 2 2 2 2 2" xfId="9472"/>
    <cellStyle name="Normal 9 2 2 2 2 3" xfId="9473"/>
    <cellStyle name="Normal 9 2 2 2 3" xfId="4556"/>
    <cellStyle name="Normal 9 2 2 2 3 2" xfId="9474"/>
    <cellStyle name="Normal 9 2 2 2 4" xfId="9475"/>
    <cellStyle name="Normal 9 2 2 3" xfId="4557"/>
    <cellStyle name="Normal 9 2 2 3 2" xfId="4558"/>
    <cellStyle name="Normal 9 2 2 3 2 2" xfId="4559"/>
    <cellStyle name="Normal 9 2 2 3 2 2 2" xfId="9476"/>
    <cellStyle name="Normal 9 2 2 3 2 3" xfId="9477"/>
    <cellStyle name="Normal 9 2 2 3 3" xfId="4560"/>
    <cellStyle name="Normal 9 2 2 3 3 2" xfId="9478"/>
    <cellStyle name="Normal 9 2 2 3 4" xfId="9479"/>
    <cellStyle name="Normal 9 2 2 4" xfId="4561"/>
    <cellStyle name="Normal 9 2 2 4 2" xfId="4562"/>
    <cellStyle name="Normal 9 2 2 4 2 2" xfId="9480"/>
    <cellStyle name="Normal 9 2 2 4 3" xfId="9481"/>
    <cellStyle name="Normal 9 2 2 5" xfId="4563"/>
    <cellStyle name="Normal 9 2 2 5 2" xfId="9482"/>
    <cellStyle name="Normal 9 2 2 6" xfId="9483"/>
    <cellStyle name="Normal 9 2 3" xfId="4564"/>
    <cellStyle name="Normal 9 2 3 2" xfId="4565"/>
    <cellStyle name="Normal 9 2 3 2 2" xfId="4566"/>
    <cellStyle name="Normal 9 2 3 2 2 2" xfId="9484"/>
    <cellStyle name="Normal 9 2 3 2 3" xfId="9485"/>
    <cellStyle name="Normal 9 2 3 3" xfId="4567"/>
    <cellStyle name="Normal 9 2 3 3 2" xfId="9486"/>
    <cellStyle name="Normal 9 2 3 4" xfId="9487"/>
    <cellStyle name="Normal 9 2 4" xfId="4568"/>
    <cellStyle name="Normal 9 2 4 2" xfId="4569"/>
    <cellStyle name="Normal 9 2 4 2 2" xfId="4570"/>
    <cellStyle name="Normal 9 2 4 2 2 2" xfId="9488"/>
    <cellStyle name="Normal 9 2 4 2 3" xfId="9489"/>
    <cellStyle name="Normal 9 2 4 3" xfId="4571"/>
    <cellStyle name="Normal 9 2 4 3 2" xfId="9490"/>
    <cellStyle name="Normal 9 2 4 4" xfId="9491"/>
    <cellStyle name="Normal 9 2 5" xfId="4572"/>
    <cellStyle name="Normal 9 2 5 2" xfId="4573"/>
    <cellStyle name="Normal 9 2 5 2 2" xfId="9492"/>
    <cellStyle name="Normal 9 2 5 3" xfId="9493"/>
    <cellStyle name="Normal 9 2 6" xfId="4574"/>
    <cellStyle name="Normal 9 2 6 2" xfId="9494"/>
    <cellStyle name="Normal 9 2 7" xfId="9495"/>
    <cellStyle name="Normal 9 2 8" xfId="9496"/>
    <cellStyle name="Normal 9 3" xfId="4575"/>
    <cellStyle name="Normal 9 3 2" xfId="4576"/>
    <cellStyle name="Normal 9 3 2 2" xfId="4577"/>
    <cellStyle name="Normal 9 3 2 2 2" xfId="4578"/>
    <cellStyle name="Normal 9 3 2 2 2 2" xfId="4579"/>
    <cellStyle name="Normal 9 3 2 2 2 2 2" xfId="9497"/>
    <cellStyle name="Normal 9 3 2 2 2 3" xfId="9498"/>
    <cellStyle name="Normal 9 3 2 2 3" xfId="4580"/>
    <cellStyle name="Normal 9 3 2 2 3 2" xfId="9499"/>
    <cellStyle name="Normal 9 3 2 2 4" xfId="9500"/>
    <cellStyle name="Normal 9 3 2 3" xfId="4581"/>
    <cellStyle name="Normal 9 3 2 3 2" xfId="4582"/>
    <cellStyle name="Normal 9 3 2 3 2 2" xfId="4583"/>
    <cellStyle name="Normal 9 3 2 3 2 2 2" xfId="9501"/>
    <cellStyle name="Normal 9 3 2 3 2 3" xfId="9502"/>
    <cellStyle name="Normal 9 3 2 3 3" xfId="4584"/>
    <cellStyle name="Normal 9 3 2 3 3 2" xfId="9503"/>
    <cellStyle name="Normal 9 3 2 3 4" xfId="9504"/>
    <cellStyle name="Normal 9 3 2 4" xfId="4585"/>
    <cellStyle name="Normal 9 3 2 4 2" xfId="4586"/>
    <cellStyle name="Normal 9 3 2 4 2 2" xfId="9505"/>
    <cellStyle name="Normal 9 3 2 4 3" xfId="9506"/>
    <cellStyle name="Normal 9 3 2 5" xfId="4587"/>
    <cellStyle name="Normal 9 3 2 5 2" xfId="9507"/>
    <cellStyle name="Normal 9 3 2 6" xfId="9508"/>
    <cellStyle name="Normal 9 3 3" xfId="4588"/>
    <cellStyle name="Normal 9 3 3 2" xfId="4589"/>
    <cellStyle name="Normal 9 3 3 2 2" xfId="4590"/>
    <cellStyle name="Normal 9 3 3 2 2 2" xfId="9509"/>
    <cellStyle name="Normal 9 3 3 2 3" xfId="9510"/>
    <cellStyle name="Normal 9 3 3 3" xfId="4591"/>
    <cellStyle name="Normal 9 3 3 3 2" xfId="9511"/>
    <cellStyle name="Normal 9 3 3 4" xfId="9512"/>
    <cellStyle name="Normal 9 3 4" xfId="4592"/>
    <cellStyle name="Normal 9 3 4 2" xfId="4593"/>
    <cellStyle name="Normal 9 3 4 2 2" xfId="4594"/>
    <cellStyle name="Normal 9 3 4 2 2 2" xfId="9513"/>
    <cellStyle name="Normal 9 3 4 2 3" xfId="9514"/>
    <cellStyle name="Normal 9 3 4 3" xfId="4595"/>
    <cellStyle name="Normal 9 3 4 3 2" xfId="9515"/>
    <cellStyle name="Normal 9 3 4 4" xfId="9516"/>
    <cellStyle name="Normal 9 3 5" xfId="4596"/>
    <cellStyle name="Normal 9 3 5 2" xfId="4597"/>
    <cellStyle name="Normal 9 3 5 2 2" xfId="9517"/>
    <cellStyle name="Normal 9 3 5 3" xfId="9518"/>
    <cellStyle name="Normal 9 3 6" xfId="4598"/>
    <cellStyle name="Normal 9 3 6 2" xfId="9519"/>
    <cellStyle name="Normal 9 3 7" xfId="9520"/>
    <cellStyle name="Normal 9 4" xfId="4599"/>
    <cellStyle name="Normal 9 4 2" xfId="4600"/>
    <cellStyle name="Normal 9 4 2 2" xfId="4601"/>
    <cellStyle name="Normal 9 4 2 2 2" xfId="4602"/>
    <cellStyle name="Normal 9 4 2 2 2 2" xfId="4603"/>
    <cellStyle name="Normal 9 4 2 2 2 2 2" xfId="9521"/>
    <cellStyle name="Normal 9 4 2 2 2 3" xfId="9522"/>
    <cellStyle name="Normal 9 4 2 2 3" xfId="4604"/>
    <cellStyle name="Normal 9 4 2 2 3 2" xfId="9523"/>
    <cellStyle name="Normal 9 4 2 2 4" xfId="9524"/>
    <cellStyle name="Normal 9 4 2 3" xfId="4605"/>
    <cellStyle name="Normal 9 4 2 3 2" xfId="4606"/>
    <cellStyle name="Normal 9 4 2 3 2 2" xfId="4607"/>
    <cellStyle name="Normal 9 4 2 3 2 2 2" xfId="9525"/>
    <cellStyle name="Normal 9 4 2 3 2 3" xfId="9526"/>
    <cellStyle name="Normal 9 4 2 3 3" xfId="4608"/>
    <cellStyle name="Normal 9 4 2 3 3 2" xfId="9527"/>
    <cellStyle name="Normal 9 4 2 3 4" xfId="9528"/>
    <cellStyle name="Normal 9 4 2 4" xfId="4609"/>
    <cellStyle name="Normal 9 4 2 4 2" xfId="4610"/>
    <cellStyle name="Normal 9 4 2 4 2 2" xfId="9529"/>
    <cellStyle name="Normal 9 4 2 4 3" xfId="9530"/>
    <cellStyle name="Normal 9 4 3" xfId="4611"/>
    <cellStyle name="Normal 9 4 3 2" xfId="4612"/>
    <cellStyle name="Normal 9 4 3 2 2" xfId="4613"/>
    <cellStyle name="Normal 9 4 3 2 2 2" xfId="9531"/>
    <cellStyle name="Normal 9 4 3 2 3" xfId="9532"/>
    <cellStyle name="Normal 9 4 3 3" xfId="4614"/>
    <cellStyle name="Normal 9 4 3 3 2" xfId="9533"/>
    <cellStyle name="Normal 9 4 3 4" xfId="9534"/>
    <cellStyle name="Normal 9 4 4" xfId="4615"/>
    <cellStyle name="Normal 9 4 4 2" xfId="4616"/>
    <cellStyle name="Normal 9 4 4 2 2" xfId="4617"/>
    <cellStyle name="Normal 9 4 4 2 2 2" xfId="9535"/>
    <cellStyle name="Normal 9 4 4 2 3" xfId="9536"/>
    <cellStyle name="Normal 9 4 4 3" xfId="4618"/>
    <cellStyle name="Normal 9 4 4 3 2" xfId="9537"/>
    <cellStyle name="Normal 9 4 4 4" xfId="9538"/>
    <cellStyle name="Normal 9 4 5" xfId="4619"/>
    <cellStyle name="Normal 9 4 5 2" xfId="4620"/>
    <cellStyle name="Normal 9 4 5 2 2" xfId="9539"/>
    <cellStyle name="Normal 9 4 5 3" xfId="9540"/>
    <cellStyle name="Normal 9 5" xfId="4621"/>
    <cellStyle name="Normal 9 5 2" xfId="4622"/>
    <cellStyle name="Normal 9 5 2 2" xfId="4623"/>
    <cellStyle name="Normal 9 5 2 2 2" xfId="4624"/>
    <cellStyle name="Normal 9 5 2 2 2 2" xfId="4625"/>
    <cellStyle name="Normal 9 5 2 2 2 2 2" xfId="9541"/>
    <cellStyle name="Normal 9 5 2 2 2 3" xfId="9542"/>
    <cellStyle name="Normal 9 5 2 2 3" xfId="4626"/>
    <cellStyle name="Normal 9 5 2 2 3 2" xfId="9543"/>
    <cellStyle name="Normal 9 5 2 2 4" xfId="9544"/>
    <cellStyle name="Normal 9 5 2 3" xfId="4627"/>
    <cellStyle name="Normal 9 5 2 3 2" xfId="4628"/>
    <cellStyle name="Normal 9 5 2 3 2 2" xfId="4629"/>
    <cellStyle name="Normal 9 5 2 3 2 2 2" xfId="9545"/>
    <cellStyle name="Normal 9 5 2 3 2 3" xfId="9546"/>
    <cellStyle name="Normal 9 5 2 3 3" xfId="4630"/>
    <cellStyle name="Normal 9 5 2 3 3 2" xfId="9547"/>
    <cellStyle name="Normal 9 5 2 3 4" xfId="9548"/>
    <cellStyle name="Normal 9 5 2 4" xfId="4631"/>
    <cellStyle name="Normal 9 5 2 4 2" xfId="4632"/>
    <cellStyle name="Normal 9 5 2 4 2 2" xfId="9549"/>
    <cellStyle name="Normal 9 5 2 4 3" xfId="9550"/>
    <cellStyle name="Normal 9 5 2 5" xfId="4633"/>
    <cellStyle name="Normal 9 5 2 5 2" xfId="9551"/>
    <cellStyle name="Normal 9 5 2 6" xfId="9552"/>
    <cellStyle name="Normal 9 5 3" xfId="4634"/>
    <cellStyle name="Normal 9 5 3 2" xfId="4635"/>
    <cellStyle name="Normal 9 5 3 2 2" xfId="4636"/>
    <cellStyle name="Normal 9 5 3 2 2 2" xfId="9553"/>
    <cellStyle name="Normal 9 5 3 2 3" xfId="9554"/>
    <cellStyle name="Normal 9 5 3 3" xfId="4637"/>
    <cellStyle name="Normal 9 5 3 3 2" xfId="9555"/>
    <cellStyle name="Normal 9 5 3 4" xfId="9556"/>
    <cellStyle name="Normal 9 5 4" xfId="4638"/>
    <cellStyle name="Normal 9 5 4 2" xfId="4639"/>
    <cellStyle name="Normal 9 5 4 2 2" xfId="4640"/>
    <cellStyle name="Normal 9 5 4 2 2 2" xfId="9557"/>
    <cellStyle name="Normal 9 5 4 2 3" xfId="9558"/>
    <cellStyle name="Normal 9 5 4 3" xfId="4641"/>
    <cellStyle name="Normal 9 5 4 3 2" xfId="9559"/>
    <cellStyle name="Normal 9 5 4 4" xfId="9560"/>
    <cellStyle name="Normal 9 5 5" xfId="4642"/>
    <cellStyle name="Normal 9 5 5 2" xfId="4643"/>
    <cellStyle name="Normal 9 5 5 2 2" xfId="9561"/>
    <cellStyle name="Normal 9 5 5 3" xfId="9562"/>
    <cellStyle name="Normal 9 5 6" xfId="4644"/>
    <cellStyle name="Normal 9 5 6 2" xfId="9563"/>
    <cellStyle name="Normal 9 5 7" xfId="9564"/>
    <cellStyle name="Normal 9 6" xfId="4645"/>
    <cellStyle name="Normal 9 6 2" xfId="4646"/>
    <cellStyle name="Normal 9 6 2 2" xfId="4647"/>
    <cellStyle name="Normal 9 6 2 2 2" xfId="4648"/>
    <cellStyle name="Normal 9 6 2 2 2 2" xfId="9565"/>
    <cellStyle name="Normal 9 6 2 2 3" xfId="9566"/>
    <cellStyle name="Normal 9 6 2 3" xfId="4649"/>
    <cellStyle name="Normal 9 6 2 3 2" xfId="9567"/>
    <cellStyle name="Normal 9 6 2 4" xfId="9568"/>
    <cellStyle name="Normal 9 6 3" xfId="4650"/>
    <cellStyle name="Normal 9 6 3 2" xfId="4651"/>
    <cellStyle name="Normal 9 6 3 2 2" xfId="4652"/>
    <cellStyle name="Normal 9 6 3 2 2 2" xfId="9569"/>
    <cellStyle name="Normal 9 6 3 2 3" xfId="9570"/>
    <cellStyle name="Normal 9 6 3 3" xfId="4653"/>
    <cellStyle name="Normal 9 6 3 3 2" xfId="9571"/>
    <cellStyle name="Normal 9 6 3 4" xfId="9572"/>
    <cellStyle name="Normal 9 6 4" xfId="4654"/>
    <cellStyle name="Normal 9 6 4 2" xfId="4655"/>
    <cellStyle name="Normal 9 6 4 2 2" xfId="9573"/>
    <cellStyle name="Normal 9 6 4 3" xfId="9574"/>
    <cellStyle name="Normal 9 6 5" xfId="4656"/>
    <cellStyle name="Normal 9 6 5 2" xfId="9575"/>
    <cellStyle name="Normal 9 6 6" xfId="9576"/>
    <cellStyle name="Normal 9 7" xfId="4657"/>
    <cellStyle name="Normal 9 7 2" xfId="4658"/>
    <cellStyle name="Normal 9 7 2 2" xfId="4659"/>
    <cellStyle name="Normal 9 7 2 2 2" xfId="9577"/>
    <cellStyle name="Normal 9 7 2 3" xfId="9578"/>
    <cellStyle name="Normal 9 7 3" xfId="4660"/>
    <cellStyle name="Normal 9 7 3 2" xfId="9579"/>
    <cellStyle name="Normal 9 7 4" xfId="9580"/>
    <cellStyle name="Normal 9 8" xfId="4661"/>
    <cellStyle name="Normal 9 8 2" xfId="4662"/>
    <cellStyle name="Normal 9 8 2 2" xfId="4663"/>
    <cellStyle name="Normal 9 8 2 2 2" xfId="9581"/>
    <cellStyle name="Normal 9 8 2 3" xfId="9582"/>
    <cellStyle name="Normal 9 8 3" xfId="4664"/>
    <cellStyle name="Normal 9 8 3 2" xfId="9583"/>
    <cellStyle name="Normal 9 8 4" xfId="9584"/>
    <cellStyle name="Normal 9 9" xfId="4665"/>
    <cellStyle name="Normal 9 9 2" xfId="4666"/>
    <cellStyle name="Normal 9 9 2 2" xfId="9585"/>
    <cellStyle name="Normal 9 9 3" xfId="9586"/>
    <cellStyle name="Normal text" xfId="4667"/>
    <cellStyle name="Normal U" xfId="4668"/>
    <cellStyle name="Normal1" xfId="4669"/>
    <cellStyle name="Normal2" xfId="4670"/>
    <cellStyle name="Normal3" xfId="4671"/>
    <cellStyle name="NormalGB" xfId="4672"/>
    <cellStyle name="Note 10" xfId="4673"/>
    <cellStyle name="Note 10 2" xfId="4674"/>
    <cellStyle name="Note 10 2 2" xfId="4675"/>
    <cellStyle name="Note 10 2 2 2" xfId="9587"/>
    <cellStyle name="Note 10 2 3" xfId="9588"/>
    <cellStyle name="Note 10 3" xfId="4676"/>
    <cellStyle name="Note 10 3 2" xfId="9589"/>
    <cellStyle name="Note 10 4" xfId="9590"/>
    <cellStyle name="Note 2" xfId="4677"/>
    <cellStyle name="Note 2 2" xfId="4678"/>
    <cellStyle name="Note 2 3" xfId="4679"/>
    <cellStyle name="Note 2 4" xfId="9591"/>
    <cellStyle name="Note 3" xfId="4680"/>
    <cellStyle name="Note 3 2" xfId="4681"/>
    <cellStyle name="Note 3 2 2" xfId="4682"/>
    <cellStyle name="Note 3 2 2 2" xfId="4683"/>
    <cellStyle name="Note 3 2 2 2 2" xfId="4684"/>
    <cellStyle name="Note 3 2 2 2 2 2" xfId="9592"/>
    <cellStyle name="Note 3 2 2 2 3" xfId="9593"/>
    <cellStyle name="Note 3 2 2 3" xfId="4685"/>
    <cellStyle name="Note 3 2 2 3 2" xfId="9594"/>
    <cellStyle name="Note 3 2 2 4" xfId="9595"/>
    <cellStyle name="Note 3 2 3" xfId="4686"/>
    <cellStyle name="Note 3 2 3 2" xfId="4687"/>
    <cellStyle name="Note 3 2 3 2 2" xfId="4688"/>
    <cellStyle name="Note 3 2 3 2 2 2" xfId="9596"/>
    <cellStyle name="Note 3 2 3 2 3" xfId="9597"/>
    <cellStyle name="Note 3 2 3 3" xfId="4689"/>
    <cellStyle name="Note 3 2 3 3 2" xfId="9598"/>
    <cellStyle name="Note 3 2 3 4" xfId="9599"/>
    <cellStyle name="Note 3 2 4" xfId="4690"/>
    <cellStyle name="Note 3 2 4 2" xfId="4691"/>
    <cellStyle name="Note 3 2 4 2 2" xfId="9600"/>
    <cellStyle name="Note 3 2 4 3" xfId="9601"/>
    <cellStyle name="Note 3 3" xfId="4692"/>
    <cellStyle name="Note 3 3 2" xfId="4693"/>
    <cellStyle name="Note 3 3 2 2" xfId="4694"/>
    <cellStyle name="Note 3 3 2 2 2" xfId="9602"/>
    <cellStyle name="Note 3 3 2 3" xfId="9603"/>
    <cellStyle name="Note 3 3 3" xfId="4695"/>
    <cellStyle name="Note 3 3 3 2" xfId="9604"/>
    <cellStyle name="Note 3 3 4" xfId="9605"/>
    <cellStyle name="Note 3 4" xfId="4696"/>
    <cellStyle name="Note 3 4 2" xfId="4697"/>
    <cellStyle name="Note 3 4 2 2" xfId="4698"/>
    <cellStyle name="Note 3 4 2 2 2" xfId="9606"/>
    <cellStyle name="Note 3 4 2 3" xfId="9607"/>
    <cellStyle name="Note 3 4 3" xfId="4699"/>
    <cellStyle name="Note 3 4 3 2" xfId="9608"/>
    <cellStyle name="Note 3 4 4" xfId="9609"/>
    <cellStyle name="Note 3 5" xfId="4700"/>
    <cellStyle name="Note 3 5 2" xfId="4701"/>
    <cellStyle name="Note 3 5 2 2" xfId="9610"/>
    <cellStyle name="Note 3 5 3" xfId="9611"/>
    <cellStyle name="Note 4" xfId="4702"/>
    <cellStyle name="Note 4 2" xfId="4703"/>
    <cellStyle name="Note 4 2 2" xfId="4704"/>
    <cellStyle name="Note 4 2 2 2" xfId="4705"/>
    <cellStyle name="Note 4 2 2 2 2" xfId="4706"/>
    <cellStyle name="Note 4 2 2 2 2 2" xfId="9612"/>
    <cellStyle name="Note 4 2 2 2 3" xfId="9613"/>
    <cellStyle name="Note 4 2 2 3" xfId="4707"/>
    <cellStyle name="Note 4 2 2 3 2" xfId="9614"/>
    <cellStyle name="Note 4 2 2 4" xfId="9615"/>
    <cellStyle name="Note 4 2 3" xfId="4708"/>
    <cellStyle name="Note 4 2 3 2" xfId="4709"/>
    <cellStyle name="Note 4 2 3 2 2" xfId="4710"/>
    <cellStyle name="Note 4 2 3 2 2 2" xfId="9616"/>
    <cellStyle name="Note 4 2 3 2 3" xfId="9617"/>
    <cellStyle name="Note 4 2 3 3" xfId="4711"/>
    <cellStyle name="Note 4 2 3 3 2" xfId="9618"/>
    <cellStyle name="Note 4 2 3 4" xfId="9619"/>
    <cellStyle name="Note 4 2 4" xfId="4712"/>
    <cellStyle name="Note 4 2 4 2" xfId="4713"/>
    <cellStyle name="Note 4 2 4 2 2" xfId="9620"/>
    <cellStyle name="Note 4 2 4 3" xfId="9621"/>
    <cellStyle name="Note 4 2 5" xfId="4714"/>
    <cellStyle name="Note 4 2 5 2" xfId="9622"/>
    <cellStyle name="Note 4 2 6" xfId="9623"/>
    <cellStyle name="Note 4 3" xfId="4715"/>
    <cellStyle name="Note 4 3 2" xfId="4716"/>
    <cellStyle name="Note 4 3 2 2" xfId="4717"/>
    <cellStyle name="Note 4 3 2 2 2" xfId="9624"/>
    <cellStyle name="Note 4 3 2 3" xfId="9625"/>
    <cellStyle name="Note 4 3 3" xfId="4718"/>
    <cellStyle name="Note 4 3 3 2" xfId="9626"/>
    <cellStyle name="Note 4 3 4" xfId="9627"/>
    <cellStyle name="Note 4 4" xfId="4719"/>
    <cellStyle name="Note 4 4 2" xfId="4720"/>
    <cellStyle name="Note 4 4 2 2" xfId="4721"/>
    <cellStyle name="Note 4 4 2 2 2" xfId="9628"/>
    <cellStyle name="Note 4 4 2 3" xfId="9629"/>
    <cellStyle name="Note 4 4 3" xfId="4722"/>
    <cellStyle name="Note 4 4 3 2" xfId="9630"/>
    <cellStyle name="Note 4 4 4" xfId="9631"/>
    <cellStyle name="Note 4 5" xfId="4723"/>
    <cellStyle name="Note 4 5 2" xfId="4724"/>
    <cellStyle name="Note 4 5 2 2" xfId="9632"/>
    <cellStyle name="Note 4 5 3" xfId="9633"/>
    <cellStyle name="Note 5" xfId="4725"/>
    <cellStyle name="Note 5 2" xfId="4726"/>
    <cellStyle name="Note 5 2 2" xfId="4727"/>
    <cellStyle name="Note 5 2 2 2" xfId="4728"/>
    <cellStyle name="Note 5 2 2 2 2" xfId="4729"/>
    <cellStyle name="Note 5 2 2 2 2 2" xfId="9634"/>
    <cellStyle name="Note 5 2 2 2 3" xfId="9635"/>
    <cellStyle name="Note 5 2 2 3" xfId="4730"/>
    <cellStyle name="Note 5 2 2 3 2" xfId="9636"/>
    <cellStyle name="Note 5 2 2 4" xfId="9637"/>
    <cellStyle name="Note 5 2 3" xfId="4731"/>
    <cellStyle name="Note 5 2 3 2" xfId="4732"/>
    <cellStyle name="Note 5 2 3 2 2" xfId="4733"/>
    <cellStyle name="Note 5 2 3 2 2 2" xfId="9638"/>
    <cellStyle name="Note 5 2 3 2 3" xfId="9639"/>
    <cellStyle name="Note 5 2 3 3" xfId="4734"/>
    <cellStyle name="Note 5 2 3 3 2" xfId="9640"/>
    <cellStyle name="Note 5 2 3 4" xfId="9641"/>
    <cellStyle name="Note 5 2 4" xfId="4735"/>
    <cellStyle name="Note 5 2 4 2" xfId="4736"/>
    <cellStyle name="Note 5 2 4 2 2" xfId="9642"/>
    <cellStyle name="Note 5 2 4 3" xfId="9643"/>
    <cellStyle name="Note 5 2 5" xfId="4737"/>
    <cellStyle name="Note 5 2 5 2" xfId="9644"/>
    <cellStyle name="Note 5 2 6" xfId="9645"/>
    <cellStyle name="Note 5 3" xfId="4738"/>
    <cellStyle name="Note 5 3 2" xfId="4739"/>
    <cellStyle name="Note 5 3 2 2" xfId="4740"/>
    <cellStyle name="Note 5 3 2 2 2" xfId="9646"/>
    <cellStyle name="Note 5 3 2 3" xfId="9647"/>
    <cellStyle name="Note 5 3 3" xfId="4741"/>
    <cellStyle name="Note 5 3 3 2" xfId="9648"/>
    <cellStyle name="Note 5 3 4" xfId="9649"/>
    <cellStyle name="Note 5 4" xfId="4742"/>
    <cellStyle name="Note 5 4 2" xfId="4743"/>
    <cellStyle name="Note 5 4 2 2" xfId="4744"/>
    <cellStyle name="Note 5 4 2 2 2" xfId="9650"/>
    <cellStyle name="Note 5 4 2 3" xfId="9651"/>
    <cellStyle name="Note 5 4 3" xfId="4745"/>
    <cellStyle name="Note 5 4 3 2" xfId="9652"/>
    <cellStyle name="Note 5 4 4" xfId="9653"/>
    <cellStyle name="Note 5 5" xfId="4746"/>
    <cellStyle name="Note 5 5 2" xfId="4747"/>
    <cellStyle name="Note 5 5 2 2" xfId="9654"/>
    <cellStyle name="Note 5 5 3" xfId="9655"/>
    <cellStyle name="Note 5 6" xfId="4748"/>
    <cellStyle name="Note 5 6 2" xfId="9656"/>
    <cellStyle name="Note 5 7" xfId="9657"/>
    <cellStyle name="Note 6" xfId="4749"/>
    <cellStyle name="Note 6 2" xfId="4750"/>
    <cellStyle name="Note 6 2 2" xfId="4751"/>
    <cellStyle name="Note 6 2 2 2" xfId="4752"/>
    <cellStyle name="Note 6 2 2 2 2" xfId="4753"/>
    <cellStyle name="Note 6 2 2 2 2 2" xfId="9658"/>
    <cellStyle name="Note 6 2 2 2 3" xfId="9659"/>
    <cellStyle name="Note 6 2 2 3" xfId="4754"/>
    <cellStyle name="Note 6 2 2 3 2" xfId="9660"/>
    <cellStyle name="Note 6 2 2 4" xfId="9661"/>
    <cellStyle name="Note 6 2 3" xfId="4755"/>
    <cellStyle name="Note 6 2 3 2" xfId="4756"/>
    <cellStyle name="Note 6 2 3 2 2" xfId="4757"/>
    <cellStyle name="Note 6 2 3 2 2 2" xfId="9662"/>
    <cellStyle name="Note 6 2 3 2 3" xfId="9663"/>
    <cellStyle name="Note 6 2 3 3" xfId="4758"/>
    <cellStyle name="Note 6 2 3 3 2" xfId="9664"/>
    <cellStyle name="Note 6 2 3 4" xfId="9665"/>
    <cellStyle name="Note 6 2 4" xfId="4759"/>
    <cellStyle name="Note 6 2 4 2" xfId="4760"/>
    <cellStyle name="Note 6 2 4 2 2" xfId="9666"/>
    <cellStyle name="Note 6 2 4 3" xfId="9667"/>
    <cellStyle name="Note 6 2 5" xfId="4761"/>
    <cellStyle name="Note 6 2 5 2" xfId="9668"/>
    <cellStyle name="Note 6 2 6" xfId="9669"/>
    <cellStyle name="Note 6 3" xfId="4762"/>
    <cellStyle name="Note 6 3 2" xfId="4763"/>
    <cellStyle name="Note 6 3 2 2" xfId="4764"/>
    <cellStyle name="Note 6 3 2 2 2" xfId="9670"/>
    <cellStyle name="Note 6 3 2 3" xfId="9671"/>
    <cellStyle name="Note 6 3 3" xfId="4765"/>
    <cellStyle name="Note 6 3 3 2" xfId="9672"/>
    <cellStyle name="Note 6 3 4" xfId="9673"/>
    <cellStyle name="Note 6 4" xfId="4766"/>
    <cellStyle name="Note 6 4 2" xfId="4767"/>
    <cellStyle name="Note 6 4 2 2" xfId="4768"/>
    <cellStyle name="Note 6 4 2 2 2" xfId="9674"/>
    <cellStyle name="Note 6 4 2 3" xfId="9675"/>
    <cellStyle name="Note 6 4 3" xfId="4769"/>
    <cellStyle name="Note 6 4 3 2" xfId="9676"/>
    <cellStyle name="Note 6 4 4" xfId="9677"/>
    <cellStyle name="Note 6 5" xfId="4770"/>
    <cellStyle name="Note 6 5 2" xfId="4771"/>
    <cellStyle name="Note 6 5 2 2" xfId="9678"/>
    <cellStyle name="Note 6 5 3" xfId="9679"/>
    <cellStyle name="Note 6 6" xfId="4772"/>
    <cellStyle name="Note 6 6 2" xfId="9680"/>
    <cellStyle name="Note 6 7" xfId="9681"/>
    <cellStyle name="Note 7" xfId="4773"/>
    <cellStyle name="Note 7 2" xfId="4774"/>
    <cellStyle name="Note 7 2 2" xfId="4775"/>
    <cellStyle name="Note 7 2 2 2" xfId="4776"/>
    <cellStyle name="Note 7 2 2 2 2" xfId="4777"/>
    <cellStyle name="Note 7 2 2 2 2 2" xfId="9682"/>
    <cellStyle name="Note 7 2 2 2 3" xfId="9683"/>
    <cellStyle name="Note 7 2 2 3" xfId="4778"/>
    <cellStyle name="Note 7 2 2 3 2" xfId="9684"/>
    <cellStyle name="Note 7 2 2 4" xfId="9685"/>
    <cellStyle name="Note 7 2 3" xfId="4779"/>
    <cellStyle name="Note 7 2 3 2" xfId="4780"/>
    <cellStyle name="Note 7 2 3 2 2" xfId="4781"/>
    <cellStyle name="Note 7 2 3 2 2 2" xfId="9686"/>
    <cellStyle name="Note 7 2 3 2 3" xfId="9687"/>
    <cellStyle name="Note 7 2 3 3" xfId="4782"/>
    <cellStyle name="Note 7 2 3 3 2" xfId="9688"/>
    <cellStyle name="Note 7 2 3 4" xfId="9689"/>
    <cellStyle name="Note 7 2 4" xfId="4783"/>
    <cellStyle name="Note 7 2 4 2" xfId="4784"/>
    <cellStyle name="Note 7 2 4 2 2" xfId="9690"/>
    <cellStyle name="Note 7 2 4 3" xfId="9691"/>
    <cellStyle name="Note 7 2 5" xfId="4785"/>
    <cellStyle name="Note 7 2 5 2" xfId="9692"/>
    <cellStyle name="Note 7 2 6" xfId="9693"/>
    <cellStyle name="Note 7 3" xfId="4786"/>
    <cellStyle name="Note 7 3 2" xfId="4787"/>
    <cellStyle name="Note 7 3 2 2" xfId="4788"/>
    <cellStyle name="Note 7 3 2 2 2" xfId="9694"/>
    <cellStyle name="Note 7 3 2 3" xfId="9695"/>
    <cellStyle name="Note 7 3 3" xfId="4789"/>
    <cellStyle name="Note 7 3 3 2" xfId="9696"/>
    <cellStyle name="Note 7 3 4" xfId="9697"/>
    <cellStyle name="Note 7 4" xfId="4790"/>
    <cellStyle name="Note 7 4 2" xfId="4791"/>
    <cellStyle name="Note 7 4 2 2" xfId="4792"/>
    <cellStyle name="Note 7 4 2 2 2" xfId="9698"/>
    <cellStyle name="Note 7 4 2 3" xfId="9699"/>
    <cellStyle name="Note 7 4 3" xfId="4793"/>
    <cellStyle name="Note 7 4 3 2" xfId="9700"/>
    <cellStyle name="Note 7 4 4" xfId="9701"/>
    <cellStyle name="Note 7 5" xfId="4794"/>
    <cellStyle name="Note 7 5 2" xfId="4795"/>
    <cellStyle name="Note 7 5 2 2" xfId="9702"/>
    <cellStyle name="Note 7 5 3" xfId="9703"/>
    <cellStyle name="Note 7 6" xfId="4796"/>
    <cellStyle name="Note 7 6 2" xfId="9704"/>
    <cellStyle name="Note 7 7" xfId="9705"/>
    <cellStyle name="Note 8" xfId="4797"/>
    <cellStyle name="Note 8 2" xfId="4798"/>
    <cellStyle name="Note 8 2 2" xfId="4799"/>
    <cellStyle name="Note 8 2 2 2" xfId="4800"/>
    <cellStyle name="Note 8 2 2 2 2" xfId="4801"/>
    <cellStyle name="Note 8 2 2 2 2 2" xfId="9706"/>
    <cellStyle name="Note 8 2 2 2 3" xfId="9707"/>
    <cellStyle name="Note 8 2 2 3" xfId="4802"/>
    <cellStyle name="Note 8 2 2 3 2" xfId="9708"/>
    <cellStyle name="Note 8 2 2 4" xfId="9709"/>
    <cellStyle name="Note 8 2 3" xfId="4803"/>
    <cellStyle name="Note 8 2 3 2" xfId="4804"/>
    <cellStyle name="Note 8 2 3 2 2" xfId="4805"/>
    <cellStyle name="Note 8 2 3 2 2 2" xfId="9710"/>
    <cellStyle name="Note 8 2 3 2 3" xfId="9711"/>
    <cellStyle name="Note 8 2 3 3" xfId="4806"/>
    <cellStyle name="Note 8 2 3 3 2" xfId="9712"/>
    <cellStyle name="Note 8 2 3 4" xfId="9713"/>
    <cellStyle name="Note 8 2 4" xfId="4807"/>
    <cellStyle name="Note 8 2 4 2" xfId="4808"/>
    <cellStyle name="Note 8 2 4 2 2" xfId="9714"/>
    <cellStyle name="Note 8 2 4 3" xfId="9715"/>
    <cellStyle name="Note 8 2 5" xfId="4809"/>
    <cellStyle name="Note 8 2 5 2" xfId="9716"/>
    <cellStyle name="Note 8 2 6" xfId="9717"/>
    <cellStyle name="Note 8 3" xfId="4810"/>
    <cellStyle name="Note 8 3 2" xfId="4811"/>
    <cellStyle name="Note 8 3 2 2" xfId="4812"/>
    <cellStyle name="Note 8 3 2 2 2" xfId="9718"/>
    <cellStyle name="Note 8 3 2 3" xfId="9719"/>
    <cellStyle name="Note 8 3 3" xfId="4813"/>
    <cellStyle name="Note 8 3 3 2" xfId="9720"/>
    <cellStyle name="Note 8 3 4" xfId="9721"/>
    <cellStyle name="Note 8 4" xfId="4814"/>
    <cellStyle name="Note 8 4 2" xfId="4815"/>
    <cellStyle name="Note 8 4 2 2" xfId="4816"/>
    <cellStyle name="Note 8 4 2 2 2" xfId="9722"/>
    <cellStyle name="Note 8 4 2 3" xfId="9723"/>
    <cellStyle name="Note 8 4 3" xfId="4817"/>
    <cellStyle name="Note 8 4 3 2" xfId="9724"/>
    <cellStyle name="Note 8 4 4" xfId="9725"/>
    <cellStyle name="Note 8 5" xfId="4818"/>
    <cellStyle name="Note 8 5 2" xfId="4819"/>
    <cellStyle name="Note 8 5 2 2" xfId="9726"/>
    <cellStyle name="Note 8 5 3" xfId="9727"/>
    <cellStyle name="Note 8 6" xfId="4820"/>
    <cellStyle name="Note 8 6 2" xfId="9728"/>
    <cellStyle name="Note 8 7" xfId="9729"/>
    <cellStyle name="Note 9" xfId="4821"/>
    <cellStyle name="Note 9 2" xfId="4822"/>
    <cellStyle name="Note 9 2 2" xfId="4823"/>
    <cellStyle name="Note 9 2 2 2" xfId="4824"/>
    <cellStyle name="Note 9 2 2 2 2" xfId="4825"/>
    <cellStyle name="Note 9 2 2 2 2 2" xfId="9730"/>
    <cellStyle name="Note 9 2 2 2 3" xfId="9731"/>
    <cellStyle name="Note 9 2 2 3" xfId="4826"/>
    <cellStyle name="Note 9 2 2 3 2" xfId="9732"/>
    <cellStyle name="Note 9 2 2 4" xfId="9733"/>
    <cellStyle name="Note 9 2 3" xfId="4827"/>
    <cellStyle name="Note 9 2 3 2" xfId="4828"/>
    <cellStyle name="Note 9 2 3 2 2" xfId="4829"/>
    <cellStyle name="Note 9 2 3 2 2 2" xfId="9734"/>
    <cellStyle name="Note 9 2 3 2 3" xfId="9735"/>
    <cellStyle name="Note 9 2 3 3" xfId="4830"/>
    <cellStyle name="Note 9 2 3 3 2" xfId="9736"/>
    <cellStyle name="Note 9 2 3 4" xfId="9737"/>
    <cellStyle name="Note 9 2 4" xfId="4831"/>
    <cellStyle name="Note 9 2 4 2" xfId="4832"/>
    <cellStyle name="Note 9 2 4 2 2" xfId="9738"/>
    <cellStyle name="Note 9 2 4 3" xfId="9739"/>
    <cellStyle name="Note 9 2 5" xfId="4833"/>
    <cellStyle name="Note 9 2 5 2" xfId="9740"/>
    <cellStyle name="Note 9 2 6" xfId="9741"/>
    <cellStyle name="Note 9 3" xfId="4834"/>
    <cellStyle name="Note 9 3 2" xfId="4835"/>
    <cellStyle name="Note 9 3 2 2" xfId="4836"/>
    <cellStyle name="Note 9 3 2 2 2" xfId="9742"/>
    <cellStyle name="Note 9 3 2 3" xfId="9743"/>
    <cellStyle name="Note 9 3 3" xfId="4837"/>
    <cellStyle name="Note 9 3 3 2" xfId="9744"/>
    <cellStyle name="Note 9 3 4" xfId="9745"/>
    <cellStyle name="Note 9 4" xfId="4838"/>
    <cellStyle name="Note 9 4 2" xfId="4839"/>
    <cellStyle name="Note 9 4 2 2" xfId="4840"/>
    <cellStyle name="Note 9 4 2 2 2" xfId="9746"/>
    <cellStyle name="Note 9 4 2 3" xfId="9747"/>
    <cellStyle name="Note 9 4 3" xfId="4841"/>
    <cellStyle name="Note 9 4 3 2" xfId="9748"/>
    <cellStyle name="Note 9 4 4" xfId="9749"/>
    <cellStyle name="Note 9 5" xfId="4842"/>
    <cellStyle name="Note 9 5 2" xfId="4843"/>
    <cellStyle name="Note 9 5 2 2" xfId="9750"/>
    <cellStyle name="Note 9 5 3" xfId="9751"/>
    <cellStyle name="Note 9 6" xfId="4844"/>
    <cellStyle name="Note 9 6 2" xfId="9752"/>
    <cellStyle name="Note 9 7" xfId="9753"/>
    <cellStyle name="Notes_multi" xfId="4845"/>
    <cellStyle name="Number, 1 dec" xfId="4846"/>
    <cellStyle name="Output 2" xfId="4847"/>
    <cellStyle name="Output 2 2" xfId="4848"/>
    <cellStyle name="Output 2 3" xfId="9754"/>
    <cellStyle name="Output 3" xfId="4849"/>
    <cellStyle name="p" xfId="4850"/>
    <cellStyle name="Page Number" xfId="4851"/>
    <cellStyle name="Page1" xfId="4852"/>
    <cellStyle name="pb_table_format_bottomonly" xfId="4853"/>
    <cellStyle name="Perc" xfId="4854"/>
    <cellStyle name="Percent (0.00)" xfId="4855"/>
    <cellStyle name="Percent [2]" xfId="4856"/>
    <cellStyle name="Percent [2] U" xfId="4857"/>
    <cellStyle name="Percent [2]_Book3 Chart 1" xfId="4858"/>
    <cellStyle name="Percent 10" xfId="4859"/>
    <cellStyle name="Percent 11" xfId="9755"/>
    <cellStyle name="Percent 2" xfId="4860"/>
    <cellStyle name="Percent 2 2" xfId="4861"/>
    <cellStyle name="Percent 2 2 2" xfId="4862"/>
    <cellStyle name="Percent 2 2 3" xfId="4863"/>
    <cellStyle name="Percent 2 2 4" xfId="4864"/>
    <cellStyle name="Percent 2 3" xfId="4865"/>
    <cellStyle name="Percent 2 3 2" xfId="4866"/>
    <cellStyle name="Percent 2 3 2 2" xfId="4867"/>
    <cellStyle name="Percent 2 3 2 2 2" xfId="9756"/>
    <cellStyle name="Percent 2 3 2 3" xfId="9757"/>
    <cellStyle name="Percent 2 3 3" xfId="4868"/>
    <cellStyle name="Percent 2 3 3 2" xfId="9758"/>
    <cellStyle name="Percent 2 3 4" xfId="9759"/>
    <cellStyle name="Percent 2 4" xfId="4869"/>
    <cellStyle name="Percent 2 4 2" xfId="4870"/>
    <cellStyle name="Percent 2 4 2 2" xfId="9760"/>
    <cellStyle name="Percent 2 4 3" xfId="9761"/>
    <cellStyle name="Percent 2 5" xfId="4871"/>
    <cellStyle name="Percent 2 5 2" xfId="9762"/>
    <cellStyle name="Percent 2 6" xfId="9763"/>
    <cellStyle name="Percent 2 7" xfId="9764"/>
    <cellStyle name="Percent 3" xfId="4872"/>
    <cellStyle name="Percent 3 2" xfId="4873"/>
    <cellStyle name="Percent 3 2 2" xfId="4874"/>
    <cellStyle name="Percent 3 2 2 2" xfId="4875"/>
    <cellStyle name="Percent 3 2 2 2 2" xfId="9765"/>
    <cellStyle name="Percent 3 2 2 3" xfId="9766"/>
    <cellStyle name="Percent 3 2 3" xfId="4876"/>
    <cellStyle name="Percent 3 2 3 2" xfId="9767"/>
    <cellStyle name="Percent 3 2 4" xfId="9768"/>
    <cellStyle name="Percent 3 3" xfId="4877"/>
    <cellStyle name="Percent 3 3 2" xfId="4878"/>
    <cellStyle name="Percent 3 3 2 2" xfId="9769"/>
    <cellStyle name="Percent 3 3 3" xfId="9770"/>
    <cellStyle name="Percent 3 4" xfId="4879"/>
    <cellStyle name="Percent 3 4 2" xfId="9771"/>
    <cellStyle name="Percent 3 5" xfId="9772"/>
    <cellStyle name="Percent 3 6" xfId="9773"/>
    <cellStyle name="Percent 4" xfId="4880"/>
    <cellStyle name="Percent 4 2" xfId="4881"/>
    <cellStyle name="Percent 4 2 2" xfId="4882"/>
    <cellStyle name="Percent 4 2 2 2" xfId="9774"/>
    <cellStyle name="Percent 4 2 3" xfId="9775"/>
    <cellStyle name="Percent 4 3" xfId="4883"/>
    <cellStyle name="Percent 4 3 2" xfId="9776"/>
    <cellStyle name="Percent 4 4" xfId="9777"/>
    <cellStyle name="Percent 4 5" xfId="9778"/>
    <cellStyle name="Percent 5" xfId="4884"/>
    <cellStyle name="Percent 5 2" xfId="4885"/>
    <cellStyle name="Percent 5 2 2" xfId="4886"/>
    <cellStyle name="Percent 5 2 2 2" xfId="9779"/>
    <cellStyle name="Percent 5 2 3" xfId="9780"/>
    <cellStyle name="Percent 5 3" xfId="4887"/>
    <cellStyle name="Percent 5 3 2" xfId="9781"/>
    <cellStyle name="Percent 5 4" xfId="9782"/>
    <cellStyle name="Percent 6" xfId="4888"/>
    <cellStyle name="Percent 7" xfId="4889"/>
    <cellStyle name="Percent 7 2" xfId="4890"/>
    <cellStyle name="Percent 7 2 2" xfId="9783"/>
    <cellStyle name="Percent 7 3" xfId="9784"/>
    <cellStyle name="Percent 8" xfId="4891"/>
    <cellStyle name="Percent 8 2" xfId="4892"/>
    <cellStyle name="Percent 8 2 2" xfId="9785"/>
    <cellStyle name="Percent 8 3" xfId="9786"/>
    <cellStyle name="Percent 9" xfId="4893"/>
    <cellStyle name="Percent 9 2" xfId="4894"/>
    <cellStyle name="Percent 9 2 2" xfId="9787"/>
    <cellStyle name="Percent 9 3" xfId="9788"/>
    <cellStyle name="Percent1" xfId="4895"/>
    <cellStyle name="Percent2" xfId="4896"/>
    <cellStyle name="Percent3" xfId="4897"/>
    <cellStyle name="PercentChange" xfId="4898"/>
    <cellStyle name="PercentSmall" xfId="4899"/>
    <cellStyle name="PercentSmall1" xfId="4900"/>
    <cellStyle name="perct_input" xfId="4901"/>
    <cellStyle name="PSChar" xfId="4902"/>
    <cellStyle name="PSChar 10" xfId="4903"/>
    <cellStyle name="PSChar 10 2" xfId="4904"/>
    <cellStyle name="PSChar 11" xfId="4905"/>
    <cellStyle name="PSChar 12" xfId="4906"/>
    <cellStyle name="PSChar 2" xfId="4907"/>
    <cellStyle name="PSChar 2 2" xfId="4908"/>
    <cellStyle name="PSChar 3" xfId="4909"/>
    <cellStyle name="PSChar 3 2" xfId="4910"/>
    <cellStyle name="PSChar 4" xfId="4911"/>
    <cellStyle name="PSChar 4 2" xfId="4912"/>
    <cellStyle name="PSChar 5" xfId="4913"/>
    <cellStyle name="PSChar 5 2" xfId="4914"/>
    <cellStyle name="PSChar 6" xfId="4915"/>
    <cellStyle name="PSChar 6 2" xfId="4916"/>
    <cellStyle name="PSChar 7" xfId="4917"/>
    <cellStyle name="PSChar 7 2" xfId="4918"/>
    <cellStyle name="PSChar 8" xfId="4919"/>
    <cellStyle name="PSChar 8 2" xfId="4920"/>
    <cellStyle name="PSChar 9" xfId="4921"/>
    <cellStyle name="PSChar 9 2" xfId="4922"/>
    <cellStyle name="PSDate" xfId="4923"/>
    <cellStyle name="PSDate 10" xfId="4924"/>
    <cellStyle name="PSDate 10 2" xfId="4925"/>
    <cellStyle name="PSDate 11" xfId="4926"/>
    <cellStyle name="PSDate 12" xfId="4927"/>
    <cellStyle name="PSDate 2" xfId="4928"/>
    <cellStyle name="PSDate 2 2" xfId="4929"/>
    <cellStyle name="PSDate 3" xfId="4930"/>
    <cellStyle name="PSDate 3 2" xfId="4931"/>
    <cellStyle name="PSDate 4" xfId="4932"/>
    <cellStyle name="PSDate 4 2" xfId="4933"/>
    <cellStyle name="PSDate 5" xfId="4934"/>
    <cellStyle name="PSDate 5 2" xfId="4935"/>
    <cellStyle name="PSDate 6" xfId="4936"/>
    <cellStyle name="PSDate 6 2" xfId="4937"/>
    <cellStyle name="PSDate 7" xfId="4938"/>
    <cellStyle name="PSDate 7 2" xfId="4939"/>
    <cellStyle name="PSDate 8" xfId="4940"/>
    <cellStyle name="PSDate 8 2" xfId="4941"/>
    <cellStyle name="PSDate 9" xfId="4942"/>
    <cellStyle name="PSDate 9 2" xfId="4943"/>
    <cellStyle name="PSDec" xfId="4944"/>
    <cellStyle name="PSDec 10" xfId="4945"/>
    <cellStyle name="PSDec 10 2" xfId="4946"/>
    <cellStyle name="PSDec 11" xfId="4947"/>
    <cellStyle name="PSDec 12" xfId="4948"/>
    <cellStyle name="PSDec 2" xfId="4949"/>
    <cellStyle name="PSDec 2 2" xfId="4950"/>
    <cellStyle name="PSDec 3" xfId="4951"/>
    <cellStyle name="PSDec 3 2" xfId="4952"/>
    <cellStyle name="PSDec 4" xfId="4953"/>
    <cellStyle name="PSDec 4 2" xfId="4954"/>
    <cellStyle name="PSDec 5" xfId="4955"/>
    <cellStyle name="PSDec 5 2" xfId="4956"/>
    <cellStyle name="PSDec 6" xfId="4957"/>
    <cellStyle name="PSDec 6 2" xfId="4958"/>
    <cellStyle name="PSDec 7" xfId="4959"/>
    <cellStyle name="PSDec 7 2" xfId="4960"/>
    <cellStyle name="PSDec 8" xfId="4961"/>
    <cellStyle name="PSDec 8 2" xfId="4962"/>
    <cellStyle name="PSDec 9" xfId="4963"/>
    <cellStyle name="PSDec 9 2" xfId="4964"/>
    <cellStyle name="PSHeading" xfId="4965"/>
    <cellStyle name="PSHeading 10" xfId="4966"/>
    <cellStyle name="PSHeading 10 2" xfId="4967"/>
    <cellStyle name="PSHeading 10 2 2" xfId="4968"/>
    <cellStyle name="PSHeading 10 2 2 2" xfId="4969"/>
    <cellStyle name="PSHeading 10 2 3" xfId="4970"/>
    <cellStyle name="PSHeading 10 3" xfId="4971"/>
    <cellStyle name="PSHeading 10 3 2" xfId="4972"/>
    <cellStyle name="PSHeading 10 4" xfId="4973"/>
    <cellStyle name="PSHeading 11" xfId="4974"/>
    <cellStyle name="PSHeading 11 2" xfId="4975"/>
    <cellStyle name="PSHeading 11 2 2" xfId="4976"/>
    <cellStyle name="PSHeading 11 3" xfId="4977"/>
    <cellStyle name="PSHeading 12" xfId="4978"/>
    <cellStyle name="PSHeading 12 2" xfId="4979"/>
    <cellStyle name="PSHeading 12 2 2" xfId="4980"/>
    <cellStyle name="PSHeading 12 3" xfId="4981"/>
    <cellStyle name="PSHeading 13" xfId="4982"/>
    <cellStyle name="PSHeading 13 2" xfId="4983"/>
    <cellStyle name="PSHeading 14" xfId="4984"/>
    <cellStyle name="PSHeading 2" xfId="4985"/>
    <cellStyle name="PSHeading 2 2" xfId="4986"/>
    <cellStyle name="PSHeading 2 2 2" xfId="4987"/>
    <cellStyle name="PSHeading 2 2 2 2" xfId="4988"/>
    <cellStyle name="PSHeading 2 2 3" xfId="4989"/>
    <cellStyle name="PSHeading 2 3" xfId="4990"/>
    <cellStyle name="PSHeading 2 3 2" xfId="4991"/>
    <cellStyle name="PSHeading 2 4" xfId="4992"/>
    <cellStyle name="PSHeading 3" xfId="4993"/>
    <cellStyle name="PSHeading 3 2" xfId="4994"/>
    <cellStyle name="PSHeading 3 2 2" xfId="4995"/>
    <cellStyle name="PSHeading 3 2 2 2" xfId="4996"/>
    <cellStyle name="PSHeading 3 2 3" xfId="4997"/>
    <cellStyle name="PSHeading 3 3" xfId="4998"/>
    <cellStyle name="PSHeading 3 3 2" xfId="4999"/>
    <cellStyle name="PSHeading 3 4" xfId="5000"/>
    <cellStyle name="PSHeading 4" xfId="5001"/>
    <cellStyle name="PSHeading 4 2" xfId="5002"/>
    <cellStyle name="PSHeading 4 2 2" xfId="5003"/>
    <cellStyle name="PSHeading 4 2 2 2" xfId="5004"/>
    <cellStyle name="PSHeading 4 2 3" xfId="5005"/>
    <cellStyle name="PSHeading 4 3" xfId="5006"/>
    <cellStyle name="PSHeading 4 3 2" xfId="5007"/>
    <cellStyle name="PSHeading 4 4" xfId="5008"/>
    <cellStyle name="PSHeading 5" xfId="5009"/>
    <cellStyle name="PSHeading 5 2" xfId="5010"/>
    <cellStyle name="PSHeading 5 2 2" xfId="5011"/>
    <cellStyle name="PSHeading 5 2 2 2" xfId="5012"/>
    <cellStyle name="PSHeading 5 2 3" xfId="5013"/>
    <cellStyle name="PSHeading 5 3" xfId="5014"/>
    <cellStyle name="PSHeading 5 3 2" xfId="5015"/>
    <cellStyle name="PSHeading 5 4" xfId="5016"/>
    <cellStyle name="PSHeading 6" xfId="5017"/>
    <cellStyle name="PSHeading 6 2" xfId="5018"/>
    <cellStyle name="PSHeading 6 2 2" xfId="5019"/>
    <cellStyle name="PSHeading 6 2 2 2" xfId="5020"/>
    <cellStyle name="PSHeading 6 2 3" xfId="5021"/>
    <cellStyle name="PSHeading 6 3" xfId="5022"/>
    <cellStyle name="PSHeading 6 3 2" xfId="5023"/>
    <cellStyle name="PSHeading 6 4" xfId="5024"/>
    <cellStyle name="PSHeading 7" xfId="5025"/>
    <cellStyle name="PSHeading 7 2" xfId="5026"/>
    <cellStyle name="PSHeading 7 2 2" xfId="5027"/>
    <cellStyle name="PSHeading 7 2 2 2" xfId="5028"/>
    <cellStyle name="PSHeading 7 2 3" xfId="5029"/>
    <cellStyle name="PSHeading 7 3" xfId="5030"/>
    <cellStyle name="PSHeading 7 3 2" xfId="5031"/>
    <cellStyle name="PSHeading 7 4" xfId="5032"/>
    <cellStyle name="PSHeading 8" xfId="5033"/>
    <cellStyle name="PSHeading 8 2" xfId="5034"/>
    <cellStyle name="PSHeading 8 2 2" xfId="5035"/>
    <cellStyle name="PSHeading 8 2 2 2" xfId="5036"/>
    <cellStyle name="PSHeading 8 2 3" xfId="5037"/>
    <cellStyle name="PSHeading 8 3" xfId="5038"/>
    <cellStyle name="PSHeading 8 3 2" xfId="5039"/>
    <cellStyle name="PSHeading 8 4" xfId="5040"/>
    <cellStyle name="PSHeading 9" xfId="5041"/>
    <cellStyle name="PSHeading 9 2" xfId="5042"/>
    <cellStyle name="PSHeading 9 2 2" xfId="5043"/>
    <cellStyle name="PSHeading 9 2 2 2" xfId="5044"/>
    <cellStyle name="PSHeading 9 2 3" xfId="5045"/>
    <cellStyle name="PSHeading 9 3" xfId="5046"/>
    <cellStyle name="PSHeading 9 3 2" xfId="5047"/>
    <cellStyle name="PSHeading 9 4" xfId="5048"/>
    <cellStyle name="PSInt" xfId="5049"/>
    <cellStyle name="PSInt 10" xfId="5050"/>
    <cellStyle name="PSInt 10 2" xfId="5051"/>
    <cellStyle name="PSInt 11" xfId="5052"/>
    <cellStyle name="PSInt 12" xfId="5053"/>
    <cellStyle name="PSInt 2" xfId="5054"/>
    <cellStyle name="PSInt 2 2" xfId="5055"/>
    <cellStyle name="PSInt 3" xfId="5056"/>
    <cellStyle name="PSInt 3 2" xfId="5057"/>
    <cellStyle name="PSInt 4" xfId="5058"/>
    <cellStyle name="PSInt 4 2" xfId="5059"/>
    <cellStyle name="PSInt 5" xfId="5060"/>
    <cellStyle name="PSInt 5 2" xfId="5061"/>
    <cellStyle name="PSInt 6" xfId="5062"/>
    <cellStyle name="PSInt 6 2" xfId="5063"/>
    <cellStyle name="PSInt 7" xfId="5064"/>
    <cellStyle name="PSInt 7 2" xfId="5065"/>
    <cellStyle name="PSInt 8" xfId="5066"/>
    <cellStyle name="PSInt 8 2" xfId="5067"/>
    <cellStyle name="PSInt 9" xfId="5068"/>
    <cellStyle name="PSInt 9 2" xfId="5069"/>
    <cellStyle name="PSSpacer" xfId="5070"/>
    <cellStyle name="PSSpacer 10" xfId="5071"/>
    <cellStyle name="PSSpacer 10 2" xfId="5072"/>
    <cellStyle name="PSSpacer 11" xfId="5073"/>
    <cellStyle name="PSSpacer 12" xfId="5074"/>
    <cellStyle name="PSSpacer 2" xfId="5075"/>
    <cellStyle name="PSSpacer 2 2" xfId="5076"/>
    <cellStyle name="PSSpacer 3" xfId="5077"/>
    <cellStyle name="PSSpacer 3 2" xfId="5078"/>
    <cellStyle name="PSSpacer 4" xfId="5079"/>
    <cellStyle name="PSSpacer 4 2" xfId="5080"/>
    <cellStyle name="PSSpacer 5" xfId="5081"/>
    <cellStyle name="PSSpacer 5 2" xfId="5082"/>
    <cellStyle name="PSSpacer 6" xfId="5083"/>
    <cellStyle name="PSSpacer 6 2" xfId="5084"/>
    <cellStyle name="PSSpacer 7" xfId="5085"/>
    <cellStyle name="PSSpacer 7 2" xfId="5086"/>
    <cellStyle name="PSSpacer 8" xfId="5087"/>
    <cellStyle name="PSSpacer 8 2" xfId="5088"/>
    <cellStyle name="PSSpacer 9" xfId="5089"/>
    <cellStyle name="PSSpacer 9 2" xfId="5090"/>
    <cellStyle name="PwC Normal" xfId="5091"/>
    <cellStyle name="Ratio" xfId="5092"/>
    <cellStyle name="RatioX" xfId="5093"/>
    <cellStyle name="Red" xfId="5094"/>
    <cellStyle name="Salomon Logo" xfId="5095"/>
    <cellStyle name="ScripFactor" xfId="5096"/>
    <cellStyle name="SectionHeading" xfId="5097"/>
    <cellStyle name="Sen_%1" xfId="5098"/>
    <cellStyle name="Single Cell Column Heading" xfId="5099"/>
    <cellStyle name="Standard" xfId="5100"/>
    <cellStyle name="std" xfId="5101"/>
    <cellStyle name="Strange" xfId="5102"/>
    <cellStyle name="Style 1" xfId="5103"/>
    <cellStyle name="Style 1 2" xfId="5104"/>
    <cellStyle name="Style 1061" xfId="5105"/>
    <cellStyle name="Style 1063" xfId="5106"/>
    <cellStyle name="Style 1065" xfId="5107"/>
    <cellStyle name="Style 1067" xfId="5108"/>
    <cellStyle name="Style 1072" xfId="5109"/>
    <cellStyle name="Style 1073" xfId="5110"/>
    <cellStyle name="Style 1074" xfId="5111"/>
    <cellStyle name="Style 1075" xfId="5112"/>
    <cellStyle name="Style 1076" xfId="5113"/>
    <cellStyle name="Style 1077" xfId="5114"/>
    <cellStyle name="Style 1078" xfId="5115"/>
    <cellStyle name="Style 1079" xfId="5116"/>
    <cellStyle name="Style 21" xfId="5117"/>
    <cellStyle name="Style 22" xfId="5118"/>
    <cellStyle name="Style 23" xfId="5119"/>
    <cellStyle name="Style 24" xfId="5120"/>
    <cellStyle name="Style 25" xfId="5121"/>
    <cellStyle name="Style 26" xfId="5122"/>
    <cellStyle name="Style 27" xfId="5123"/>
    <cellStyle name="Style 28" xfId="5124"/>
    <cellStyle name="Style 29" xfId="5125"/>
    <cellStyle name="Style 30" xfId="5126"/>
    <cellStyle name="Style 665" xfId="5127"/>
    <cellStyle name="Style 673" xfId="5128"/>
    <cellStyle name="style1" xfId="5129"/>
    <cellStyle name="Style2" xfId="5130"/>
    <cellStyle name="Style3" xfId="5131"/>
    <cellStyle name="Style4" xfId="5132"/>
    <cellStyle name="Style5" xfId="5133"/>
    <cellStyle name="style9" xfId="5134"/>
    <cellStyle name="SYSTEM" xfId="5135"/>
    <cellStyle name="Table Footer Border" xfId="5136"/>
    <cellStyle name="Table Head" xfId="5137"/>
    <cellStyle name="Table Head Aligned" xfId="5138"/>
    <cellStyle name="Table Head Blue" xfId="5139"/>
    <cellStyle name="Table Head Green" xfId="5140"/>
    <cellStyle name="Table Head_pldt" xfId="5141"/>
    <cellStyle name="Table Heading" xfId="5142"/>
    <cellStyle name="Table Source" xfId="5143"/>
    <cellStyle name="Table Text" xfId="5144"/>
    <cellStyle name="Table Title" xfId="5145"/>
    <cellStyle name="Table Units" xfId="5146"/>
    <cellStyle name="Text 1" xfId="5147"/>
    <cellStyle name="Text 2" xfId="5148"/>
    <cellStyle name="Text Head 1" xfId="5149"/>
    <cellStyle name="Text Head 2" xfId="5150"/>
    <cellStyle name="Text Indent 1" xfId="5151"/>
    <cellStyle name="Text Indent 2" xfId="5152"/>
    <cellStyle name="Text Level 1" xfId="5153"/>
    <cellStyle name="Text Level 2" xfId="5154"/>
    <cellStyle name="Text Level 3" xfId="5155"/>
    <cellStyle name="Text Level 4" xfId="5156"/>
    <cellStyle name="TIME Detail" xfId="5157"/>
    <cellStyle name="TIME Period Start" xfId="5158"/>
    <cellStyle name="Title 2" xfId="5159"/>
    <cellStyle name="Title 2 2" xfId="9789"/>
    <cellStyle name="Title 3" xfId="5160"/>
    <cellStyle name="Titles" xfId="5161"/>
    <cellStyle name="TOC 1" xfId="5162"/>
    <cellStyle name="TOC 2" xfId="5163"/>
    <cellStyle name="Total 1" xfId="5164"/>
    <cellStyle name="Total 1 2" xfId="5165"/>
    <cellStyle name="Total 2" xfId="5166"/>
    <cellStyle name="Total 2 2" xfId="5167"/>
    <cellStyle name="Total 2 2 2" xfId="5168"/>
    <cellStyle name="Total 2 3" xfId="5169"/>
    <cellStyle name="Total 2 4" xfId="5170"/>
    <cellStyle name="Total 3" xfId="5171"/>
    <cellStyle name="Total 3 2" xfId="5172"/>
    <cellStyle name="Total 4" xfId="5173"/>
    <cellStyle name="Total 4 2" xfId="5174"/>
    <cellStyle name="Total 4 2 2" xfId="5175"/>
    <cellStyle name="Total 4 3" xfId="5176"/>
    <cellStyle name="Type1" xfId="5177"/>
    <cellStyle name="Type2" xfId="5178"/>
    <cellStyle name="Währung [0]_Übersichtstabelle_FM_24082001bu inc. EC" xfId="5179"/>
    <cellStyle name="Währung_Übersichtstabelle_FM_24082001bu inc. EC" xfId="5180"/>
    <cellStyle name="Warning" xfId="5181"/>
    <cellStyle name="Warning Text 2" xfId="5182"/>
    <cellStyle name="Warning Text 2 2" xfId="5183"/>
    <cellStyle name="Warning Text 2 3" xfId="9790"/>
    <cellStyle name="Warning Text 3" xfId="5184"/>
    <cellStyle name="year" xfId="5185"/>
  </cellStyles>
  <dxfs count="0"/>
  <tableStyles count="0" defaultTableStyle="TableStyleMedium2" defaultPivotStyle="PivotStyleLight16"/>
  <colors>
    <mruColors>
      <color rgb="FFFFFF66"/>
      <color rgb="FF0D11B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34" Type="http://schemas.openxmlformats.org/officeDocument/2006/relationships/customXml" Target="../customXml/item2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customXml" Target="../customXml/item4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styles" Target="styles.xml"/><Relationship Id="rId35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image" Target="../media/image2.jpeg"/><Relationship Id="rId4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image" Target="../media/image2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133614</xdr:colOff>
      <xdr:row>1</xdr:row>
      <xdr:rowOff>42334</xdr:rowOff>
    </xdr:from>
    <xdr:ext cx="2947987" cy="361950"/>
    <xdr:pic>
      <xdr:nvPicPr>
        <xdr:cNvPr id="2" name="Picture 1" descr="TPR Logo L 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6339" y="175684"/>
          <a:ext cx="2947987" cy="3619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133614</xdr:colOff>
      <xdr:row>1</xdr:row>
      <xdr:rowOff>42334</xdr:rowOff>
    </xdr:from>
    <xdr:ext cx="2947987" cy="361950"/>
    <xdr:pic>
      <xdr:nvPicPr>
        <xdr:cNvPr id="2" name="Picture 1" descr="TPR Logo L 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589" y="175684"/>
          <a:ext cx="2947987" cy="3619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65</xdr:col>
      <xdr:colOff>57150</xdr:colOff>
      <xdr:row>1</xdr:row>
      <xdr:rowOff>47625</xdr:rowOff>
    </xdr:from>
    <xdr:to>
      <xdr:col>69</xdr:col>
      <xdr:colOff>595312</xdr:colOff>
      <xdr:row>1</xdr:row>
      <xdr:rowOff>47625</xdr:rowOff>
    </xdr:to>
    <xdr:pic>
      <xdr:nvPicPr>
        <xdr:cNvPr id="2" name="Picture 1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1700" y="438150"/>
          <a:ext cx="2976562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47625</xdr:colOff>
      <xdr:row>1</xdr:row>
      <xdr:rowOff>57150</xdr:rowOff>
    </xdr:from>
    <xdr:to>
      <xdr:col>36</xdr:col>
      <xdr:colOff>533400</xdr:colOff>
      <xdr:row>1</xdr:row>
      <xdr:rowOff>57150</xdr:rowOff>
    </xdr:to>
    <xdr:pic>
      <xdr:nvPicPr>
        <xdr:cNvPr id="3" name="Picture 2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55375" y="447675"/>
          <a:ext cx="2924175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89</xdr:col>
      <xdr:colOff>9525</xdr:colOff>
      <xdr:row>1</xdr:row>
      <xdr:rowOff>38100</xdr:rowOff>
    </xdr:from>
    <xdr:to>
      <xdr:col>93</xdr:col>
      <xdr:colOff>542925</xdr:colOff>
      <xdr:row>1</xdr:row>
      <xdr:rowOff>38100</xdr:rowOff>
    </xdr:to>
    <xdr:pic>
      <xdr:nvPicPr>
        <xdr:cNvPr id="4" name="Picture 3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0" y="428625"/>
          <a:ext cx="2971800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</xdr:col>
      <xdr:colOff>504825</xdr:colOff>
      <xdr:row>1</xdr:row>
      <xdr:rowOff>102394</xdr:rowOff>
    </xdr:from>
    <xdr:to>
      <xdr:col>36</xdr:col>
      <xdr:colOff>416718</xdr:colOff>
      <xdr:row>1</xdr:row>
      <xdr:rowOff>464344</xdr:rowOff>
    </xdr:to>
    <xdr:pic>
      <xdr:nvPicPr>
        <xdr:cNvPr id="5" name="Picture 4" descr="TPR Logo L RGB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02975" y="492919"/>
          <a:ext cx="2959893" cy="361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64</xdr:col>
      <xdr:colOff>495301</xdr:colOff>
      <xdr:row>1</xdr:row>
      <xdr:rowOff>57150</xdr:rowOff>
    </xdr:from>
    <xdr:to>
      <xdr:col>69</xdr:col>
      <xdr:colOff>426244</xdr:colOff>
      <xdr:row>1</xdr:row>
      <xdr:rowOff>419100</xdr:rowOff>
    </xdr:to>
    <xdr:pic>
      <xdr:nvPicPr>
        <xdr:cNvPr id="6" name="Picture 5" descr="TPR Logo L RGB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1" y="447675"/>
          <a:ext cx="2978943" cy="361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88</xdr:col>
      <xdr:colOff>492919</xdr:colOff>
      <xdr:row>1</xdr:row>
      <xdr:rowOff>54769</xdr:rowOff>
    </xdr:from>
    <xdr:to>
      <xdr:col>93</xdr:col>
      <xdr:colOff>416720</xdr:colOff>
      <xdr:row>1</xdr:row>
      <xdr:rowOff>416719</xdr:rowOff>
    </xdr:to>
    <xdr:pic>
      <xdr:nvPicPr>
        <xdr:cNvPr id="7" name="Picture 6" descr="TPR Logo L RGB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90544" y="445294"/>
          <a:ext cx="2971801" cy="3619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65</xdr:col>
      <xdr:colOff>57150</xdr:colOff>
      <xdr:row>84</xdr:row>
      <xdr:rowOff>0</xdr:rowOff>
    </xdr:from>
    <xdr:ext cx="2967037" cy="0"/>
    <xdr:pic>
      <xdr:nvPicPr>
        <xdr:cNvPr id="8" name="Picture 7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1700" y="18811875"/>
          <a:ext cx="2967037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</xdr:col>
      <xdr:colOff>47625</xdr:colOff>
      <xdr:row>84</xdr:row>
      <xdr:rowOff>0</xdr:rowOff>
    </xdr:from>
    <xdr:ext cx="2914650" cy="0"/>
    <xdr:pic>
      <xdr:nvPicPr>
        <xdr:cNvPr id="9" name="Picture 8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55375" y="18811875"/>
          <a:ext cx="2914650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89</xdr:col>
      <xdr:colOff>9525</xdr:colOff>
      <xdr:row>84</xdr:row>
      <xdr:rowOff>0</xdr:rowOff>
    </xdr:from>
    <xdr:ext cx="2962275" cy="0"/>
    <xdr:pic>
      <xdr:nvPicPr>
        <xdr:cNvPr id="10" name="Picture 9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0" y="18811875"/>
          <a:ext cx="2962275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65</xdr:col>
      <xdr:colOff>57150</xdr:colOff>
      <xdr:row>84</xdr:row>
      <xdr:rowOff>0</xdr:rowOff>
    </xdr:from>
    <xdr:ext cx="2967037" cy="0"/>
    <xdr:pic>
      <xdr:nvPicPr>
        <xdr:cNvPr id="11" name="Picture 10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1700" y="18811875"/>
          <a:ext cx="2967037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</xdr:col>
      <xdr:colOff>47625</xdr:colOff>
      <xdr:row>84</xdr:row>
      <xdr:rowOff>0</xdr:rowOff>
    </xdr:from>
    <xdr:ext cx="2914650" cy="0"/>
    <xdr:pic>
      <xdr:nvPicPr>
        <xdr:cNvPr id="12" name="Picture 11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55375" y="18811875"/>
          <a:ext cx="2914650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89</xdr:col>
      <xdr:colOff>9525</xdr:colOff>
      <xdr:row>84</xdr:row>
      <xdr:rowOff>0</xdr:rowOff>
    </xdr:from>
    <xdr:ext cx="2962275" cy="0"/>
    <xdr:pic>
      <xdr:nvPicPr>
        <xdr:cNvPr id="13" name="Picture 12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0" y="18811875"/>
          <a:ext cx="2962275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65</xdr:col>
      <xdr:colOff>57150</xdr:colOff>
      <xdr:row>85</xdr:row>
      <xdr:rowOff>47625</xdr:rowOff>
    </xdr:from>
    <xdr:ext cx="2967037" cy="0"/>
    <xdr:pic>
      <xdr:nvPicPr>
        <xdr:cNvPr id="14" name="Picture 13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1700" y="19250025"/>
          <a:ext cx="2967037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</xdr:col>
      <xdr:colOff>47625</xdr:colOff>
      <xdr:row>85</xdr:row>
      <xdr:rowOff>57150</xdr:rowOff>
    </xdr:from>
    <xdr:ext cx="2914650" cy="0"/>
    <xdr:pic>
      <xdr:nvPicPr>
        <xdr:cNvPr id="15" name="Picture 14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55375" y="19259550"/>
          <a:ext cx="2914650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89</xdr:col>
      <xdr:colOff>9525</xdr:colOff>
      <xdr:row>85</xdr:row>
      <xdr:rowOff>38100</xdr:rowOff>
    </xdr:from>
    <xdr:ext cx="2962275" cy="0"/>
    <xdr:pic>
      <xdr:nvPicPr>
        <xdr:cNvPr id="16" name="Picture 15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0" y="19240500"/>
          <a:ext cx="2962275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31</xdr:col>
      <xdr:colOff>504825</xdr:colOff>
      <xdr:row>85</xdr:row>
      <xdr:rowOff>102394</xdr:rowOff>
    </xdr:from>
    <xdr:ext cx="2947987" cy="361950"/>
    <xdr:pic>
      <xdr:nvPicPr>
        <xdr:cNvPr id="17" name="Picture 16" descr="TPR Logo L RGB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02975" y="19304794"/>
          <a:ext cx="294798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64</xdr:col>
      <xdr:colOff>495301</xdr:colOff>
      <xdr:row>85</xdr:row>
      <xdr:rowOff>57150</xdr:rowOff>
    </xdr:from>
    <xdr:ext cx="2967037" cy="361950"/>
    <xdr:pic>
      <xdr:nvPicPr>
        <xdr:cNvPr id="18" name="Picture 17" descr="TPR Logo L RGB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1" y="19259550"/>
          <a:ext cx="296703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88</xdr:col>
      <xdr:colOff>492919</xdr:colOff>
      <xdr:row>85</xdr:row>
      <xdr:rowOff>54769</xdr:rowOff>
    </xdr:from>
    <xdr:ext cx="2959894" cy="361950"/>
    <xdr:pic>
      <xdr:nvPicPr>
        <xdr:cNvPr id="19" name="Picture 18" descr="TPR Logo L RGB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90544" y="19257169"/>
          <a:ext cx="2959894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65</xdr:col>
      <xdr:colOff>57150</xdr:colOff>
      <xdr:row>169</xdr:row>
      <xdr:rowOff>47625</xdr:rowOff>
    </xdr:from>
    <xdr:ext cx="2967037" cy="0"/>
    <xdr:pic>
      <xdr:nvPicPr>
        <xdr:cNvPr id="20" name="Picture 19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1700" y="36499800"/>
          <a:ext cx="2967037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</xdr:col>
      <xdr:colOff>47625</xdr:colOff>
      <xdr:row>169</xdr:row>
      <xdr:rowOff>57150</xdr:rowOff>
    </xdr:from>
    <xdr:ext cx="2914650" cy="0"/>
    <xdr:pic>
      <xdr:nvPicPr>
        <xdr:cNvPr id="21" name="Picture 20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55375" y="36509325"/>
          <a:ext cx="2914650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89</xdr:col>
      <xdr:colOff>9525</xdr:colOff>
      <xdr:row>169</xdr:row>
      <xdr:rowOff>38100</xdr:rowOff>
    </xdr:from>
    <xdr:ext cx="2962275" cy="0"/>
    <xdr:pic>
      <xdr:nvPicPr>
        <xdr:cNvPr id="22" name="Picture 21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0" y="36490275"/>
          <a:ext cx="2962275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31</xdr:col>
      <xdr:colOff>504825</xdr:colOff>
      <xdr:row>169</xdr:row>
      <xdr:rowOff>102394</xdr:rowOff>
    </xdr:from>
    <xdr:ext cx="2947987" cy="361950"/>
    <xdr:pic>
      <xdr:nvPicPr>
        <xdr:cNvPr id="23" name="Picture 22" descr="TPR Logo L RGB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02975" y="36554569"/>
          <a:ext cx="294798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64</xdr:col>
      <xdr:colOff>495301</xdr:colOff>
      <xdr:row>169</xdr:row>
      <xdr:rowOff>57150</xdr:rowOff>
    </xdr:from>
    <xdr:ext cx="2967037" cy="361950"/>
    <xdr:pic>
      <xdr:nvPicPr>
        <xdr:cNvPr id="24" name="Picture 23" descr="TPR Logo L RGB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1" y="36509325"/>
          <a:ext cx="296703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88</xdr:col>
      <xdr:colOff>492919</xdr:colOff>
      <xdr:row>169</xdr:row>
      <xdr:rowOff>54769</xdr:rowOff>
    </xdr:from>
    <xdr:ext cx="2959894" cy="361950"/>
    <xdr:pic>
      <xdr:nvPicPr>
        <xdr:cNvPr id="25" name="Picture 24" descr="TPR Logo L RGB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90544" y="36506944"/>
          <a:ext cx="2959894" cy="3619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65</xdr:col>
      <xdr:colOff>57150</xdr:colOff>
      <xdr:row>1</xdr:row>
      <xdr:rowOff>47625</xdr:rowOff>
    </xdr:from>
    <xdr:to>
      <xdr:col>69</xdr:col>
      <xdr:colOff>595312</xdr:colOff>
      <xdr:row>1</xdr:row>
      <xdr:rowOff>47625</xdr:rowOff>
    </xdr:to>
    <xdr:pic>
      <xdr:nvPicPr>
        <xdr:cNvPr id="2" name="Picture 1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41900" y="438150"/>
          <a:ext cx="2976562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47625</xdr:colOff>
      <xdr:row>1</xdr:row>
      <xdr:rowOff>57150</xdr:rowOff>
    </xdr:from>
    <xdr:to>
      <xdr:col>36</xdr:col>
      <xdr:colOff>533400</xdr:colOff>
      <xdr:row>1</xdr:row>
      <xdr:rowOff>57150</xdr:rowOff>
    </xdr:to>
    <xdr:pic>
      <xdr:nvPicPr>
        <xdr:cNvPr id="3" name="Picture 2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447675"/>
          <a:ext cx="2924175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89</xdr:col>
      <xdr:colOff>9525</xdr:colOff>
      <xdr:row>1</xdr:row>
      <xdr:rowOff>38100</xdr:rowOff>
    </xdr:from>
    <xdr:to>
      <xdr:col>93</xdr:col>
      <xdr:colOff>542925</xdr:colOff>
      <xdr:row>1</xdr:row>
      <xdr:rowOff>38100</xdr:rowOff>
    </xdr:to>
    <xdr:pic>
      <xdr:nvPicPr>
        <xdr:cNvPr id="4" name="Picture 3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6950" y="428625"/>
          <a:ext cx="2971800" cy="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31</xdr:col>
      <xdr:colOff>504825</xdr:colOff>
      <xdr:row>1</xdr:row>
      <xdr:rowOff>102394</xdr:rowOff>
    </xdr:from>
    <xdr:to>
      <xdr:col>36</xdr:col>
      <xdr:colOff>416718</xdr:colOff>
      <xdr:row>1</xdr:row>
      <xdr:rowOff>464344</xdr:rowOff>
    </xdr:to>
    <xdr:pic>
      <xdr:nvPicPr>
        <xdr:cNvPr id="5" name="Picture 4" descr="TPR Logo L RGB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492919"/>
          <a:ext cx="2959893" cy="361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64</xdr:col>
      <xdr:colOff>495301</xdr:colOff>
      <xdr:row>1</xdr:row>
      <xdr:rowOff>57150</xdr:rowOff>
    </xdr:from>
    <xdr:to>
      <xdr:col>69</xdr:col>
      <xdr:colOff>426244</xdr:colOff>
      <xdr:row>1</xdr:row>
      <xdr:rowOff>419100</xdr:rowOff>
    </xdr:to>
    <xdr:pic>
      <xdr:nvPicPr>
        <xdr:cNvPr id="6" name="Picture 5" descr="TPR Logo L RGB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70451" y="447675"/>
          <a:ext cx="2978944" cy="361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88</xdr:col>
      <xdr:colOff>492919</xdr:colOff>
      <xdr:row>1</xdr:row>
      <xdr:rowOff>54769</xdr:rowOff>
    </xdr:from>
    <xdr:to>
      <xdr:col>93</xdr:col>
      <xdr:colOff>416720</xdr:colOff>
      <xdr:row>1</xdr:row>
      <xdr:rowOff>416719</xdr:rowOff>
    </xdr:to>
    <xdr:pic>
      <xdr:nvPicPr>
        <xdr:cNvPr id="7" name="Picture 6" descr="TPR Logo L RGB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0744" y="445294"/>
          <a:ext cx="2971800" cy="3619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65</xdr:col>
      <xdr:colOff>57150</xdr:colOff>
      <xdr:row>84</xdr:row>
      <xdr:rowOff>0</xdr:rowOff>
    </xdr:from>
    <xdr:ext cx="2967037" cy="0"/>
    <xdr:pic>
      <xdr:nvPicPr>
        <xdr:cNvPr id="8" name="Picture 7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41900" y="18811875"/>
          <a:ext cx="2967037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</xdr:col>
      <xdr:colOff>47625</xdr:colOff>
      <xdr:row>84</xdr:row>
      <xdr:rowOff>0</xdr:rowOff>
    </xdr:from>
    <xdr:ext cx="2914650" cy="0"/>
    <xdr:pic>
      <xdr:nvPicPr>
        <xdr:cNvPr id="9" name="Picture 8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18811875"/>
          <a:ext cx="2914650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89</xdr:col>
      <xdr:colOff>9525</xdr:colOff>
      <xdr:row>84</xdr:row>
      <xdr:rowOff>0</xdr:rowOff>
    </xdr:from>
    <xdr:ext cx="2962275" cy="0"/>
    <xdr:pic>
      <xdr:nvPicPr>
        <xdr:cNvPr id="10" name="Picture 9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6950" y="18811875"/>
          <a:ext cx="2962275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65</xdr:col>
      <xdr:colOff>57150</xdr:colOff>
      <xdr:row>84</xdr:row>
      <xdr:rowOff>0</xdr:rowOff>
    </xdr:from>
    <xdr:ext cx="2967037" cy="0"/>
    <xdr:pic>
      <xdr:nvPicPr>
        <xdr:cNvPr id="11" name="Picture 10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41900" y="18811875"/>
          <a:ext cx="2967037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</xdr:col>
      <xdr:colOff>47625</xdr:colOff>
      <xdr:row>84</xdr:row>
      <xdr:rowOff>0</xdr:rowOff>
    </xdr:from>
    <xdr:ext cx="2914650" cy="0"/>
    <xdr:pic>
      <xdr:nvPicPr>
        <xdr:cNvPr id="12" name="Picture 11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18811875"/>
          <a:ext cx="2914650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89</xdr:col>
      <xdr:colOff>9525</xdr:colOff>
      <xdr:row>84</xdr:row>
      <xdr:rowOff>0</xdr:rowOff>
    </xdr:from>
    <xdr:ext cx="2962275" cy="0"/>
    <xdr:pic>
      <xdr:nvPicPr>
        <xdr:cNvPr id="13" name="Picture 12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6950" y="18811875"/>
          <a:ext cx="2962275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65</xdr:col>
      <xdr:colOff>57150</xdr:colOff>
      <xdr:row>85</xdr:row>
      <xdr:rowOff>47625</xdr:rowOff>
    </xdr:from>
    <xdr:ext cx="2967037" cy="0"/>
    <xdr:pic>
      <xdr:nvPicPr>
        <xdr:cNvPr id="14" name="Picture 13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41900" y="19250025"/>
          <a:ext cx="2967037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</xdr:col>
      <xdr:colOff>47625</xdr:colOff>
      <xdr:row>85</xdr:row>
      <xdr:rowOff>57150</xdr:rowOff>
    </xdr:from>
    <xdr:ext cx="2914650" cy="0"/>
    <xdr:pic>
      <xdr:nvPicPr>
        <xdr:cNvPr id="15" name="Picture 14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19259550"/>
          <a:ext cx="2914650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89</xdr:col>
      <xdr:colOff>9525</xdr:colOff>
      <xdr:row>85</xdr:row>
      <xdr:rowOff>38100</xdr:rowOff>
    </xdr:from>
    <xdr:ext cx="2962275" cy="0"/>
    <xdr:pic>
      <xdr:nvPicPr>
        <xdr:cNvPr id="16" name="Picture 15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6950" y="19240500"/>
          <a:ext cx="2962275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31</xdr:col>
      <xdr:colOff>504825</xdr:colOff>
      <xdr:row>85</xdr:row>
      <xdr:rowOff>102394</xdr:rowOff>
    </xdr:from>
    <xdr:ext cx="2947987" cy="361950"/>
    <xdr:pic>
      <xdr:nvPicPr>
        <xdr:cNvPr id="17" name="Picture 16" descr="TPR Logo L RGB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9304794"/>
          <a:ext cx="294798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64</xdr:col>
      <xdr:colOff>495301</xdr:colOff>
      <xdr:row>85</xdr:row>
      <xdr:rowOff>57150</xdr:rowOff>
    </xdr:from>
    <xdr:ext cx="2967037" cy="361950"/>
    <xdr:pic>
      <xdr:nvPicPr>
        <xdr:cNvPr id="18" name="Picture 17" descr="TPR Logo L RGB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70451" y="19259550"/>
          <a:ext cx="296703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88</xdr:col>
      <xdr:colOff>492919</xdr:colOff>
      <xdr:row>85</xdr:row>
      <xdr:rowOff>54769</xdr:rowOff>
    </xdr:from>
    <xdr:ext cx="2959894" cy="361950"/>
    <xdr:pic>
      <xdr:nvPicPr>
        <xdr:cNvPr id="19" name="Picture 18" descr="TPR Logo L RGB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0744" y="19257169"/>
          <a:ext cx="2959894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65</xdr:col>
      <xdr:colOff>57150</xdr:colOff>
      <xdr:row>169</xdr:row>
      <xdr:rowOff>47625</xdr:rowOff>
    </xdr:from>
    <xdr:ext cx="2967037" cy="0"/>
    <xdr:pic>
      <xdr:nvPicPr>
        <xdr:cNvPr id="20" name="Picture 19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41900" y="36499800"/>
          <a:ext cx="2967037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32</xdr:col>
      <xdr:colOff>47625</xdr:colOff>
      <xdr:row>169</xdr:row>
      <xdr:rowOff>57150</xdr:rowOff>
    </xdr:from>
    <xdr:ext cx="2914650" cy="0"/>
    <xdr:pic>
      <xdr:nvPicPr>
        <xdr:cNvPr id="21" name="Picture 20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5575" y="36509325"/>
          <a:ext cx="2914650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89</xdr:col>
      <xdr:colOff>9525</xdr:colOff>
      <xdr:row>169</xdr:row>
      <xdr:rowOff>38100</xdr:rowOff>
    </xdr:from>
    <xdr:ext cx="2962275" cy="0"/>
    <xdr:pic>
      <xdr:nvPicPr>
        <xdr:cNvPr id="22" name="Picture 21" descr="TPR Logo L RGB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76950" y="36490275"/>
          <a:ext cx="2962275" cy="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31</xdr:col>
      <xdr:colOff>504825</xdr:colOff>
      <xdr:row>169</xdr:row>
      <xdr:rowOff>102394</xdr:rowOff>
    </xdr:from>
    <xdr:ext cx="2947987" cy="361950"/>
    <xdr:pic>
      <xdr:nvPicPr>
        <xdr:cNvPr id="23" name="Picture 22" descr="TPR Logo L RGB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36554569"/>
          <a:ext cx="294798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64</xdr:col>
      <xdr:colOff>495301</xdr:colOff>
      <xdr:row>169</xdr:row>
      <xdr:rowOff>57150</xdr:rowOff>
    </xdr:from>
    <xdr:ext cx="2967037" cy="361950"/>
    <xdr:pic>
      <xdr:nvPicPr>
        <xdr:cNvPr id="24" name="Picture 23" descr="TPR Logo L RGB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70451" y="36509325"/>
          <a:ext cx="296703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88</xdr:col>
      <xdr:colOff>492919</xdr:colOff>
      <xdr:row>169</xdr:row>
      <xdr:rowOff>54769</xdr:rowOff>
    </xdr:from>
    <xdr:ext cx="2959894" cy="361950"/>
    <xdr:pic>
      <xdr:nvPicPr>
        <xdr:cNvPr id="25" name="Picture 24" descr="TPR Logo L RGB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0744" y="36506944"/>
          <a:ext cx="2959894" cy="36195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siness_Services\Planning%20and%20Reporting\2007%2008%20Reporting\Forecast%20-%20January\Reports\Forecast%2010yr%20P&amp;L%20and%20B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hopep/LOCALS~1/Temp/Major%20Projects%20Report%2020101031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ING/SECTION%20REPORTS/SERVICE%20DELIVERY/99_00/Oct99/SDOc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p-hub.transpower.co.nz/activity/gv04/Financial%20Information%20and%20Testing/Regulatory%20Templates%20-%20Opex%20version%20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oard/2010/12%20-%20June%202010/June%20TM1%202010%20Board%20Page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rinsr/Local%20Settings/Temporary%20Internet%20Files/OLKA/Eng%20Serv%20Investigations%20budget%2006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08_09\Reports\BP%20BUD0809D-Base%20Final\Report%201%20-%2010%20years%20%20BP%20Scen%20D%20Base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oard/2010/12%20-%20June%202010/Business%20Services%20Reports/2010%20%20Board%20Pages%20to%20line%20up%20with%20BP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PERM\Safety%20Health%20Environment%20&amp;%20Quality\Incident%20Database\DBASE%2007-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PERM\Safety%20Health%20Environment%20&amp;%20Quality\Incident%20Database\DBASE%2008-0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siness_Planning\2007_08\Business%20Plan\10%20Group\Financials\070606_Board%20Mtg%20Final\Financials\SFD%20Early%20wind%20down\0708F%20BPlan%20Fin%20Stmts%20070601_Corp%20tax%2030%25%20B2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rmour/AppData/Local/Temp/wz15ec/Transpower.Maintenance%20Forecasting%20Model%20A.009.014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usiness_Planning/2012_13/01%20Business%20Plan/BP_14.00%20Financials%20and%20Reports/BP1401%201213%20Table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Business_Services\Planning%20and%20Reporting\Forecast%20P&amp;L\P&amp;L%20BS%20and%20CF%20BPl%2026_01_08%20V.1_TTYMv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p-hub.transpower.co.nz/activity/gv04/Post%20Submission%20Questions%20%20Answers/Q%2076%20Opex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oard/2011/06%20-%20December%202010/December%20TM1%202010%20Board%20Pages%20V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SDNo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p-hub.transpower.co.nz/activity/gv04/Forecasting/Commission%20Workings-for-review-of-Transpowers-Opex-Capex-and-Quality-Proposal-27-June-2011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nagement_Reporting\Automation\Archived%20Data\Data%20for%20Apr%2005\Internal_Audit_Templat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esmondr/Documents/RCP1%20Allowance%20Original%202011-12%20Nominal%20adj%2030%20June%202013r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oard\2012\12%20-%20June%202012\RCP1\RCP1%20June12%20maste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s/Business_Services/Grid%20Projects/Forecast%20Analysis/0909%20-%20Sep%202009/Threshold%20Forecast%20Analysis%202009092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ity Check"/>
      <sheetName val="Data Control"/>
      <sheetName val="Cube_Setup"/>
      <sheetName val="Fin Perf TPRM"/>
      <sheetName val="BP_P&amp;L"/>
      <sheetName val="Forcst P&amp;L"/>
      <sheetName val="Fin Perf"/>
      <sheetName val="BP_BS"/>
      <sheetName val="Forcst BS "/>
      <sheetName val="Fin Pos TPRM"/>
      <sheetName val="Fin Pos"/>
      <sheetName val="CF TPRM"/>
      <sheetName val="CF"/>
      <sheetName val="EV"/>
      <sheetName val="Rev BB"/>
      <sheetName val="Assumptions"/>
      <sheetName val="Capex"/>
      <sheetName val="Capex2"/>
      <sheetName val="Sheet1"/>
      <sheetName val="Sheet2"/>
      <sheetName val="Sheet3"/>
      <sheetName val="Sheet4"/>
    </sheetNames>
    <sheetDataSet>
      <sheetData sheetId="0" refreshError="1"/>
      <sheetData sheetId="1" refreshError="1">
        <row r="1">
          <cell r="F1" t="str">
            <v>transpower:TTYM</v>
          </cell>
        </row>
        <row r="2">
          <cell r="F2" t="str">
            <v>Total LOB</v>
          </cell>
        </row>
        <row r="3">
          <cell r="F3" t="str">
            <v>Total $</v>
          </cell>
        </row>
        <row r="5">
          <cell r="F5" t="str">
            <v>0708F05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"/>
      <sheetName val="305"/>
      <sheetName val="CHG"/>
      <sheetName val="Report"/>
    </sheetNames>
    <sheetDataSet>
      <sheetData sheetId="0">
        <row r="1">
          <cell r="A1" t="str">
            <v>PROJECT ID</v>
          </cell>
          <cell r="B1" t="str">
            <v>KEY</v>
          </cell>
        </row>
        <row r="2">
          <cell r="A2" t="str">
            <v>CP_ISL_BY_00_00</v>
          </cell>
          <cell r="B2" t="str">
            <v>CHC_RPC</v>
          </cell>
        </row>
        <row r="3">
          <cell r="A3" t="str">
            <v>CP_VAR_KP_00_00</v>
          </cell>
          <cell r="B3" t="str">
            <v>FREEHOLD</v>
          </cell>
        </row>
        <row r="4">
          <cell r="A4" t="str">
            <v>CP_XDC_00_00_00</v>
          </cell>
          <cell r="B4" t="str">
            <v>HVDC</v>
          </cell>
          <cell r="F4" t="str">
            <v>Initiate</v>
          </cell>
        </row>
        <row r="5">
          <cell r="A5" t="str">
            <v>CP_XDC_10_00_00</v>
          </cell>
          <cell r="B5" t="str">
            <v>HVDC</v>
          </cell>
          <cell r="F5" t="str">
            <v>Plan</v>
          </cell>
        </row>
        <row r="6">
          <cell r="A6" t="str">
            <v>CP_XDC_20_00_00</v>
          </cell>
          <cell r="B6" t="str">
            <v>HVDC</v>
          </cell>
          <cell r="F6" t="str">
            <v>Execute</v>
          </cell>
        </row>
        <row r="7">
          <cell r="A7" t="str">
            <v>CP_XDC_31_00_00</v>
          </cell>
          <cell r="B7" t="str">
            <v>HVDC</v>
          </cell>
          <cell r="F7" t="str">
            <v>Close</v>
          </cell>
        </row>
        <row r="8">
          <cell r="A8" t="str">
            <v>CP_XDC_32_00_00</v>
          </cell>
          <cell r="B8" t="str">
            <v>HVDC</v>
          </cell>
        </row>
        <row r="9">
          <cell r="A9" t="str">
            <v>CP_XDC_41_00_00</v>
          </cell>
          <cell r="B9" t="str">
            <v>HVDC</v>
          </cell>
        </row>
        <row r="10">
          <cell r="A10" t="str">
            <v>CP_XDC_42_00_00</v>
          </cell>
          <cell r="B10" t="str">
            <v>HVDC</v>
          </cell>
        </row>
        <row r="11">
          <cell r="A11" t="str">
            <v>CP_XDC_50_00_00</v>
          </cell>
          <cell r="B11" t="str">
            <v>HVDC</v>
          </cell>
        </row>
        <row r="12">
          <cell r="A12" t="str">
            <v>CP_XDC_60_00_00</v>
          </cell>
          <cell r="B12" t="str">
            <v>HVDC</v>
          </cell>
        </row>
        <row r="13">
          <cell r="A13" t="str">
            <v>CP_XDC_70_00_00</v>
          </cell>
          <cell r="B13" t="str">
            <v>HVDC</v>
          </cell>
        </row>
        <row r="14">
          <cell r="A14" t="str">
            <v>CP_VAR_BV_00_00</v>
          </cell>
          <cell r="B14" t="str">
            <v>HVDC_IGE</v>
          </cell>
        </row>
        <row r="15">
          <cell r="A15" t="str">
            <v>CP_ISL_BQ_00_00</v>
          </cell>
          <cell r="B15" t="str">
            <v>ISL_SVC</v>
          </cell>
        </row>
        <row r="16">
          <cell r="A16" t="str">
            <v>CP_ISL_BT_00_00</v>
          </cell>
          <cell r="B16" t="str">
            <v>ISL_SVC</v>
          </cell>
        </row>
        <row r="17">
          <cell r="A17" t="str">
            <v>CP_KIK_36_00_00</v>
          </cell>
          <cell r="B17" t="str">
            <v>KIK_SVC</v>
          </cell>
        </row>
        <row r="18">
          <cell r="A18" t="str">
            <v>CP_KIK_37_00_00</v>
          </cell>
          <cell r="B18" t="str">
            <v>KIK_SVC</v>
          </cell>
        </row>
        <row r="19">
          <cell r="A19" t="str">
            <v>CP_MDN_48_00_00</v>
          </cell>
          <cell r="B19" t="str">
            <v>MDN_STAGE1</v>
          </cell>
        </row>
        <row r="20">
          <cell r="A20" t="str">
            <v>CP_MDN_46_00_00</v>
          </cell>
          <cell r="B20" t="str">
            <v>MDN_STAGE1</v>
          </cell>
        </row>
        <row r="21">
          <cell r="A21" t="str">
            <v>CP_MDN_41_00_00</v>
          </cell>
          <cell r="B21" t="str">
            <v>MDN_STAGE1</v>
          </cell>
        </row>
        <row r="22">
          <cell r="A22" t="str">
            <v>CP_MTM_16_00_00</v>
          </cell>
          <cell r="B22" t="str">
            <v>MGN_TSFMR</v>
          </cell>
        </row>
        <row r="23">
          <cell r="A23" t="str">
            <v>CP_PEN_84_00_00</v>
          </cell>
          <cell r="B23" t="str">
            <v>NAAN</v>
          </cell>
        </row>
        <row r="24">
          <cell r="A24" t="str">
            <v>P10001</v>
          </cell>
          <cell r="B24" t="str">
            <v>NAAN</v>
          </cell>
        </row>
        <row r="25">
          <cell r="A25" t="str">
            <v>P10002</v>
          </cell>
          <cell r="B25" t="str">
            <v>NAAN</v>
          </cell>
        </row>
        <row r="26">
          <cell r="A26" t="str">
            <v>P10003</v>
          </cell>
          <cell r="B26" t="str">
            <v>NAAN</v>
          </cell>
        </row>
        <row r="27">
          <cell r="A27" t="str">
            <v>P10004</v>
          </cell>
          <cell r="B27" t="str">
            <v>NAAN</v>
          </cell>
        </row>
        <row r="28">
          <cell r="A28" t="str">
            <v>P10005</v>
          </cell>
          <cell r="B28" t="str">
            <v>NAAN</v>
          </cell>
        </row>
        <row r="29">
          <cell r="A29" t="str">
            <v>P10006</v>
          </cell>
          <cell r="B29" t="str">
            <v>NAAN</v>
          </cell>
        </row>
        <row r="30">
          <cell r="A30" t="str">
            <v>P10007</v>
          </cell>
          <cell r="B30" t="str">
            <v>NAAN</v>
          </cell>
        </row>
        <row r="31">
          <cell r="A31" t="str">
            <v>P10008</v>
          </cell>
          <cell r="B31" t="str">
            <v>NAAN</v>
          </cell>
        </row>
        <row r="32">
          <cell r="A32" t="str">
            <v>P10009</v>
          </cell>
          <cell r="B32" t="str">
            <v>NAAN</v>
          </cell>
        </row>
        <row r="33">
          <cell r="A33" t="str">
            <v>P10010</v>
          </cell>
          <cell r="B33" t="str">
            <v>NAAN</v>
          </cell>
        </row>
        <row r="34">
          <cell r="A34" t="str">
            <v>P10013</v>
          </cell>
          <cell r="B34" t="str">
            <v>NAAN</v>
          </cell>
        </row>
        <row r="35">
          <cell r="A35" t="str">
            <v>P10014</v>
          </cell>
          <cell r="B35" t="str">
            <v>NAAN</v>
          </cell>
        </row>
        <row r="36">
          <cell r="A36" t="str">
            <v>CP_VAR_97_00_00</v>
          </cell>
          <cell r="B36" t="str">
            <v>NAAN_IGE</v>
          </cell>
        </row>
        <row r="37">
          <cell r="A37" t="str">
            <v>CP_NAP_01_00_00</v>
          </cell>
          <cell r="B37" t="str">
            <v>NGA_AWA</v>
          </cell>
        </row>
        <row r="38">
          <cell r="A38" t="str">
            <v>CP_630_01_00_00</v>
          </cell>
          <cell r="B38" t="str">
            <v>NIGUP</v>
          </cell>
        </row>
        <row r="39">
          <cell r="A39" t="str">
            <v>CP_632_03_00_00</v>
          </cell>
          <cell r="B39" t="str">
            <v>NIGUP</v>
          </cell>
        </row>
        <row r="40">
          <cell r="A40" t="str">
            <v>CP_663_05_00_00</v>
          </cell>
          <cell r="B40" t="str">
            <v>NIGUP</v>
          </cell>
        </row>
        <row r="41">
          <cell r="A41" t="str">
            <v>CP_663_07_00_00</v>
          </cell>
          <cell r="B41" t="str">
            <v>NIGUP</v>
          </cell>
        </row>
        <row r="42">
          <cell r="A42" t="str">
            <v>CP_BHL_01_00_00</v>
          </cell>
          <cell r="B42" t="str">
            <v>NIGUP</v>
          </cell>
        </row>
        <row r="43">
          <cell r="A43" t="str">
            <v>CP_HEP_55_00_00</v>
          </cell>
          <cell r="B43" t="str">
            <v>NIGUP</v>
          </cell>
        </row>
        <row r="44">
          <cell r="A44" t="str">
            <v>CP_OTA_CK_00_00</v>
          </cell>
          <cell r="B44" t="str">
            <v>NIGUP</v>
          </cell>
        </row>
        <row r="45">
          <cell r="A45" t="str">
            <v>CP_OTA_CN_00_00</v>
          </cell>
          <cell r="B45" t="str">
            <v>NIGUP</v>
          </cell>
        </row>
        <row r="46">
          <cell r="A46" t="str">
            <v>CP_OTA_CO_00_00</v>
          </cell>
          <cell r="B46" t="str">
            <v>NIGUP</v>
          </cell>
        </row>
        <row r="47">
          <cell r="A47" t="str">
            <v>CP_OTA_DP_00_00</v>
          </cell>
          <cell r="B47" t="str">
            <v>NIGUP</v>
          </cell>
        </row>
        <row r="48">
          <cell r="A48" t="str">
            <v>CP_PAK_45_00_00</v>
          </cell>
          <cell r="B48" t="str">
            <v>NIGUP</v>
          </cell>
        </row>
        <row r="49">
          <cell r="A49" t="str">
            <v>CP_PEN_74_00_00</v>
          </cell>
          <cell r="B49" t="str">
            <v>NIGUP</v>
          </cell>
        </row>
        <row r="50">
          <cell r="A50" t="str">
            <v>CP_TPR_CS_00_00</v>
          </cell>
          <cell r="B50" t="str">
            <v>NIGUP</v>
          </cell>
        </row>
        <row r="51">
          <cell r="A51" t="str">
            <v>CP_VAR_JR_00_00</v>
          </cell>
          <cell r="B51" t="str">
            <v>NIGUP</v>
          </cell>
        </row>
        <row r="52">
          <cell r="A52" t="str">
            <v>CP_VAR_JU_00_00</v>
          </cell>
          <cell r="B52" t="str">
            <v>NIGUP</v>
          </cell>
        </row>
        <row r="53">
          <cell r="A53" t="str">
            <v>CP_VAR_KJ_00_00</v>
          </cell>
          <cell r="B53" t="str">
            <v>NIGUP</v>
          </cell>
        </row>
        <row r="54">
          <cell r="A54" t="str">
            <v>CP_VAR_KT_00_00</v>
          </cell>
          <cell r="B54" t="str">
            <v>NIGUP</v>
          </cell>
        </row>
        <row r="55">
          <cell r="A55" t="str">
            <v>CP_VAR_KY_00_00</v>
          </cell>
          <cell r="B55" t="str">
            <v>NIGUP</v>
          </cell>
        </row>
        <row r="56">
          <cell r="A56" t="str">
            <v>CP_VAR_LW_00_00</v>
          </cell>
          <cell r="B56" t="str">
            <v>NIGUP</v>
          </cell>
        </row>
        <row r="57">
          <cell r="A57" t="str">
            <v>CP_VAR_LX_00_00</v>
          </cell>
          <cell r="B57" t="str">
            <v>NIGUP</v>
          </cell>
        </row>
        <row r="58">
          <cell r="A58" t="str">
            <v>CP_VAR_NN_00_00</v>
          </cell>
          <cell r="B58" t="str">
            <v>NIGUP</v>
          </cell>
        </row>
        <row r="59">
          <cell r="A59" t="str">
            <v>CP_VAR_NW_00_00</v>
          </cell>
          <cell r="B59" t="str">
            <v>NIGUP</v>
          </cell>
        </row>
        <row r="60">
          <cell r="A60" t="str">
            <v>CP_VAR_OL_00_00</v>
          </cell>
          <cell r="B60" t="str">
            <v>NIGUP</v>
          </cell>
        </row>
        <row r="61">
          <cell r="A61" t="str">
            <v>CP_VAR_OV_00_00</v>
          </cell>
          <cell r="B61" t="str">
            <v>NIGUP</v>
          </cell>
        </row>
        <row r="62">
          <cell r="A62" t="str">
            <v>CP_WHN_01_00_00</v>
          </cell>
          <cell r="B62" t="str">
            <v>NIGUP</v>
          </cell>
        </row>
        <row r="63">
          <cell r="A63" t="str">
            <v>CP_WKM_28_00_00</v>
          </cell>
          <cell r="B63" t="str">
            <v>NIGUP</v>
          </cell>
        </row>
        <row r="64">
          <cell r="A64" t="str">
            <v>CP_OTA_01_00_00</v>
          </cell>
          <cell r="B64" t="str">
            <v>OTA_GIS</v>
          </cell>
        </row>
        <row r="65">
          <cell r="A65" t="str">
            <v>CP_OTA_CM_00_00</v>
          </cell>
          <cell r="B65" t="str">
            <v>OTA_GIS</v>
          </cell>
        </row>
        <row r="66">
          <cell r="A66" t="str">
            <v>CP_BLN_21_00_00</v>
          </cell>
          <cell r="B66" t="str">
            <v>TNP</v>
          </cell>
        </row>
        <row r="67">
          <cell r="A67" t="str">
            <v>CP_OTB_16_00_00</v>
          </cell>
          <cell r="B67" t="str">
            <v>TNP</v>
          </cell>
        </row>
        <row r="68">
          <cell r="A68" t="str">
            <v>CP_TEL_BI_00_00</v>
          </cell>
          <cell r="B68" t="str">
            <v>TNP</v>
          </cell>
        </row>
        <row r="69">
          <cell r="A69" t="str">
            <v>CP_TEL_BK_00_00</v>
          </cell>
          <cell r="B69" t="str">
            <v>TNP</v>
          </cell>
        </row>
        <row r="70">
          <cell r="A70" t="str">
            <v>CP_TEL_BL_00_00</v>
          </cell>
          <cell r="B70" t="str">
            <v>TNP</v>
          </cell>
        </row>
        <row r="71">
          <cell r="A71" t="str">
            <v>CP_TEL_BM_00_00</v>
          </cell>
          <cell r="B71" t="str">
            <v>TNP</v>
          </cell>
        </row>
        <row r="72">
          <cell r="A72" t="str">
            <v>CP_TEL_BN_00_00</v>
          </cell>
          <cell r="B72" t="str">
            <v>TNP</v>
          </cell>
        </row>
        <row r="73">
          <cell r="A73" t="str">
            <v>CP_TEL_BO_00_00</v>
          </cell>
          <cell r="B73" t="str">
            <v>TNP</v>
          </cell>
        </row>
        <row r="74">
          <cell r="A74" t="str">
            <v>CP_TEL_BP_00_00</v>
          </cell>
          <cell r="B74" t="str">
            <v>TNP</v>
          </cell>
        </row>
        <row r="75">
          <cell r="A75" t="str">
            <v>CP_TEL_BQ_00_00</v>
          </cell>
          <cell r="B75" t="str">
            <v>TNP</v>
          </cell>
        </row>
        <row r="76">
          <cell r="A76" t="str">
            <v>CP_TEL_BR_00_00</v>
          </cell>
          <cell r="B76" t="str">
            <v>TNP</v>
          </cell>
        </row>
        <row r="77">
          <cell r="A77" t="str">
            <v>CP_TEL_BT_00_00</v>
          </cell>
          <cell r="B77" t="str">
            <v>TNP</v>
          </cell>
        </row>
        <row r="78">
          <cell r="A78" t="str">
            <v>CP_TEL_BU_00_00</v>
          </cell>
          <cell r="B78" t="str">
            <v>TNP</v>
          </cell>
        </row>
        <row r="79">
          <cell r="A79" t="str">
            <v>CP_TEL_BV_00_00</v>
          </cell>
          <cell r="B79" t="str">
            <v>TNP</v>
          </cell>
        </row>
        <row r="80">
          <cell r="A80" t="str">
            <v>CP_TEL_BW_00_00</v>
          </cell>
          <cell r="B80" t="str">
            <v>TNP</v>
          </cell>
        </row>
        <row r="81">
          <cell r="A81" t="str">
            <v>CP_TEL_BX_00_00</v>
          </cell>
          <cell r="B81" t="str">
            <v>TNP</v>
          </cell>
        </row>
        <row r="82">
          <cell r="A82" t="str">
            <v>CP_TEL_BY_00_00</v>
          </cell>
          <cell r="B82" t="str">
            <v>TNP</v>
          </cell>
        </row>
        <row r="83">
          <cell r="A83" t="str">
            <v>CP_TEL_BZ_00_00</v>
          </cell>
          <cell r="B83" t="str">
            <v>TNP</v>
          </cell>
        </row>
        <row r="84">
          <cell r="A84" t="str">
            <v>CP_TEL_CA_00_00</v>
          </cell>
          <cell r="B84" t="str">
            <v>TNP</v>
          </cell>
        </row>
        <row r="85">
          <cell r="A85" t="str">
            <v>CP_TEL_CB_00_00</v>
          </cell>
          <cell r="B85" t="str">
            <v>TNP</v>
          </cell>
        </row>
        <row r="86">
          <cell r="A86" t="str">
            <v>CP_TEL_CC_00_00</v>
          </cell>
          <cell r="B86" t="str">
            <v>TNP</v>
          </cell>
        </row>
        <row r="87">
          <cell r="A87" t="str">
            <v>CP_TEL_CG_00_00</v>
          </cell>
          <cell r="B87" t="str">
            <v>TNP</v>
          </cell>
        </row>
        <row r="88">
          <cell r="A88" t="str">
            <v>CP_TEL_CH_00_00</v>
          </cell>
          <cell r="B88" t="str">
            <v>TNP</v>
          </cell>
        </row>
        <row r="89">
          <cell r="A89" t="str">
            <v>CP_TEL_CI_00_00</v>
          </cell>
          <cell r="B89" t="str">
            <v>TNP</v>
          </cell>
        </row>
        <row r="90">
          <cell r="A90" t="str">
            <v>CP_TEL_CJ_00_00</v>
          </cell>
          <cell r="B90" t="str">
            <v>TNP</v>
          </cell>
        </row>
        <row r="91">
          <cell r="A91" t="str">
            <v>CP_TEL_CK_00_00</v>
          </cell>
          <cell r="B91" t="str">
            <v>TNP</v>
          </cell>
        </row>
        <row r="92">
          <cell r="A92" t="str">
            <v>CP_TEL_CL_00_00</v>
          </cell>
          <cell r="B92" t="str">
            <v>TNP</v>
          </cell>
        </row>
        <row r="93">
          <cell r="A93" t="str">
            <v>CP_TEL_CM_00_00</v>
          </cell>
          <cell r="B93" t="str">
            <v>TNP</v>
          </cell>
        </row>
        <row r="94">
          <cell r="A94" t="str">
            <v>CP_TEL_CQ_00_00</v>
          </cell>
          <cell r="B94" t="str">
            <v>TNP</v>
          </cell>
        </row>
        <row r="95">
          <cell r="A95" t="str">
            <v>CP_TEL_CR_00_00</v>
          </cell>
          <cell r="B95" t="str">
            <v>TNP</v>
          </cell>
        </row>
        <row r="96">
          <cell r="A96" t="str">
            <v>CP_TEL_CS_00_00</v>
          </cell>
          <cell r="B96" t="str">
            <v>TNP</v>
          </cell>
        </row>
        <row r="97">
          <cell r="A97" t="str">
            <v>CP_TEL_CT_00_00</v>
          </cell>
          <cell r="B97" t="str">
            <v>TNP</v>
          </cell>
        </row>
        <row r="98">
          <cell r="A98" t="str">
            <v>CP_TEL_CU_00_00</v>
          </cell>
          <cell r="B98" t="str">
            <v>TNP</v>
          </cell>
        </row>
        <row r="99">
          <cell r="A99" t="str">
            <v>CP_TEL_CV_00_00</v>
          </cell>
          <cell r="B99" t="str">
            <v>TNP</v>
          </cell>
        </row>
        <row r="100">
          <cell r="A100" t="str">
            <v>CP_TEL_CW_00_00</v>
          </cell>
          <cell r="B100" t="str">
            <v>TNP</v>
          </cell>
        </row>
        <row r="101">
          <cell r="A101" t="str">
            <v>CP_TEL_CX_00_00</v>
          </cell>
          <cell r="B101" t="str">
            <v>TNP</v>
          </cell>
        </row>
        <row r="102">
          <cell r="A102" t="str">
            <v>CP_TEL_CY_00_00</v>
          </cell>
          <cell r="B102" t="str">
            <v>TNP</v>
          </cell>
        </row>
        <row r="103">
          <cell r="A103" t="str">
            <v>CP_TEL_CZ_00_00</v>
          </cell>
          <cell r="B103" t="str">
            <v>TNP</v>
          </cell>
        </row>
        <row r="104">
          <cell r="A104" t="str">
            <v>CP_TEL_DA_00_00</v>
          </cell>
          <cell r="B104" t="str">
            <v>TNP</v>
          </cell>
        </row>
        <row r="105">
          <cell r="A105" t="str">
            <v>CP_TEL_DB_00_00</v>
          </cell>
          <cell r="B105" t="str">
            <v>TNP</v>
          </cell>
        </row>
        <row r="106">
          <cell r="A106" t="str">
            <v>CP_TEL_DC_00_00</v>
          </cell>
          <cell r="B106" t="str">
            <v>TNP</v>
          </cell>
        </row>
        <row r="107">
          <cell r="A107" t="str">
            <v>CP_TEL_DD_00_00</v>
          </cell>
          <cell r="B107" t="str">
            <v>TNP</v>
          </cell>
        </row>
        <row r="108">
          <cell r="A108" t="str">
            <v>CP_TEL_DE_00_00</v>
          </cell>
          <cell r="B108" t="str">
            <v>TNP</v>
          </cell>
        </row>
        <row r="109">
          <cell r="A109" t="str">
            <v>CP_TEL_DF_00_00</v>
          </cell>
          <cell r="B109" t="str">
            <v>TNP</v>
          </cell>
        </row>
        <row r="110">
          <cell r="A110" t="str">
            <v>CP_TEL_DG_00_00</v>
          </cell>
          <cell r="B110" t="str">
            <v>TNP</v>
          </cell>
        </row>
        <row r="111">
          <cell r="A111" t="str">
            <v>CP_TEL_DH_00_00</v>
          </cell>
          <cell r="B111" t="str">
            <v>TNP</v>
          </cell>
        </row>
        <row r="112">
          <cell r="A112" t="str">
            <v>CP_TEL_DI_00_00</v>
          </cell>
          <cell r="B112" t="str">
            <v>TNP</v>
          </cell>
        </row>
        <row r="113">
          <cell r="A113" t="str">
            <v>CP_TEL_DJ_00_00</v>
          </cell>
          <cell r="B113" t="str">
            <v>TNP</v>
          </cell>
        </row>
        <row r="114">
          <cell r="A114" t="str">
            <v>CP_TEL_DK_00_00</v>
          </cell>
          <cell r="B114" t="str">
            <v>TNP</v>
          </cell>
        </row>
        <row r="115">
          <cell r="A115" t="str">
            <v>CP_TEL_DL_00_00</v>
          </cell>
          <cell r="B115" t="str">
            <v>TNP</v>
          </cell>
        </row>
        <row r="116">
          <cell r="A116" t="str">
            <v>CP_TEL_DM_00_00</v>
          </cell>
          <cell r="B116" t="str">
            <v>TNP</v>
          </cell>
        </row>
        <row r="117">
          <cell r="A117" t="str">
            <v>CP_TEL_DN_00_00</v>
          </cell>
          <cell r="B117" t="str">
            <v>TNP</v>
          </cell>
        </row>
        <row r="118">
          <cell r="A118" t="str">
            <v>CP_TEL_DO_00_00</v>
          </cell>
          <cell r="B118" t="str">
            <v>TNP</v>
          </cell>
        </row>
        <row r="119">
          <cell r="A119" t="str">
            <v>CP_TEL_DP_00_00</v>
          </cell>
          <cell r="B119" t="str">
            <v>TNP</v>
          </cell>
        </row>
        <row r="120">
          <cell r="A120" t="str">
            <v>CP_TEL_DQ_00_00</v>
          </cell>
          <cell r="B120" t="str">
            <v>TNP</v>
          </cell>
        </row>
        <row r="121">
          <cell r="A121" t="str">
            <v>CP_TEL_DR_00_00</v>
          </cell>
          <cell r="B121" t="str">
            <v>TNP</v>
          </cell>
        </row>
        <row r="122">
          <cell r="A122" t="str">
            <v>CP_TEL_DT_00_00</v>
          </cell>
          <cell r="B122" t="str">
            <v>TNP</v>
          </cell>
        </row>
        <row r="123">
          <cell r="A123" t="str">
            <v>CP_TEL_DU_00_00</v>
          </cell>
          <cell r="B123" t="str">
            <v>TNP</v>
          </cell>
        </row>
        <row r="124">
          <cell r="A124" t="str">
            <v>CP_TEL_DV_00_00</v>
          </cell>
          <cell r="B124" t="str">
            <v>TNP</v>
          </cell>
        </row>
        <row r="125">
          <cell r="A125" t="str">
            <v>CP_TEL_DW_00_00</v>
          </cell>
          <cell r="B125" t="str">
            <v>TNP</v>
          </cell>
        </row>
        <row r="126">
          <cell r="A126" t="str">
            <v>CP_TEL_DX_00_00</v>
          </cell>
          <cell r="B126" t="str">
            <v>TNP</v>
          </cell>
        </row>
        <row r="127">
          <cell r="A127" t="str">
            <v>CP_TEL_EF_00_00</v>
          </cell>
          <cell r="B127" t="str">
            <v>TNP</v>
          </cell>
        </row>
        <row r="128">
          <cell r="A128" t="str">
            <v>CP_TEL_EG_00_00</v>
          </cell>
          <cell r="B128" t="str">
            <v>TNP</v>
          </cell>
        </row>
        <row r="129">
          <cell r="A129" t="str">
            <v>CP_TEL_EH_00_00</v>
          </cell>
          <cell r="B129" t="str">
            <v>TNP</v>
          </cell>
        </row>
        <row r="130">
          <cell r="A130" t="str">
            <v>CP_TEL_EI_00_00</v>
          </cell>
          <cell r="B130" t="str">
            <v>TNP</v>
          </cell>
        </row>
        <row r="131">
          <cell r="A131" t="str">
            <v>CP_TEL_EJ_00_00</v>
          </cell>
          <cell r="B131" t="str">
            <v>TNP</v>
          </cell>
        </row>
        <row r="132">
          <cell r="A132" t="str">
            <v>CP_TEL_EK_00_00</v>
          </cell>
          <cell r="B132" t="str">
            <v>TNP</v>
          </cell>
        </row>
        <row r="133">
          <cell r="A133" t="str">
            <v>CP_TEL_EM_00_00</v>
          </cell>
          <cell r="B133" t="str">
            <v>TNP</v>
          </cell>
        </row>
        <row r="134">
          <cell r="A134" t="str">
            <v>CP_TEL_EN_00_00</v>
          </cell>
          <cell r="B134" t="str">
            <v>TNP</v>
          </cell>
        </row>
        <row r="135">
          <cell r="A135" t="str">
            <v>CP_TEL_EO_00_00</v>
          </cell>
          <cell r="B135" t="str">
            <v>TNP</v>
          </cell>
        </row>
        <row r="136">
          <cell r="A136" t="str">
            <v>CP_TEL_EP_00_00</v>
          </cell>
          <cell r="B136" t="str">
            <v>TNP</v>
          </cell>
        </row>
        <row r="137">
          <cell r="A137" t="str">
            <v>CP_TEL_ER_00_00</v>
          </cell>
          <cell r="B137" t="str">
            <v>TNP</v>
          </cell>
        </row>
        <row r="138">
          <cell r="A138" t="str">
            <v>CP_TEL_ET_00_00</v>
          </cell>
          <cell r="B138" t="str">
            <v>TNP</v>
          </cell>
        </row>
        <row r="139">
          <cell r="A139" t="str">
            <v>CP_TEL_EU_00_00</v>
          </cell>
          <cell r="B139" t="str">
            <v>TNP</v>
          </cell>
        </row>
        <row r="140">
          <cell r="A140" t="str">
            <v>CP_TEL_EV_00_00</v>
          </cell>
          <cell r="B140" t="str">
            <v>TNP</v>
          </cell>
        </row>
        <row r="141">
          <cell r="A141" t="str">
            <v>CP_TEL_EX_00_00</v>
          </cell>
          <cell r="B141" t="str">
            <v>TNP</v>
          </cell>
        </row>
        <row r="142">
          <cell r="A142" t="str">
            <v>CP_TEL_EY_00_00</v>
          </cell>
          <cell r="B142" t="str">
            <v>TNP</v>
          </cell>
        </row>
        <row r="143">
          <cell r="A143" t="str">
            <v>CP_TEL_EZ_00_00</v>
          </cell>
          <cell r="B143" t="str">
            <v>TNP</v>
          </cell>
        </row>
        <row r="144">
          <cell r="A144" t="str">
            <v>CP_TEL_FA_00_00</v>
          </cell>
          <cell r="B144" t="str">
            <v>TNP</v>
          </cell>
        </row>
        <row r="145">
          <cell r="A145" t="str">
            <v>CP_TEL_FB_00_00</v>
          </cell>
          <cell r="B145" t="str">
            <v>TNP</v>
          </cell>
        </row>
        <row r="146">
          <cell r="A146" t="str">
            <v>CP_TEL_FK_00_00</v>
          </cell>
          <cell r="B146" t="str">
            <v>TNP</v>
          </cell>
        </row>
        <row r="147">
          <cell r="A147" t="str">
            <v>CP_TEL_DZ_00_00</v>
          </cell>
          <cell r="B147" t="str">
            <v>TNP</v>
          </cell>
        </row>
        <row r="148">
          <cell r="A148" t="str">
            <v>CP_TEL_EL_00_00</v>
          </cell>
          <cell r="B148" t="str">
            <v>TNP</v>
          </cell>
        </row>
        <row r="149">
          <cell r="A149" t="str">
            <v>CP_TEL_EQ_00_00</v>
          </cell>
          <cell r="B149" t="str">
            <v>TNP</v>
          </cell>
        </row>
        <row r="150">
          <cell r="A150" t="str">
            <v>CP_TEL_ES_00_00</v>
          </cell>
          <cell r="B150" t="str">
            <v>TNP</v>
          </cell>
        </row>
        <row r="151">
          <cell r="A151" t="str">
            <v>CP_TEL_EW_00_00</v>
          </cell>
          <cell r="B151" t="str">
            <v>TNP</v>
          </cell>
        </row>
        <row r="152">
          <cell r="A152" t="str">
            <v>CP_TEL_FL_00_00</v>
          </cell>
          <cell r="B152" t="str">
            <v>TNP</v>
          </cell>
        </row>
        <row r="153">
          <cell r="A153" t="str">
            <v>CP_TEL_FM_00_00</v>
          </cell>
          <cell r="B153" t="str">
            <v>TNP</v>
          </cell>
        </row>
        <row r="154">
          <cell r="A154" t="str">
            <v>CP_TEL_FP_00_00</v>
          </cell>
          <cell r="B154" t="str">
            <v>TNP</v>
          </cell>
        </row>
        <row r="155">
          <cell r="A155" t="str">
            <v>CP_TEL_FQ_00_00</v>
          </cell>
          <cell r="B155" t="str">
            <v>TNP</v>
          </cell>
        </row>
        <row r="156">
          <cell r="A156" t="str">
            <v>CP_TEL_GP_00_00</v>
          </cell>
          <cell r="B156" t="str">
            <v>TNP</v>
          </cell>
        </row>
        <row r="157">
          <cell r="A157" t="str">
            <v>CP_TEL_FT_00_00</v>
          </cell>
          <cell r="B157" t="str">
            <v>TNP</v>
          </cell>
        </row>
        <row r="158">
          <cell r="A158" t="str">
            <v>CP_TEL_FU_00_00</v>
          </cell>
          <cell r="B158" t="str">
            <v>TNP</v>
          </cell>
        </row>
        <row r="159">
          <cell r="A159" t="str">
            <v>CP_TEL_FU_00_00</v>
          </cell>
          <cell r="B159" t="str">
            <v>TNP</v>
          </cell>
        </row>
        <row r="160">
          <cell r="A160" t="str">
            <v>CP_TEL_GN_00_00</v>
          </cell>
          <cell r="B160" t="str">
            <v>TNP</v>
          </cell>
        </row>
        <row r="161">
          <cell r="A161" t="str">
            <v>CP_797_01_00_00</v>
          </cell>
          <cell r="B161" t="str">
            <v>W_COAST</v>
          </cell>
        </row>
        <row r="162">
          <cell r="A162" t="str">
            <v>CP_HKK_04_00_00</v>
          </cell>
          <cell r="B162" t="str">
            <v>W_COAST</v>
          </cell>
        </row>
        <row r="163">
          <cell r="A163" t="str">
            <v>CP_DOB_06_00_00</v>
          </cell>
          <cell r="B163" t="str">
            <v>W_COAST</v>
          </cell>
        </row>
        <row r="164">
          <cell r="A164" t="str">
            <v>CP_DOB_09_00_00</v>
          </cell>
          <cell r="B164" t="str">
            <v>W_COAST</v>
          </cell>
        </row>
        <row r="165">
          <cell r="A165" t="str">
            <v>CP_742_10_00_00</v>
          </cell>
          <cell r="B165" t="str">
            <v>WDV_MGM_MST</v>
          </cell>
        </row>
        <row r="166">
          <cell r="A166" t="str">
            <v>CP_742_11_00_00</v>
          </cell>
          <cell r="B166" t="str">
            <v>WDV_MGM_MST</v>
          </cell>
        </row>
        <row r="167">
          <cell r="A167" t="str">
            <v>CP_743_12_00_00</v>
          </cell>
          <cell r="B167" t="str">
            <v>WDV_MGM_MST</v>
          </cell>
        </row>
        <row r="168">
          <cell r="A168" t="str">
            <v>CP_743_13_00_00</v>
          </cell>
          <cell r="B168" t="str">
            <v>WDV_MGM_MST</v>
          </cell>
        </row>
        <row r="169">
          <cell r="A169" t="str">
            <v>CP_743_14_00_00</v>
          </cell>
          <cell r="B169" t="str">
            <v>WDV_MGM_MST</v>
          </cell>
        </row>
        <row r="170">
          <cell r="A170" t="str">
            <v>CP_WIL_38_00_00</v>
          </cell>
          <cell r="B170" t="str">
            <v>WIL_TSFMR</v>
          </cell>
        </row>
        <row r="171">
          <cell r="A171" t="str">
            <v>CP_WIL_44_00_00</v>
          </cell>
          <cell r="B171" t="str">
            <v>WIL_TSFMR</v>
          </cell>
        </row>
        <row r="172">
          <cell r="A172" t="str">
            <v>CP_711_01_00_00</v>
          </cell>
          <cell r="B172" t="str">
            <v>WRK_RING</v>
          </cell>
        </row>
        <row r="173">
          <cell r="A173" t="str">
            <v>CP_NNI_07_00_00</v>
          </cell>
          <cell r="B173" t="str">
            <v>WRK_RING</v>
          </cell>
        </row>
        <row r="174">
          <cell r="A174" t="str">
            <v>CP_NNI_08_00_00</v>
          </cell>
          <cell r="B174" t="str">
            <v>WRK_RING</v>
          </cell>
        </row>
        <row r="175">
          <cell r="A175" t="str">
            <v>CP_VAR_OY_00_00</v>
          </cell>
          <cell r="B175" t="str">
            <v>WRK_RING</v>
          </cell>
        </row>
        <row r="176">
          <cell r="A176" t="str">
            <v>CP_PDC_33_00_00</v>
          </cell>
          <cell r="B176" t="str">
            <v>HVDC_POLICY</v>
          </cell>
        </row>
        <row r="177">
          <cell r="A177" t="str">
            <v>CP_PDC_34_00_00</v>
          </cell>
          <cell r="B177" t="str">
            <v>HVDC_POLICY</v>
          </cell>
        </row>
        <row r="178">
          <cell r="A178" t="str">
            <v>CP_PDC_35_00_00</v>
          </cell>
          <cell r="B178" t="str">
            <v>HVDC_POLICY</v>
          </cell>
        </row>
        <row r="179">
          <cell r="A179" t="str">
            <v>CP_PDC_36_00_00</v>
          </cell>
          <cell r="B179" t="str">
            <v>HVDC_POLICY</v>
          </cell>
        </row>
        <row r="180">
          <cell r="A180" t="str">
            <v>CP_PDC_51_00_00</v>
          </cell>
          <cell r="B180" t="str">
            <v>HVDC_POLICY</v>
          </cell>
        </row>
        <row r="181">
          <cell r="A181" t="str">
            <v>CP_PDC_52_00_00</v>
          </cell>
          <cell r="B181" t="str">
            <v>HVDC_POLICY</v>
          </cell>
        </row>
        <row r="182">
          <cell r="A182" t="str">
            <v>CP_PDC_53_00_00</v>
          </cell>
          <cell r="B182" t="str">
            <v>HVDC_POLICY</v>
          </cell>
        </row>
        <row r="183">
          <cell r="A183" t="str">
            <v>CP_SNI_19_00_00</v>
          </cell>
          <cell r="B183" t="str">
            <v>OTB_HAY</v>
          </cell>
        </row>
        <row r="184">
          <cell r="A184" t="str">
            <v>P10011</v>
          </cell>
          <cell r="B184" t="str">
            <v>NAAN_GXP</v>
          </cell>
        </row>
        <row r="185">
          <cell r="A185" t="str">
            <v>P10012</v>
          </cell>
          <cell r="B185" t="str">
            <v>NAAN_GXP</v>
          </cell>
        </row>
        <row r="186">
          <cell r="A186" t="str">
            <v>CP_763_07_00_00</v>
          </cell>
          <cell r="B186" t="str">
            <v>BUN_WNG</v>
          </cell>
        </row>
        <row r="187">
          <cell r="A187" t="str">
            <v>CP_VAR_PP_00_00</v>
          </cell>
          <cell r="B187" t="str">
            <v>METER</v>
          </cell>
        </row>
        <row r="188">
          <cell r="A188" t="str">
            <v>CP_VAR_PV_00_00</v>
          </cell>
          <cell r="B188" t="str">
            <v>METER</v>
          </cell>
        </row>
        <row r="189">
          <cell r="A189" t="str">
            <v>CP_757_23_00_00</v>
          </cell>
          <cell r="B189" t="str">
            <v>WGN_SFD</v>
          </cell>
        </row>
        <row r="190">
          <cell r="A190" t="str">
            <v>CP_757_26_00_00</v>
          </cell>
          <cell r="B190" t="str">
            <v>WGN_SFD</v>
          </cell>
        </row>
        <row r="191">
          <cell r="A191" t="str">
            <v>CP_757_28_00_00</v>
          </cell>
          <cell r="B191" t="str">
            <v>WGN_SFD</v>
          </cell>
        </row>
        <row r="192">
          <cell r="A192" t="str">
            <v>CP_757_29_00_00</v>
          </cell>
          <cell r="B192" t="str">
            <v>WGN_SFD</v>
          </cell>
        </row>
        <row r="193">
          <cell r="A193" t="str">
            <v>CP_DOB_09_00_00</v>
          </cell>
          <cell r="B193" t="str">
            <v>W_COAST</v>
          </cell>
        </row>
        <row r="194">
          <cell r="A194" t="str">
            <v>CP_TEL_GQ_00_00</v>
          </cell>
          <cell r="B194" t="str">
            <v>TNP</v>
          </cell>
        </row>
        <row r="195">
          <cell r="A195" t="str">
            <v>CP_TEL_GU_00_00</v>
          </cell>
          <cell r="B195" t="str">
            <v>TNP</v>
          </cell>
        </row>
        <row r="196">
          <cell r="A196" t="str">
            <v>CP_TEL_GV_00_00</v>
          </cell>
          <cell r="B196" t="str">
            <v>TNP</v>
          </cell>
        </row>
        <row r="197">
          <cell r="A197" t="str">
            <v>CP_TEL_GR_00_00</v>
          </cell>
          <cell r="B197" t="str">
            <v>TNP</v>
          </cell>
        </row>
        <row r="198">
          <cell r="A198" t="str">
            <v>CP_TEL_GS_00_00</v>
          </cell>
          <cell r="B198" t="str">
            <v>TNP</v>
          </cell>
        </row>
        <row r="199">
          <cell r="A199" t="str">
            <v>CP_TEL_GT_00_00</v>
          </cell>
          <cell r="B199" t="str">
            <v>TNP</v>
          </cell>
        </row>
        <row r="200">
          <cell r="A200" t="str">
            <v>CP_TEL_GW_00_00</v>
          </cell>
          <cell r="B200" t="str">
            <v>TNP</v>
          </cell>
        </row>
        <row r="201">
          <cell r="A201" t="str">
            <v>CP_TEL_GX_00_00</v>
          </cell>
          <cell r="B201" t="str">
            <v>TNP</v>
          </cell>
        </row>
        <row r="202">
          <cell r="A202" t="str">
            <v>CP_TEL_GY_00_00</v>
          </cell>
          <cell r="B202" t="str">
            <v>TNP</v>
          </cell>
        </row>
        <row r="203">
          <cell r="A203" t="str">
            <v>CP_TEL_GZ_00_00</v>
          </cell>
          <cell r="B203" t="str">
            <v>TNP</v>
          </cell>
        </row>
      </sheetData>
      <sheetData sheetId="1">
        <row r="1">
          <cell r="A1" t="str">
            <v>KEY</v>
          </cell>
          <cell r="B1" t="str">
            <v>PAC</v>
          </cell>
          <cell r="C1" t="str">
            <v>PTD ACT</v>
          </cell>
          <cell r="D1" t="str">
            <v>PTD BUD</v>
          </cell>
          <cell r="CZ1" t="str">
            <v>ALLYRS_FEC</v>
          </cell>
          <cell r="DG1" t="str">
            <v>ALL_YRS_MAC</v>
          </cell>
        </row>
        <row r="2">
          <cell r="A2" t="str">
            <v>None</v>
          </cell>
          <cell r="B2">
            <v>0</v>
          </cell>
          <cell r="C2">
            <v>0</v>
          </cell>
          <cell r="D2">
            <v>0</v>
          </cell>
          <cell r="CZ2">
            <v>0</v>
          </cell>
          <cell r="DG2">
            <v>0</v>
          </cell>
        </row>
        <row r="3">
          <cell r="A3" t="str">
            <v>None</v>
          </cell>
          <cell r="B3">
            <v>0</v>
          </cell>
          <cell r="C3">
            <v>0</v>
          </cell>
          <cell r="D3">
            <v>0</v>
          </cell>
          <cell r="CZ3">
            <v>0</v>
          </cell>
          <cell r="DG3">
            <v>0</v>
          </cell>
        </row>
        <row r="4">
          <cell r="A4" t="str">
            <v>None</v>
          </cell>
          <cell r="B4">
            <v>0</v>
          </cell>
          <cell r="C4">
            <v>0</v>
          </cell>
          <cell r="D4">
            <v>0</v>
          </cell>
          <cell r="CZ4">
            <v>0</v>
          </cell>
          <cell r="DG4">
            <v>0</v>
          </cell>
        </row>
        <row r="5">
          <cell r="A5" t="str">
            <v>None</v>
          </cell>
          <cell r="B5">
            <v>0</v>
          </cell>
          <cell r="C5">
            <v>0</v>
          </cell>
          <cell r="D5">
            <v>0</v>
          </cell>
          <cell r="CZ5">
            <v>0</v>
          </cell>
          <cell r="DG5">
            <v>0</v>
          </cell>
        </row>
        <row r="6">
          <cell r="A6" t="str">
            <v>None</v>
          </cell>
          <cell r="B6">
            <v>0</v>
          </cell>
          <cell r="C6">
            <v>0</v>
          </cell>
          <cell r="D6">
            <v>0</v>
          </cell>
          <cell r="CZ6">
            <v>0</v>
          </cell>
          <cell r="DG6">
            <v>0</v>
          </cell>
        </row>
        <row r="7">
          <cell r="A7" t="str">
            <v>None</v>
          </cell>
          <cell r="B7">
            <v>0</v>
          </cell>
          <cell r="C7">
            <v>0</v>
          </cell>
          <cell r="D7">
            <v>0</v>
          </cell>
          <cell r="CZ7">
            <v>0</v>
          </cell>
          <cell r="DG7">
            <v>0</v>
          </cell>
        </row>
        <row r="8">
          <cell r="A8" t="str">
            <v>None</v>
          </cell>
          <cell r="B8">
            <v>0</v>
          </cell>
          <cell r="C8">
            <v>0</v>
          </cell>
          <cell r="D8">
            <v>0</v>
          </cell>
          <cell r="CZ8">
            <v>0</v>
          </cell>
          <cell r="DG8">
            <v>0</v>
          </cell>
        </row>
        <row r="9">
          <cell r="A9" t="str">
            <v>None</v>
          </cell>
          <cell r="B9">
            <v>0</v>
          </cell>
          <cell r="C9">
            <v>0</v>
          </cell>
          <cell r="D9">
            <v>0</v>
          </cell>
          <cell r="CZ9">
            <v>0</v>
          </cell>
          <cell r="DG9">
            <v>0</v>
          </cell>
        </row>
        <row r="10">
          <cell r="A10" t="str">
            <v>None</v>
          </cell>
          <cell r="B10">
            <v>50000</v>
          </cell>
          <cell r="C10">
            <v>49145.79</v>
          </cell>
          <cell r="D10">
            <v>49145.79</v>
          </cell>
          <cell r="CZ10">
            <v>49156.79</v>
          </cell>
          <cell r="DG10">
            <v>50000</v>
          </cell>
        </row>
        <row r="11">
          <cell r="A11" t="str">
            <v>None</v>
          </cell>
          <cell r="B11">
            <v>200000</v>
          </cell>
          <cell r="C11">
            <v>174995.13</v>
          </cell>
          <cell r="D11">
            <v>174995.13</v>
          </cell>
          <cell r="CZ11">
            <v>174996.13</v>
          </cell>
          <cell r="DG11">
            <v>200000</v>
          </cell>
        </row>
        <row r="12">
          <cell r="A12" t="str">
            <v>None</v>
          </cell>
          <cell r="B12">
            <v>40000</v>
          </cell>
          <cell r="C12">
            <v>34714.22</v>
          </cell>
          <cell r="D12">
            <v>34714.22</v>
          </cell>
          <cell r="CZ12">
            <v>34714.22</v>
          </cell>
          <cell r="DG12">
            <v>40000</v>
          </cell>
        </row>
        <row r="13">
          <cell r="A13" t="str">
            <v>None</v>
          </cell>
          <cell r="B13">
            <v>1636000</v>
          </cell>
          <cell r="C13">
            <v>546610.49</v>
          </cell>
          <cell r="D13">
            <v>546610.49</v>
          </cell>
          <cell r="CZ13">
            <v>546613.49</v>
          </cell>
          <cell r="DG13">
            <v>1636000</v>
          </cell>
        </row>
        <row r="14">
          <cell r="A14" t="str">
            <v>None</v>
          </cell>
          <cell r="B14">
            <v>440000</v>
          </cell>
          <cell r="C14">
            <v>179046.3</v>
          </cell>
          <cell r="D14">
            <v>179046.3</v>
          </cell>
          <cell r="CZ14">
            <v>179046.3</v>
          </cell>
          <cell r="DG14">
            <v>440000</v>
          </cell>
        </row>
        <row r="15">
          <cell r="A15" t="str">
            <v>None</v>
          </cell>
          <cell r="B15">
            <v>1984000</v>
          </cell>
          <cell r="C15">
            <v>1040</v>
          </cell>
          <cell r="D15">
            <v>1040</v>
          </cell>
          <cell r="CZ15">
            <v>1054</v>
          </cell>
          <cell r="DG15">
            <v>1984000</v>
          </cell>
        </row>
        <row r="16">
          <cell r="A16" t="str">
            <v>None</v>
          </cell>
          <cell r="B16">
            <v>165000</v>
          </cell>
          <cell r="C16">
            <v>625087.89</v>
          </cell>
          <cell r="D16">
            <v>625087.89</v>
          </cell>
          <cell r="CZ16">
            <v>625088.89</v>
          </cell>
          <cell r="DG16">
            <v>165000</v>
          </cell>
        </row>
        <row r="17">
          <cell r="A17" t="str">
            <v>None</v>
          </cell>
          <cell r="B17">
            <v>116400</v>
          </cell>
          <cell r="C17">
            <v>122997.98</v>
          </cell>
          <cell r="D17">
            <v>122997.98</v>
          </cell>
          <cell r="CZ17">
            <v>122999.98</v>
          </cell>
          <cell r="DG17">
            <v>116400</v>
          </cell>
        </row>
        <row r="18">
          <cell r="A18" t="str">
            <v>None</v>
          </cell>
          <cell r="B18">
            <v>148268.70000000001</v>
          </cell>
          <cell r="C18">
            <v>130447.95</v>
          </cell>
          <cell r="D18">
            <v>130447.95</v>
          </cell>
          <cell r="CZ18">
            <v>130444.95</v>
          </cell>
          <cell r="DG18">
            <v>148268.70000000001</v>
          </cell>
        </row>
        <row r="19">
          <cell r="A19" t="str">
            <v>None</v>
          </cell>
          <cell r="B19">
            <v>180000</v>
          </cell>
          <cell r="C19">
            <v>169547.41999999998</v>
          </cell>
          <cell r="D19">
            <v>168000.06</v>
          </cell>
          <cell r="CZ19">
            <v>169546.06</v>
          </cell>
          <cell r="DG19">
            <v>180000</v>
          </cell>
        </row>
        <row r="20">
          <cell r="A20" t="str">
            <v>None</v>
          </cell>
          <cell r="B20">
            <v>180000</v>
          </cell>
          <cell r="C20">
            <v>253.56</v>
          </cell>
          <cell r="D20">
            <v>0</v>
          </cell>
          <cell r="CZ20">
            <v>173085</v>
          </cell>
          <cell r="DG20">
            <v>180000</v>
          </cell>
        </row>
        <row r="21">
          <cell r="A21" t="str">
            <v>None</v>
          </cell>
          <cell r="B21">
            <v>180000</v>
          </cell>
          <cell r="C21">
            <v>0</v>
          </cell>
          <cell r="D21">
            <v>0</v>
          </cell>
          <cell r="CZ21">
            <v>140000</v>
          </cell>
          <cell r="DG21">
            <v>180000</v>
          </cell>
        </row>
        <row r="22">
          <cell r="A22" t="str">
            <v>None</v>
          </cell>
          <cell r="B22">
            <v>50000</v>
          </cell>
          <cell r="C22">
            <v>762.01</v>
          </cell>
          <cell r="D22">
            <v>0</v>
          </cell>
          <cell r="CZ22">
            <v>45219</v>
          </cell>
          <cell r="DG22">
            <v>50000</v>
          </cell>
        </row>
        <row r="23">
          <cell r="A23" t="str">
            <v>None</v>
          </cell>
          <cell r="B23">
            <v>145093.1</v>
          </cell>
          <cell r="C23">
            <v>61967.57</v>
          </cell>
          <cell r="D23">
            <v>61967.57</v>
          </cell>
          <cell r="CZ23">
            <v>61971.57</v>
          </cell>
          <cell r="DG23">
            <v>145093.1</v>
          </cell>
        </row>
        <row r="24">
          <cell r="A24" t="str">
            <v>None</v>
          </cell>
          <cell r="B24">
            <v>100000</v>
          </cell>
          <cell r="C24">
            <v>41085.410000000003</v>
          </cell>
          <cell r="D24">
            <v>48596.97</v>
          </cell>
          <cell r="CZ24">
            <v>49602.97</v>
          </cell>
          <cell r="DG24">
            <v>100000</v>
          </cell>
        </row>
        <row r="25">
          <cell r="A25" t="str">
            <v>None</v>
          </cell>
          <cell r="B25">
            <v>290000</v>
          </cell>
          <cell r="C25">
            <v>9333.4699999999993</v>
          </cell>
          <cell r="D25">
            <v>15284.61</v>
          </cell>
          <cell r="CZ25">
            <v>48371</v>
          </cell>
          <cell r="DG25">
            <v>290000</v>
          </cell>
        </row>
        <row r="26">
          <cell r="A26" t="str">
            <v>None</v>
          </cell>
          <cell r="B26">
            <v>290000</v>
          </cell>
          <cell r="C26">
            <v>260764.03999999998</v>
          </cell>
          <cell r="D26">
            <v>258433.96</v>
          </cell>
          <cell r="CZ26">
            <v>260763.96</v>
          </cell>
          <cell r="DG26">
            <v>290000</v>
          </cell>
        </row>
        <row r="27">
          <cell r="A27" t="str">
            <v>None</v>
          </cell>
          <cell r="B27">
            <v>290000</v>
          </cell>
          <cell r="C27">
            <v>338.08</v>
          </cell>
          <cell r="D27">
            <v>154322.01999999999</v>
          </cell>
          <cell r="CZ27">
            <v>260849</v>
          </cell>
          <cell r="DG27">
            <v>290000</v>
          </cell>
        </row>
        <row r="28">
          <cell r="A28" t="str">
            <v>None</v>
          </cell>
          <cell r="B28">
            <v>100000</v>
          </cell>
          <cell r="C28">
            <v>169233.62</v>
          </cell>
          <cell r="D28">
            <v>167560.76</v>
          </cell>
          <cell r="CZ28">
            <v>169230.76</v>
          </cell>
          <cell r="DG28">
            <v>100000</v>
          </cell>
        </row>
        <row r="29">
          <cell r="A29" t="str">
            <v>None</v>
          </cell>
          <cell r="B29">
            <v>100000</v>
          </cell>
          <cell r="C29">
            <v>677.76</v>
          </cell>
          <cell r="D29">
            <v>48470.38</v>
          </cell>
          <cell r="CZ29">
            <v>101307</v>
          </cell>
          <cell r="DG29">
            <v>100000</v>
          </cell>
        </row>
        <row r="30">
          <cell r="A30" t="str">
            <v>None</v>
          </cell>
          <cell r="B30">
            <v>0</v>
          </cell>
          <cell r="C30">
            <v>872551.03</v>
          </cell>
          <cell r="D30">
            <v>872551.03</v>
          </cell>
          <cell r="CZ30">
            <v>872544.03</v>
          </cell>
          <cell r="DG30">
            <v>0</v>
          </cell>
        </row>
        <row r="31">
          <cell r="A31" t="str">
            <v>None</v>
          </cell>
          <cell r="B31">
            <v>984006</v>
          </cell>
          <cell r="C31">
            <v>420890.36</v>
          </cell>
          <cell r="D31">
            <v>420890.36</v>
          </cell>
          <cell r="CZ31">
            <v>420894.36</v>
          </cell>
          <cell r="DG31">
            <v>984006</v>
          </cell>
        </row>
        <row r="32">
          <cell r="A32" t="str">
            <v>None</v>
          </cell>
          <cell r="B32">
            <v>606010</v>
          </cell>
          <cell r="C32">
            <v>606232.28</v>
          </cell>
          <cell r="D32">
            <v>606163.4</v>
          </cell>
          <cell r="CZ32">
            <v>606239.4</v>
          </cell>
          <cell r="DG32">
            <v>606010</v>
          </cell>
        </row>
        <row r="33">
          <cell r="A33" t="str">
            <v>None</v>
          </cell>
          <cell r="B33">
            <v>101000</v>
          </cell>
          <cell r="C33">
            <v>0</v>
          </cell>
          <cell r="D33">
            <v>0</v>
          </cell>
          <cell r="CZ33">
            <v>90100</v>
          </cell>
          <cell r="DG33">
            <v>101000</v>
          </cell>
        </row>
        <row r="34">
          <cell r="A34" t="str">
            <v>None</v>
          </cell>
          <cell r="B34">
            <v>104000</v>
          </cell>
          <cell r="C34">
            <v>0</v>
          </cell>
          <cell r="D34">
            <v>0</v>
          </cell>
          <cell r="CZ34">
            <v>99000</v>
          </cell>
          <cell r="DG34">
            <v>104000</v>
          </cell>
        </row>
        <row r="35">
          <cell r="A35" t="str">
            <v>None</v>
          </cell>
          <cell r="B35">
            <v>450000</v>
          </cell>
          <cell r="C35">
            <v>0</v>
          </cell>
          <cell r="D35">
            <v>99191.62</v>
          </cell>
          <cell r="CZ35">
            <v>356413</v>
          </cell>
          <cell r="DG35">
            <v>450000</v>
          </cell>
        </row>
        <row r="36">
          <cell r="A36" t="str">
            <v>None</v>
          </cell>
          <cell r="B36">
            <v>284000</v>
          </cell>
          <cell r="C36">
            <v>126764.78</v>
          </cell>
          <cell r="D36">
            <v>92800.44</v>
          </cell>
          <cell r="CZ36">
            <v>309635</v>
          </cell>
          <cell r="DG36">
            <v>284000</v>
          </cell>
        </row>
        <row r="37">
          <cell r="A37" t="str">
            <v>None</v>
          </cell>
          <cell r="B37">
            <v>265000</v>
          </cell>
          <cell r="C37">
            <v>466.72</v>
          </cell>
          <cell r="D37">
            <v>0</v>
          </cell>
          <cell r="CZ37">
            <v>263224</v>
          </cell>
          <cell r="DG37">
            <v>265000</v>
          </cell>
        </row>
        <row r="38">
          <cell r="A38" t="str">
            <v>None</v>
          </cell>
          <cell r="B38">
            <v>678000</v>
          </cell>
          <cell r="C38">
            <v>1747.51</v>
          </cell>
          <cell r="D38">
            <v>213508.68</v>
          </cell>
          <cell r="CZ38">
            <v>647275</v>
          </cell>
          <cell r="DG38">
            <v>678000</v>
          </cell>
        </row>
        <row r="39">
          <cell r="A39" t="str">
            <v>None</v>
          </cell>
          <cell r="B39">
            <v>840000</v>
          </cell>
          <cell r="C39">
            <v>0</v>
          </cell>
          <cell r="D39">
            <v>0</v>
          </cell>
          <cell r="CZ39">
            <v>868667</v>
          </cell>
          <cell r="DG39">
            <v>840000</v>
          </cell>
        </row>
        <row r="40">
          <cell r="A40" t="str">
            <v>None</v>
          </cell>
          <cell r="B40">
            <v>158000</v>
          </cell>
          <cell r="C40">
            <v>508.19</v>
          </cell>
          <cell r="D40">
            <v>0</v>
          </cell>
          <cell r="CZ40">
            <v>153999</v>
          </cell>
          <cell r="DG40">
            <v>158000</v>
          </cell>
        </row>
        <row r="41">
          <cell r="A41" t="str">
            <v>None</v>
          </cell>
          <cell r="B41">
            <v>158000</v>
          </cell>
          <cell r="C41">
            <v>0</v>
          </cell>
          <cell r="D41">
            <v>0</v>
          </cell>
          <cell r="CZ41">
            <v>155569</v>
          </cell>
          <cell r="DG41">
            <v>158000</v>
          </cell>
        </row>
        <row r="42">
          <cell r="A42" t="str">
            <v>None</v>
          </cell>
          <cell r="B42">
            <v>0</v>
          </cell>
          <cell r="C42">
            <v>0</v>
          </cell>
          <cell r="D42">
            <v>19851.62</v>
          </cell>
          <cell r="CZ42">
            <v>203044</v>
          </cell>
          <cell r="DG42">
            <v>0</v>
          </cell>
        </row>
        <row r="43">
          <cell r="A43" t="str">
            <v>None</v>
          </cell>
          <cell r="B43">
            <v>157000</v>
          </cell>
          <cell r="C43">
            <v>182587.67</v>
          </cell>
          <cell r="D43">
            <v>182587.67</v>
          </cell>
          <cell r="CZ43">
            <v>182578.67</v>
          </cell>
          <cell r="DG43">
            <v>157000</v>
          </cell>
        </row>
        <row r="44">
          <cell r="A44" t="str">
            <v>None</v>
          </cell>
          <cell r="B44">
            <v>275000</v>
          </cell>
          <cell r="C44">
            <v>0</v>
          </cell>
          <cell r="D44">
            <v>0</v>
          </cell>
          <cell r="CZ44">
            <v>275000</v>
          </cell>
          <cell r="DG44">
            <v>275000</v>
          </cell>
        </row>
        <row r="45">
          <cell r="A45" t="str">
            <v>None</v>
          </cell>
          <cell r="B45">
            <v>0</v>
          </cell>
          <cell r="C45">
            <v>764026.78</v>
          </cell>
          <cell r="D45">
            <v>764026.78</v>
          </cell>
          <cell r="CZ45">
            <v>764034.78</v>
          </cell>
          <cell r="DG45">
            <v>0</v>
          </cell>
        </row>
        <row r="46">
          <cell r="A46" t="str">
            <v>None</v>
          </cell>
          <cell r="B46">
            <v>625872</v>
          </cell>
          <cell r="C46">
            <v>624697.09000000008</v>
          </cell>
          <cell r="D46">
            <v>628679.56000000006</v>
          </cell>
          <cell r="CZ46">
            <v>624695.56000000006</v>
          </cell>
          <cell r="DG46">
            <v>625872</v>
          </cell>
        </row>
        <row r="47">
          <cell r="A47" t="str">
            <v>None</v>
          </cell>
          <cell r="B47">
            <v>2062282</v>
          </cell>
          <cell r="C47">
            <v>2061461.5899999999</v>
          </cell>
          <cell r="D47">
            <v>2048539.41</v>
          </cell>
          <cell r="CZ47">
            <v>2061472.41</v>
          </cell>
          <cell r="DG47">
            <v>2062282</v>
          </cell>
        </row>
        <row r="48">
          <cell r="A48" t="str">
            <v>None</v>
          </cell>
          <cell r="B48">
            <v>100000</v>
          </cell>
          <cell r="C48">
            <v>145966.37000000002</v>
          </cell>
          <cell r="D48">
            <v>144483.92000000001</v>
          </cell>
          <cell r="CZ48">
            <v>145963.92000000001</v>
          </cell>
          <cell r="DG48">
            <v>100000</v>
          </cell>
        </row>
        <row r="49">
          <cell r="A49" t="str">
            <v>None</v>
          </cell>
          <cell r="B49">
            <v>312000</v>
          </cell>
          <cell r="C49">
            <v>0</v>
          </cell>
          <cell r="D49">
            <v>0</v>
          </cell>
          <cell r="CZ49">
            <v>307165</v>
          </cell>
          <cell r="DG49">
            <v>312000</v>
          </cell>
        </row>
        <row r="50">
          <cell r="A50" t="str">
            <v>None</v>
          </cell>
          <cell r="B50">
            <v>508353</v>
          </cell>
          <cell r="C50">
            <v>505633.92</v>
          </cell>
          <cell r="D50">
            <v>502464.35</v>
          </cell>
          <cell r="CZ50">
            <v>505632.35</v>
          </cell>
          <cell r="DG50">
            <v>508353</v>
          </cell>
        </row>
        <row r="51">
          <cell r="A51" t="str">
            <v>None</v>
          </cell>
          <cell r="B51">
            <v>51000</v>
          </cell>
          <cell r="C51">
            <v>39210.44</v>
          </cell>
          <cell r="D51">
            <v>27448.080000000002</v>
          </cell>
          <cell r="CZ51">
            <v>39207.08</v>
          </cell>
          <cell r="DG51">
            <v>51000</v>
          </cell>
        </row>
        <row r="52">
          <cell r="A52" t="str">
            <v>None</v>
          </cell>
          <cell r="B52">
            <v>992000</v>
          </cell>
          <cell r="C52">
            <v>928313.6</v>
          </cell>
          <cell r="D52">
            <v>922494.49</v>
          </cell>
          <cell r="CZ52">
            <v>928316.49</v>
          </cell>
          <cell r="DG52">
            <v>992000</v>
          </cell>
        </row>
        <row r="53">
          <cell r="A53" t="str">
            <v>None</v>
          </cell>
          <cell r="B53">
            <v>500000</v>
          </cell>
          <cell r="C53">
            <v>0</v>
          </cell>
          <cell r="D53">
            <v>0</v>
          </cell>
          <cell r="CZ53">
            <v>500000</v>
          </cell>
          <cell r="DG53">
            <v>500000</v>
          </cell>
        </row>
        <row r="54">
          <cell r="A54" t="str">
            <v>None</v>
          </cell>
          <cell r="B54">
            <v>100000</v>
          </cell>
          <cell r="C54">
            <v>0</v>
          </cell>
          <cell r="D54">
            <v>0</v>
          </cell>
          <cell r="CZ54">
            <v>101198</v>
          </cell>
          <cell r="DG54">
            <v>100000</v>
          </cell>
        </row>
        <row r="55">
          <cell r="A55" t="str">
            <v>None</v>
          </cell>
          <cell r="B55">
            <v>854000</v>
          </cell>
          <cell r="C55">
            <v>169.04</v>
          </cell>
          <cell r="D55">
            <v>0</v>
          </cell>
          <cell r="CZ55">
            <v>852520</v>
          </cell>
          <cell r="DG55">
            <v>854000</v>
          </cell>
        </row>
        <row r="56">
          <cell r="A56" t="str">
            <v>None</v>
          </cell>
          <cell r="B56">
            <v>52468</v>
          </cell>
          <cell r="C56">
            <v>48933.8</v>
          </cell>
          <cell r="D56">
            <v>48933.8</v>
          </cell>
          <cell r="CZ56">
            <v>48934.8</v>
          </cell>
          <cell r="DG56">
            <v>52468</v>
          </cell>
        </row>
        <row r="57">
          <cell r="A57" t="str">
            <v>None</v>
          </cell>
          <cell r="B57">
            <v>20000</v>
          </cell>
          <cell r="C57">
            <v>39544.959999999999</v>
          </cell>
          <cell r="D57">
            <v>38645.64</v>
          </cell>
          <cell r="CZ57">
            <v>39551.64</v>
          </cell>
          <cell r="DG57">
            <v>20000</v>
          </cell>
        </row>
        <row r="58">
          <cell r="A58" t="str">
            <v>None</v>
          </cell>
          <cell r="B58">
            <v>1032000</v>
          </cell>
          <cell r="C58">
            <v>882568.74</v>
          </cell>
          <cell r="D58">
            <v>872848.78</v>
          </cell>
          <cell r="CZ58">
            <v>882569.78</v>
          </cell>
          <cell r="DG58">
            <v>1032000</v>
          </cell>
        </row>
        <row r="59">
          <cell r="A59" t="str">
            <v>None</v>
          </cell>
          <cell r="B59">
            <v>71000</v>
          </cell>
          <cell r="C59">
            <v>24403.38</v>
          </cell>
          <cell r="D59">
            <v>19850.310000000001</v>
          </cell>
          <cell r="CZ59">
            <v>71581</v>
          </cell>
          <cell r="DG59">
            <v>71000</v>
          </cell>
        </row>
        <row r="60">
          <cell r="A60" t="str">
            <v>None</v>
          </cell>
          <cell r="B60">
            <v>96000</v>
          </cell>
          <cell r="C60">
            <v>0</v>
          </cell>
          <cell r="D60">
            <v>0</v>
          </cell>
          <cell r="CZ60">
            <v>95250</v>
          </cell>
          <cell r="DG60">
            <v>96000</v>
          </cell>
        </row>
        <row r="61">
          <cell r="A61" t="str">
            <v>None</v>
          </cell>
          <cell r="B61">
            <v>955650</v>
          </cell>
          <cell r="C61">
            <v>71792.009999999995</v>
          </cell>
          <cell r="D61">
            <v>187628.84</v>
          </cell>
          <cell r="CZ61">
            <v>958272</v>
          </cell>
          <cell r="DG61">
            <v>955650</v>
          </cell>
        </row>
        <row r="62">
          <cell r="A62" t="str">
            <v>None</v>
          </cell>
          <cell r="B62">
            <v>485000</v>
          </cell>
          <cell r="C62">
            <v>0</v>
          </cell>
          <cell r="D62">
            <v>0</v>
          </cell>
          <cell r="CZ62">
            <v>500111</v>
          </cell>
          <cell r="DG62">
            <v>485000</v>
          </cell>
        </row>
        <row r="63">
          <cell r="A63" t="str">
            <v>None</v>
          </cell>
          <cell r="B63">
            <v>200770.43</v>
          </cell>
          <cell r="C63">
            <v>206188.2</v>
          </cell>
          <cell r="D63">
            <v>206188.2</v>
          </cell>
          <cell r="CZ63">
            <v>206189.2</v>
          </cell>
          <cell r="DG63">
            <v>200770.43</v>
          </cell>
        </row>
        <row r="64">
          <cell r="A64" t="str">
            <v>None</v>
          </cell>
          <cell r="B64">
            <v>111000</v>
          </cell>
          <cell r="C64">
            <v>0</v>
          </cell>
          <cell r="D64">
            <v>0</v>
          </cell>
          <cell r="CZ64">
            <v>45000</v>
          </cell>
          <cell r="DG64">
            <v>111000</v>
          </cell>
        </row>
        <row r="65">
          <cell r="A65" t="str">
            <v>None</v>
          </cell>
          <cell r="B65">
            <v>409000</v>
          </cell>
          <cell r="C65">
            <v>54688.69</v>
          </cell>
          <cell r="D65">
            <v>124461.64</v>
          </cell>
          <cell r="CZ65">
            <v>382231</v>
          </cell>
          <cell r="DG65">
            <v>409000</v>
          </cell>
        </row>
        <row r="66">
          <cell r="A66" t="str">
            <v>None</v>
          </cell>
          <cell r="B66">
            <v>114500</v>
          </cell>
          <cell r="C66">
            <v>37027.14</v>
          </cell>
          <cell r="D66">
            <v>0</v>
          </cell>
          <cell r="CZ66">
            <v>108759</v>
          </cell>
          <cell r="DG66">
            <v>114500</v>
          </cell>
        </row>
        <row r="67">
          <cell r="A67" t="str">
            <v>None</v>
          </cell>
          <cell r="B67">
            <v>407745</v>
          </cell>
          <cell r="C67">
            <v>359151.07999999996</v>
          </cell>
          <cell r="D67">
            <v>224327.49</v>
          </cell>
          <cell r="CZ67">
            <v>361414.49</v>
          </cell>
          <cell r="DG67">
            <v>407745</v>
          </cell>
        </row>
        <row r="68">
          <cell r="A68" t="str">
            <v>None</v>
          </cell>
          <cell r="B68">
            <v>0</v>
          </cell>
          <cell r="C68">
            <v>1635732.24</v>
          </cell>
          <cell r="D68">
            <v>1635732.24</v>
          </cell>
          <cell r="CZ68">
            <v>1635757.24</v>
          </cell>
          <cell r="DG68">
            <v>0</v>
          </cell>
        </row>
        <row r="69">
          <cell r="A69" t="str">
            <v>None</v>
          </cell>
          <cell r="B69">
            <v>0</v>
          </cell>
          <cell r="C69">
            <v>252765.88</v>
          </cell>
          <cell r="D69">
            <v>252765.88</v>
          </cell>
          <cell r="CZ69">
            <v>252758.88</v>
          </cell>
          <cell r="DG69">
            <v>0</v>
          </cell>
        </row>
        <row r="70">
          <cell r="A70" t="str">
            <v>None</v>
          </cell>
          <cell r="B70">
            <v>0</v>
          </cell>
          <cell r="C70">
            <v>273561.27</v>
          </cell>
          <cell r="D70">
            <v>273561.27</v>
          </cell>
          <cell r="CZ70">
            <v>273557.27</v>
          </cell>
          <cell r="DG70">
            <v>0</v>
          </cell>
        </row>
        <row r="71">
          <cell r="A71" t="str">
            <v>None</v>
          </cell>
          <cell r="B71">
            <v>0</v>
          </cell>
          <cell r="C71">
            <v>991156.72</v>
          </cell>
          <cell r="D71">
            <v>991156.72</v>
          </cell>
          <cell r="CZ71">
            <v>991144.72</v>
          </cell>
          <cell r="DG71">
            <v>0</v>
          </cell>
        </row>
        <row r="72">
          <cell r="A72" t="str">
            <v>None</v>
          </cell>
          <cell r="B72">
            <v>0</v>
          </cell>
          <cell r="C72">
            <v>0</v>
          </cell>
          <cell r="D72">
            <v>0</v>
          </cell>
          <cell r="CZ72">
            <v>0</v>
          </cell>
          <cell r="DG72">
            <v>0</v>
          </cell>
        </row>
        <row r="73">
          <cell r="A73" t="str">
            <v>None</v>
          </cell>
          <cell r="B73">
            <v>58827</v>
          </cell>
          <cell r="C73">
            <v>44829.56</v>
          </cell>
          <cell r="D73">
            <v>44829.56</v>
          </cell>
          <cell r="CZ73">
            <v>44833.56</v>
          </cell>
          <cell r="DG73">
            <v>58827</v>
          </cell>
        </row>
        <row r="74">
          <cell r="A74" t="str">
            <v>None</v>
          </cell>
          <cell r="B74">
            <v>461258.25</v>
          </cell>
          <cell r="C74">
            <v>364842.26</v>
          </cell>
          <cell r="D74">
            <v>361992.96000000002</v>
          </cell>
          <cell r="CZ74">
            <v>364845.96</v>
          </cell>
          <cell r="DG74">
            <v>461258.25</v>
          </cell>
        </row>
        <row r="75">
          <cell r="A75" t="str">
            <v>None</v>
          </cell>
          <cell r="B75">
            <v>686245</v>
          </cell>
          <cell r="C75">
            <v>739279.54</v>
          </cell>
          <cell r="D75">
            <v>734645.41</v>
          </cell>
          <cell r="CZ75">
            <v>739280.41</v>
          </cell>
          <cell r="DG75">
            <v>686245</v>
          </cell>
        </row>
        <row r="76">
          <cell r="A76" t="str">
            <v>None</v>
          </cell>
          <cell r="B76">
            <v>22000</v>
          </cell>
          <cell r="C76">
            <v>60845.9</v>
          </cell>
          <cell r="D76">
            <v>59725.14</v>
          </cell>
          <cell r="CZ76">
            <v>60857.14</v>
          </cell>
          <cell r="DG76">
            <v>22000</v>
          </cell>
        </row>
        <row r="77">
          <cell r="A77" t="str">
            <v>None</v>
          </cell>
          <cell r="B77">
            <v>661582</v>
          </cell>
          <cell r="C77">
            <v>623328.21</v>
          </cell>
          <cell r="D77">
            <v>102147.6</v>
          </cell>
          <cell r="CZ77">
            <v>661242.63</v>
          </cell>
          <cell r="DG77">
            <v>661582</v>
          </cell>
        </row>
        <row r="78">
          <cell r="A78" t="str">
            <v>None</v>
          </cell>
          <cell r="B78">
            <v>150000</v>
          </cell>
          <cell r="C78">
            <v>423.67</v>
          </cell>
          <cell r="D78">
            <v>47329.68</v>
          </cell>
          <cell r="CZ78">
            <v>151738</v>
          </cell>
          <cell r="DG78">
            <v>150000</v>
          </cell>
        </row>
        <row r="79">
          <cell r="A79" t="str">
            <v>None</v>
          </cell>
          <cell r="B79">
            <v>150000</v>
          </cell>
          <cell r="C79">
            <v>0</v>
          </cell>
          <cell r="D79">
            <v>0</v>
          </cell>
          <cell r="CZ79">
            <v>148827</v>
          </cell>
          <cell r="DG79">
            <v>150000</v>
          </cell>
        </row>
        <row r="80">
          <cell r="A80" t="str">
            <v>None</v>
          </cell>
          <cell r="B80">
            <v>0</v>
          </cell>
          <cell r="C80">
            <v>0</v>
          </cell>
          <cell r="D80">
            <v>187288.44</v>
          </cell>
          <cell r="CZ80">
            <v>587485</v>
          </cell>
          <cell r="DG80">
            <v>0</v>
          </cell>
        </row>
        <row r="81">
          <cell r="A81" t="str">
            <v>None</v>
          </cell>
          <cell r="B81">
            <v>260000</v>
          </cell>
          <cell r="C81">
            <v>275421.48</v>
          </cell>
          <cell r="D81">
            <v>275421.48</v>
          </cell>
          <cell r="CZ81">
            <v>275414.48</v>
          </cell>
          <cell r="DG81">
            <v>260000</v>
          </cell>
        </row>
        <row r="82">
          <cell r="A82" t="str">
            <v>None</v>
          </cell>
          <cell r="B82">
            <v>101000</v>
          </cell>
          <cell r="C82">
            <v>0</v>
          </cell>
          <cell r="D82">
            <v>0</v>
          </cell>
          <cell r="CZ82">
            <v>99000</v>
          </cell>
          <cell r="DG82">
            <v>101000</v>
          </cell>
        </row>
        <row r="83">
          <cell r="A83" t="str">
            <v>None</v>
          </cell>
          <cell r="B83">
            <v>145000</v>
          </cell>
          <cell r="C83">
            <v>116411.16</v>
          </cell>
          <cell r="D83">
            <v>18737.27</v>
          </cell>
          <cell r="CZ83">
            <v>231510</v>
          </cell>
          <cell r="DG83">
            <v>145000</v>
          </cell>
        </row>
        <row r="84">
          <cell r="A84" t="str">
            <v>None</v>
          </cell>
          <cell r="B84">
            <v>150000</v>
          </cell>
          <cell r="C84">
            <v>0</v>
          </cell>
          <cell r="D84">
            <v>0</v>
          </cell>
          <cell r="CZ84">
            <v>192010</v>
          </cell>
          <cell r="DG84">
            <v>150000</v>
          </cell>
        </row>
        <row r="85">
          <cell r="A85" t="str">
            <v>None</v>
          </cell>
          <cell r="B85">
            <v>50000</v>
          </cell>
          <cell r="C85">
            <v>48734.93</v>
          </cell>
          <cell r="D85">
            <v>48734.93</v>
          </cell>
          <cell r="CZ85">
            <v>48730.93</v>
          </cell>
          <cell r="DG85">
            <v>50000</v>
          </cell>
        </row>
        <row r="86">
          <cell r="A86" t="str">
            <v>None</v>
          </cell>
          <cell r="B86">
            <v>2500000</v>
          </cell>
          <cell r="C86">
            <v>1377200.74</v>
          </cell>
          <cell r="D86">
            <v>1375541.81</v>
          </cell>
          <cell r="CZ86">
            <v>1376658.81</v>
          </cell>
          <cell r="DG86">
            <v>2500000</v>
          </cell>
        </row>
        <row r="87">
          <cell r="A87" t="str">
            <v>None</v>
          </cell>
          <cell r="B87">
            <v>6581000</v>
          </cell>
          <cell r="C87">
            <v>5903459.6500000004</v>
          </cell>
          <cell r="D87">
            <v>5903459.6500000004</v>
          </cell>
          <cell r="CZ87">
            <v>5903470.6500000004</v>
          </cell>
          <cell r="DG87">
            <v>6581000</v>
          </cell>
        </row>
        <row r="88">
          <cell r="A88" t="str">
            <v>None</v>
          </cell>
          <cell r="B88">
            <v>270000</v>
          </cell>
          <cell r="C88">
            <v>0</v>
          </cell>
          <cell r="D88">
            <v>49593.13</v>
          </cell>
          <cell r="CZ88">
            <v>289065</v>
          </cell>
          <cell r="DG88">
            <v>270000</v>
          </cell>
        </row>
        <row r="89">
          <cell r="A89" t="str">
            <v>None</v>
          </cell>
          <cell r="B89">
            <v>55000</v>
          </cell>
          <cell r="C89">
            <v>0</v>
          </cell>
          <cell r="D89">
            <v>0</v>
          </cell>
          <cell r="CZ89">
            <v>54998</v>
          </cell>
          <cell r="DG89">
            <v>55000</v>
          </cell>
        </row>
        <row r="90">
          <cell r="A90" t="str">
            <v>None</v>
          </cell>
          <cell r="B90">
            <v>25000</v>
          </cell>
          <cell r="C90">
            <v>13584.88</v>
          </cell>
          <cell r="D90">
            <v>13584.88</v>
          </cell>
          <cell r="CZ90">
            <v>13598.88</v>
          </cell>
          <cell r="DG90">
            <v>25000</v>
          </cell>
        </row>
        <row r="91">
          <cell r="A91" t="str">
            <v>None</v>
          </cell>
          <cell r="B91">
            <v>75000</v>
          </cell>
          <cell r="C91">
            <v>1356225.85</v>
          </cell>
          <cell r="D91">
            <v>1356225.85</v>
          </cell>
          <cell r="CZ91">
            <v>1356221.85</v>
          </cell>
          <cell r="DG91">
            <v>75000</v>
          </cell>
        </row>
        <row r="92">
          <cell r="A92" t="str">
            <v>None</v>
          </cell>
          <cell r="B92">
            <v>8699600</v>
          </cell>
          <cell r="C92">
            <v>8177692.6399999997</v>
          </cell>
          <cell r="D92">
            <v>8177692.6399999997</v>
          </cell>
          <cell r="CZ92">
            <v>8177704.6399999997</v>
          </cell>
          <cell r="DG92">
            <v>8699600</v>
          </cell>
        </row>
        <row r="93">
          <cell r="A93" t="str">
            <v>None</v>
          </cell>
          <cell r="B93">
            <v>100000</v>
          </cell>
          <cell r="C93">
            <v>74903.17</v>
          </cell>
          <cell r="D93">
            <v>55538.44</v>
          </cell>
          <cell r="CZ93">
            <v>74898.44</v>
          </cell>
          <cell r="DG93">
            <v>100000</v>
          </cell>
        </row>
        <row r="94">
          <cell r="A94" t="str">
            <v>None</v>
          </cell>
          <cell r="B94">
            <v>90000</v>
          </cell>
          <cell r="C94">
            <v>0</v>
          </cell>
          <cell r="D94">
            <v>0</v>
          </cell>
          <cell r="CZ94">
            <v>90000</v>
          </cell>
          <cell r="DG94">
            <v>90000</v>
          </cell>
        </row>
        <row r="95">
          <cell r="A95" t="str">
            <v>None</v>
          </cell>
          <cell r="B95">
            <v>0</v>
          </cell>
          <cell r="C95">
            <v>310406.84000000003</v>
          </cell>
          <cell r="D95">
            <v>310406.84000000003</v>
          </cell>
          <cell r="CZ95">
            <v>317412.84000000003</v>
          </cell>
          <cell r="DG95">
            <v>0</v>
          </cell>
        </row>
        <row r="96">
          <cell r="A96" t="str">
            <v>None</v>
          </cell>
          <cell r="B96">
            <v>25000</v>
          </cell>
          <cell r="C96">
            <v>331241.12</v>
          </cell>
          <cell r="D96">
            <v>320072.21000000002</v>
          </cell>
          <cell r="CZ96">
            <v>326256.21000000002</v>
          </cell>
          <cell r="DG96">
            <v>25000</v>
          </cell>
        </row>
        <row r="97">
          <cell r="A97" t="str">
            <v>None</v>
          </cell>
          <cell r="B97">
            <v>2200000</v>
          </cell>
          <cell r="C97">
            <v>3281112.49</v>
          </cell>
          <cell r="D97">
            <v>3281112.49</v>
          </cell>
          <cell r="CZ97">
            <v>3281105.49</v>
          </cell>
          <cell r="DG97">
            <v>2200000</v>
          </cell>
        </row>
        <row r="98">
          <cell r="A98" t="str">
            <v>None</v>
          </cell>
          <cell r="B98">
            <v>5925400</v>
          </cell>
          <cell r="C98">
            <v>5825219.2000000002</v>
          </cell>
          <cell r="D98">
            <v>5825219.2000000002</v>
          </cell>
          <cell r="CZ98">
            <v>5825199.2000000002</v>
          </cell>
          <cell r="DG98">
            <v>5925400</v>
          </cell>
        </row>
        <row r="99">
          <cell r="A99" t="str">
            <v>None</v>
          </cell>
          <cell r="B99">
            <v>53493</v>
          </cell>
          <cell r="C99">
            <v>41940.04</v>
          </cell>
          <cell r="D99">
            <v>40898.46</v>
          </cell>
          <cell r="CZ99">
            <v>41678.46</v>
          </cell>
          <cell r="DG99">
            <v>53493</v>
          </cell>
        </row>
        <row r="100">
          <cell r="A100" t="str">
            <v>None</v>
          </cell>
          <cell r="B100">
            <v>600000</v>
          </cell>
          <cell r="C100">
            <v>0</v>
          </cell>
          <cell r="D100">
            <v>138803.48000000001</v>
          </cell>
          <cell r="CZ100">
            <v>599595</v>
          </cell>
          <cell r="DG100">
            <v>600000</v>
          </cell>
        </row>
        <row r="101">
          <cell r="A101" t="str">
            <v>None</v>
          </cell>
          <cell r="B101">
            <v>0</v>
          </cell>
          <cell r="C101">
            <v>0</v>
          </cell>
          <cell r="D101">
            <v>0</v>
          </cell>
          <cell r="CZ101">
            <v>0</v>
          </cell>
          <cell r="DG101">
            <v>0</v>
          </cell>
        </row>
        <row r="102">
          <cell r="A102" t="str">
            <v>None</v>
          </cell>
          <cell r="B102">
            <v>0</v>
          </cell>
          <cell r="C102">
            <v>663.04000000000008</v>
          </cell>
          <cell r="D102">
            <v>1250.1400000000001</v>
          </cell>
          <cell r="CZ102">
            <v>1899.14</v>
          </cell>
          <cell r="DG102">
            <v>0</v>
          </cell>
        </row>
        <row r="103">
          <cell r="A103" t="str">
            <v>NIGUP</v>
          </cell>
          <cell r="B103">
            <v>750133</v>
          </cell>
          <cell r="C103">
            <v>0</v>
          </cell>
          <cell r="D103">
            <v>0</v>
          </cell>
          <cell r="CZ103">
            <v>0</v>
          </cell>
          <cell r="DG103">
            <v>750133</v>
          </cell>
        </row>
        <row r="104">
          <cell r="A104" t="str">
            <v>None</v>
          </cell>
          <cell r="B104">
            <v>184000</v>
          </cell>
          <cell r="C104">
            <v>204150.48</v>
          </cell>
          <cell r="D104">
            <v>204150.48</v>
          </cell>
          <cell r="CZ104">
            <v>204152.48</v>
          </cell>
          <cell r="DG104">
            <v>184000</v>
          </cell>
        </row>
        <row r="105">
          <cell r="A105" t="str">
            <v>None</v>
          </cell>
          <cell r="B105">
            <v>270000</v>
          </cell>
          <cell r="C105">
            <v>0</v>
          </cell>
          <cell r="D105">
            <v>0</v>
          </cell>
          <cell r="CZ105">
            <v>240300</v>
          </cell>
          <cell r="DG105">
            <v>270000</v>
          </cell>
        </row>
        <row r="106">
          <cell r="A106" t="str">
            <v>NIGUP</v>
          </cell>
          <cell r="B106">
            <v>4408862</v>
          </cell>
          <cell r="C106">
            <v>0</v>
          </cell>
          <cell r="D106">
            <v>0</v>
          </cell>
          <cell r="CZ106">
            <v>0</v>
          </cell>
          <cell r="DG106">
            <v>4408862</v>
          </cell>
        </row>
        <row r="107">
          <cell r="A107" t="str">
            <v>None</v>
          </cell>
          <cell r="B107">
            <v>0</v>
          </cell>
          <cell r="C107">
            <v>0</v>
          </cell>
          <cell r="D107">
            <v>0</v>
          </cell>
          <cell r="CZ107">
            <v>0</v>
          </cell>
          <cell r="DG107">
            <v>0</v>
          </cell>
        </row>
        <row r="108">
          <cell r="A108" t="str">
            <v>None</v>
          </cell>
          <cell r="B108">
            <v>0</v>
          </cell>
          <cell r="C108">
            <v>97716.82</v>
          </cell>
          <cell r="D108">
            <v>97716.82</v>
          </cell>
          <cell r="CZ108">
            <v>97717.82</v>
          </cell>
          <cell r="DG108">
            <v>0</v>
          </cell>
        </row>
        <row r="109">
          <cell r="A109" t="str">
            <v>None</v>
          </cell>
          <cell r="B109">
            <v>50000</v>
          </cell>
          <cell r="C109">
            <v>66366.13</v>
          </cell>
          <cell r="D109">
            <v>65395.47</v>
          </cell>
          <cell r="CZ109">
            <v>66367.47</v>
          </cell>
          <cell r="DG109">
            <v>50000</v>
          </cell>
        </row>
        <row r="110">
          <cell r="A110" t="str">
            <v>None</v>
          </cell>
          <cell r="B110">
            <v>50000</v>
          </cell>
          <cell r="C110">
            <v>0</v>
          </cell>
          <cell r="D110">
            <v>0</v>
          </cell>
          <cell r="CZ110">
            <v>45000</v>
          </cell>
          <cell r="DG110">
            <v>50000</v>
          </cell>
        </row>
        <row r="111">
          <cell r="A111" t="str">
            <v>None</v>
          </cell>
          <cell r="B111">
            <v>0</v>
          </cell>
          <cell r="C111">
            <v>124717.25</v>
          </cell>
          <cell r="D111">
            <v>124717.25</v>
          </cell>
          <cell r="CZ111">
            <v>124725.25</v>
          </cell>
          <cell r="DG111">
            <v>0</v>
          </cell>
        </row>
        <row r="112">
          <cell r="A112" t="str">
            <v>None</v>
          </cell>
          <cell r="B112">
            <v>0</v>
          </cell>
          <cell r="C112">
            <v>413659.59</v>
          </cell>
          <cell r="D112">
            <v>413659.59</v>
          </cell>
          <cell r="CZ112">
            <v>413678.59</v>
          </cell>
          <cell r="DG112">
            <v>0</v>
          </cell>
        </row>
        <row r="113">
          <cell r="A113" t="str">
            <v>None</v>
          </cell>
          <cell r="B113">
            <v>0</v>
          </cell>
          <cell r="C113">
            <v>10105.32</v>
          </cell>
          <cell r="D113">
            <v>10105.32</v>
          </cell>
          <cell r="CZ113">
            <v>10105.32</v>
          </cell>
          <cell r="DG113">
            <v>0</v>
          </cell>
        </row>
        <row r="114">
          <cell r="A114" t="str">
            <v>None</v>
          </cell>
          <cell r="B114">
            <v>115000</v>
          </cell>
          <cell r="C114">
            <v>139720.44</v>
          </cell>
          <cell r="D114">
            <v>138243.5</v>
          </cell>
          <cell r="CZ114">
            <v>139729.5</v>
          </cell>
          <cell r="DG114">
            <v>115000</v>
          </cell>
        </row>
        <row r="115">
          <cell r="A115" t="str">
            <v>None</v>
          </cell>
          <cell r="B115">
            <v>97000</v>
          </cell>
          <cell r="C115">
            <v>82498.36</v>
          </cell>
          <cell r="D115">
            <v>81981.240000000005</v>
          </cell>
          <cell r="CZ115">
            <v>82496.240000000005</v>
          </cell>
          <cell r="DG115">
            <v>97000</v>
          </cell>
        </row>
        <row r="116">
          <cell r="A116" t="str">
            <v>None</v>
          </cell>
          <cell r="B116">
            <v>646000</v>
          </cell>
          <cell r="C116">
            <v>16013.52</v>
          </cell>
          <cell r="D116">
            <v>674.77</v>
          </cell>
          <cell r="CZ116">
            <v>643098.77</v>
          </cell>
          <cell r="DG116">
            <v>646000</v>
          </cell>
        </row>
        <row r="117">
          <cell r="A117" t="str">
            <v>None</v>
          </cell>
          <cell r="B117">
            <v>618346</v>
          </cell>
          <cell r="C117">
            <v>0</v>
          </cell>
          <cell r="D117">
            <v>0</v>
          </cell>
          <cell r="CZ117">
            <v>0</v>
          </cell>
          <cell r="DG117">
            <v>618346</v>
          </cell>
        </row>
        <row r="118">
          <cell r="A118" t="str">
            <v>None</v>
          </cell>
          <cell r="B118">
            <v>150000</v>
          </cell>
          <cell r="C118">
            <v>124498.18</v>
          </cell>
          <cell r="D118">
            <v>111801.81</v>
          </cell>
          <cell r="CZ118">
            <v>240747</v>
          </cell>
          <cell r="DG118">
            <v>150000</v>
          </cell>
        </row>
        <row r="119">
          <cell r="A119" t="str">
            <v>None</v>
          </cell>
          <cell r="B119">
            <v>150000</v>
          </cell>
          <cell r="C119">
            <v>78476.34</v>
          </cell>
          <cell r="D119">
            <v>77028.36</v>
          </cell>
          <cell r="CZ119">
            <v>78474.36</v>
          </cell>
          <cell r="DG119">
            <v>150000</v>
          </cell>
        </row>
        <row r="120">
          <cell r="A120" t="str">
            <v>None</v>
          </cell>
          <cell r="B120">
            <v>156000</v>
          </cell>
          <cell r="C120">
            <v>0</v>
          </cell>
          <cell r="D120">
            <v>0</v>
          </cell>
          <cell r="CZ120">
            <v>148800</v>
          </cell>
          <cell r="DG120">
            <v>156000</v>
          </cell>
        </row>
        <row r="121">
          <cell r="A121" t="str">
            <v>None</v>
          </cell>
          <cell r="B121">
            <v>150000</v>
          </cell>
          <cell r="C121">
            <v>60821.36</v>
          </cell>
          <cell r="D121">
            <v>11163.49</v>
          </cell>
          <cell r="CZ121">
            <v>207780.49</v>
          </cell>
          <cell r="DG121">
            <v>150000</v>
          </cell>
        </row>
        <row r="122">
          <cell r="A122" t="str">
            <v>None</v>
          </cell>
          <cell r="B122">
            <v>993972.04</v>
          </cell>
          <cell r="C122">
            <v>1433700.71</v>
          </cell>
          <cell r="D122">
            <v>1433700.71</v>
          </cell>
          <cell r="CZ122">
            <v>1433664.71</v>
          </cell>
          <cell r="DG122">
            <v>993972.04</v>
          </cell>
        </row>
        <row r="123">
          <cell r="A123" t="str">
            <v>None</v>
          </cell>
          <cell r="B123">
            <v>930006</v>
          </cell>
          <cell r="C123">
            <v>860981.2</v>
          </cell>
          <cell r="D123">
            <v>855584.12</v>
          </cell>
          <cell r="CZ123">
            <v>860979.12</v>
          </cell>
          <cell r="DG123">
            <v>930006</v>
          </cell>
        </row>
        <row r="124">
          <cell r="A124" t="str">
            <v>None</v>
          </cell>
          <cell r="B124">
            <v>698900</v>
          </cell>
          <cell r="C124">
            <v>1217246.68</v>
          </cell>
          <cell r="D124">
            <v>1217246.68</v>
          </cell>
          <cell r="CZ124">
            <v>1217247.68</v>
          </cell>
          <cell r="DG124">
            <v>698900</v>
          </cell>
        </row>
        <row r="125">
          <cell r="A125" t="str">
            <v>None</v>
          </cell>
          <cell r="B125">
            <v>150000</v>
          </cell>
          <cell r="C125">
            <v>122631.22</v>
          </cell>
          <cell r="D125">
            <v>112173.51</v>
          </cell>
          <cell r="CZ125">
            <v>122623.51</v>
          </cell>
          <cell r="DG125">
            <v>150000</v>
          </cell>
        </row>
        <row r="126">
          <cell r="A126" t="str">
            <v>None</v>
          </cell>
          <cell r="B126">
            <v>389000</v>
          </cell>
          <cell r="C126">
            <v>225479.28</v>
          </cell>
          <cell r="D126">
            <v>212018.15</v>
          </cell>
          <cell r="CZ126">
            <v>225490.15</v>
          </cell>
          <cell r="DG126">
            <v>389000</v>
          </cell>
        </row>
        <row r="127">
          <cell r="A127" t="str">
            <v>None</v>
          </cell>
          <cell r="B127">
            <v>50000</v>
          </cell>
          <cell r="C127">
            <v>22182.11</v>
          </cell>
          <cell r="D127">
            <v>14393.31</v>
          </cell>
          <cell r="CZ127">
            <v>22560.31</v>
          </cell>
          <cell r="DG127">
            <v>50000</v>
          </cell>
        </row>
        <row r="128">
          <cell r="A128" t="str">
            <v>None</v>
          </cell>
          <cell r="B128">
            <v>1036000</v>
          </cell>
          <cell r="C128">
            <v>1033204.79</v>
          </cell>
          <cell r="D128">
            <v>1026728.16</v>
          </cell>
          <cell r="CZ128">
            <v>1033206.16</v>
          </cell>
          <cell r="DG128">
            <v>1036000</v>
          </cell>
        </row>
        <row r="129">
          <cell r="A129" t="str">
            <v>None</v>
          </cell>
          <cell r="B129">
            <v>786984</v>
          </cell>
          <cell r="C129">
            <v>703658.12</v>
          </cell>
          <cell r="D129">
            <v>491074.18</v>
          </cell>
          <cell r="CZ129">
            <v>739962.18</v>
          </cell>
          <cell r="DG129">
            <v>786984</v>
          </cell>
        </row>
        <row r="130">
          <cell r="A130" t="str">
            <v>None</v>
          </cell>
          <cell r="B130">
            <v>400000</v>
          </cell>
          <cell r="C130">
            <v>44868.14</v>
          </cell>
          <cell r="D130">
            <v>281807.71999999997</v>
          </cell>
          <cell r="CZ130">
            <v>391181</v>
          </cell>
          <cell r="DG130">
            <v>400000</v>
          </cell>
        </row>
        <row r="131">
          <cell r="A131" t="str">
            <v>None</v>
          </cell>
          <cell r="B131">
            <v>727200</v>
          </cell>
          <cell r="C131">
            <v>654368.39</v>
          </cell>
          <cell r="D131">
            <v>213849.4</v>
          </cell>
          <cell r="CZ131">
            <v>753160</v>
          </cell>
          <cell r="DG131">
            <v>727200</v>
          </cell>
        </row>
        <row r="132">
          <cell r="A132" t="str">
            <v>None</v>
          </cell>
          <cell r="B132">
            <v>384000</v>
          </cell>
          <cell r="C132">
            <v>292399.38</v>
          </cell>
          <cell r="D132">
            <v>292399.38</v>
          </cell>
          <cell r="CZ132">
            <v>292399.38</v>
          </cell>
          <cell r="DG132">
            <v>384000</v>
          </cell>
        </row>
        <row r="133">
          <cell r="A133" t="str">
            <v>None</v>
          </cell>
          <cell r="B133">
            <v>959935.52</v>
          </cell>
          <cell r="C133">
            <v>1035950.62</v>
          </cell>
          <cell r="D133">
            <v>1029456.83</v>
          </cell>
          <cell r="CZ133">
            <v>1035948.83</v>
          </cell>
          <cell r="DG133">
            <v>959935.52</v>
          </cell>
        </row>
        <row r="134">
          <cell r="A134" t="str">
            <v>None</v>
          </cell>
          <cell r="B134">
            <v>312000</v>
          </cell>
          <cell r="C134">
            <v>247376.01</v>
          </cell>
          <cell r="D134">
            <v>243760.73</v>
          </cell>
          <cell r="CZ134">
            <v>245831.73</v>
          </cell>
          <cell r="DG134">
            <v>312000</v>
          </cell>
        </row>
        <row r="135">
          <cell r="A135" t="str">
            <v>None</v>
          </cell>
          <cell r="B135">
            <v>384000</v>
          </cell>
          <cell r="C135">
            <v>359300.03</v>
          </cell>
          <cell r="D135">
            <v>354203.69</v>
          </cell>
          <cell r="CZ135">
            <v>357015.69</v>
          </cell>
          <cell r="DG135">
            <v>384000</v>
          </cell>
        </row>
        <row r="136">
          <cell r="A136" t="str">
            <v>None</v>
          </cell>
          <cell r="B136">
            <v>44000</v>
          </cell>
          <cell r="C136">
            <v>1638.3899999999999</v>
          </cell>
          <cell r="D136">
            <v>494.79</v>
          </cell>
          <cell r="CZ136">
            <v>43573.79</v>
          </cell>
          <cell r="DG136">
            <v>44000</v>
          </cell>
        </row>
        <row r="137">
          <cell r="A137" t="str">
            <v>None</v>
          </cell>
          <cell r="B137">
            <v>1014165</v>
          </cell>
          <cell r="C137">
            <v>963114.04999999993</v>
          </cell>
          <cell r="D137">
            <v>683292.33</v>
          </cell>
          <cell r="CZ137">
            <v>963121.33</v>
          </cell>
          <cell r="DG137">
            <v>1014165</v>
          </cell>
        </row>
        <row r="138">
          <cell r="A138" t="str">
            <v>None</v>
          </cell>
          <cell r="B138">
            <v>610000</v>
          </cell>
          <cell r="C138">
            <v>0</v>
          </cell>
          <cell r="D138">
            <v>0</v>
          </cell>
          <cell r="CZ138">
            <v>471055</v>
          </cell>
          <cell r="DG138">
            <v>610000</v>
          </cell>
        </row>
        <row r="139">
          <cell r="A139" t="str">
            <v>None</v>
          </cell>
          <cell r="B139">
            <v>1195000</v>
          </cell>
          <cell r="C139">
            <v>0</v>
          </cell>
          <cell r="D139">
            <v>0</v>
          </cell>
          <cell r="CZ139">
            <v>1137618</v>
          </cell>
          <cell r="DG139">
            <v>1195000</v>
          </cell>
        </row>
        <row r="140">
          <cell r="A140" t="str">
            <v>None</v>
          </cell>
          <cell r="B140">
            <v>216510.25</v>
          </cell>
          <cell r="C140">
            <v>182995.34</v>
          </cell>
          <cell r="D140">
            <v>182995.34</v>
          </cell>
          <cell r="CZ140">
            <v>182991.34</v>
          </cell>
          <cell r="DG140">
            <v>216510.25</v>
          </cell>
        </row>
        <row r="141">
          <cell r="A141" t="str">
            <v>None</v>
          </cell>
          <cell r="B141">
            <v>121000</v>
          </cell>
          <cell r="C141">
            <v>0</v>
          </cell>
          <cell r="D141">
            <v>0</v>
          </cell>
          <cell r="CZ141">
            <v>127306</v>
          </cell>
          <cell r="DG141">
            <v>121000</v>
          </cell>
        </row>
        <row r="142">
          <cell r="A142" t="str">
            <v>None</v>
          </cell>
          <cell r="B142">
            <v>50000</v>
          </cell>
          <cell r="C142">
            <v>19941.86</v>
          </cell>
          <cell r="D142">
            <v>9861.41</v>
          </cell>
          <cell r="CZ142">
            <v>51591</v>
          </cell>
          <cell r="DG142">
            <v>50000</v>
          </cell>
        </row>
        <row r="143">
          <cell r="A143" t="str">
            <v>None</v>
          </cell>
          <cell r="B143">
            <v>80000</v>
          </cell>
          <cell r="C143">
            <v>0</v>
          </cell>
          <cell r="D143">
            <v>0</v>
          </cell>
          <cell r="CZ143">
            <v>79427</v>
          </cell>
          <cell r="DG143">
            <v>80000</v>
          </cell>
        </row>
        <row r="144">
          <cell r="A144" t="str">
            <v>None</v>
          </cell>
          <cell r="B144">
            <v>545000</v>
          </cell>
          <cell r="C144">
            <v>0</v>
          </cell>
          <cell r="D144">
            <v>0</v>
          </cell>
          <cell r="CZ144">
            <v>516059</v>
          </cell>
          <cell r="DG144">
            <v>545000</v>
          </cell>
        </row>
        <row r="145">
          <cell r="A145" t="str">
            <v>None</v>
          </cell>
          <cell r="B145">
            <v>60000</v>
          </cell>
          <cell r="C145">
            <v>12033.37</v>
          </cell>
          <cell r="D145">
            <v>11345.92</v>
          </cell>
          <cell r="CZ145">
            <v>12034.92</v>
          </cell>
          <cell r="DG145">
            <v>60000</v>
          </cell>
        </row>
        <row r="146">
          <cell r="A146" t="str">
            <v>None</v>
          </cell>
          <cell r="B146">
            <v>60000</v>
          </cell>
          <cell r="C146">
            <v>0</v>
          </cell>
          <cell r="D146">
            <v>0</v>
          </cell>
          <cell r="CZ146">
            <v>55000</v>
          </cell>
          <cell r="DG146">
            <v>60000</v>
          </cell>
        </row>
        <row r="147">
          <cell r="A147" t="str">
            <v>None</v>
          </cell>
          <cell r="B147">
            <v>0</v>
          </cell>
          <cell r="C147">
            <v>159350.96</v>
          </cell>
          <cell r="D147">
            <v>159350.96</v>
          </cell>
          <cell r="CZ147">
            <v>159350.96</v>
          </cell>
          <cell r="DG147">
            <v>0</v>
          </cell>
        </row>
        <row r="148">
          <cell r="A148" t="str">
            <v>None</v>
          </cell>
          <cell r="B148">
            <v>0</v>
          </cell>
          <cell r="C148">
            <v>0</v>
          </cell>
          <cell r="D148">
            <v>0</v>
          </cell>
          <cell r="CZ148">
            <v>0</v>
          </cell>
          <cell r="DG148">
            <v>0</v>
          </cell>
        </row>
        <row r="149">
          <cell r="A149" t="str">
            <v>None</v>
          </cell>
          <cell r="B149">
            <v>115000</v>
          </cell>
          <cell r="C149">
            <v>111264.57</v>
          </cell>
          <cell r="D149">
            <v>111264.57</v>
          </cell>
          <cell r="CZ149">
            <v>111265.57</v>
          </cell>
          <cell r="DG149">
            <v>115000</v>
          </cell>
        </row>
        <row r="150">
          <cell r="A150" t="str">
            <v>None</v>
          </cell>
          <cell r="B150">
            <v>100000</v>
          </cell>
          <cell r="C150">
            <v>295.82</v>
          </cell>
          <cell r="D150">
            <v>0</v>
          </cell>
          <cell r="CZ150">
            <v>96000</v>
          </cell>
          <cell r="DG150">
            <v>100000</v>
          </cell>
        </row>
        <row r="151">
          <cell r="A151" t="str">
            <v>None</v>
          </cell>
          <cell r="B151">
            <v>412800</v>
          </cell>
          <cell r="C151">
            <v>422136.04</v>
          </cell>
          <cell r="D151">
            <v>418882.73</v>
          </cell>
          <cell r="CZ151">
            <v>422130.73</v>
          </cell>
          <cell r="DG151">
            <v>412800</v>
          </cell>
        </row>
        <row r="152">
          <cell r="A152" t="str">
            <v>None</v>
          </cell>
          <cell r="B152">
            <v>0</v>
          </cell>
          <cell r="C152">
            <v>0</v>
          </cell>
          <cell r="D152">
            <v>0</v>
          </cell>
          <cell r="CZ152">
            <v>0</v>
          </cell>
          <cell r="DG152">
            <v>0</v>
          </cell>
        </row>
        <row r="153">
          <cell r="A153" t="str">
            <v>None</v>
          </cell>
          <cell r="B153">
            <v>150000</v>
          </cell>
          <cell r="C153">
            <v>0</v>
          </cell>
          <cell r="D153">
            <v>0</v>
          </cell>
          <cell r="CZ153">
            <v>140000</v>
          </cell>
          <cell r="DG153">
            <v>150000</v>
          </cell>
        </row>
        <row r="154">
          <cell r="A154" t="str">
            <v>None</v>
          </cell>
          <cell r="B154">
            <v>341202</v>
          </cell>
          <cell r="C154">
            <v>183426.41</v>
          </cell>
          <cell r="D154">
            <v>148010.63</v>
          </cell>
          <cell r="CZ154">
            <v>258442.63</v>
          </cell>
          <cell r="DG154">
            <v>341202</v>
          </cell>
        </row>
        <row r="155">
          <cell r="A155" t="str">
            <v>None</v>
          </cell>
          <cell r="B155">
            <v>107021</v>
          </cell>
          <cell r="C155">
            <v>100192.76</v>
          </cell>
          <cell r="D155">
            <v>78052.87</v>
          </cell>
          <cell r="CZ155">
            <v>93916.87</v>
          </cell>
          <cell r="DG155">
            <v>107021</v>
          </cell>
        </row>
        <row r="156">
          <cell r="A156" t="str">
            <v>None</v>
          </cell>
          <cell r="B156">
            <v>0</v>
          </cell>
          <cell r="C156">
            <v>0</v>
          </cell>
          <cell r="D156">
            <v>340850.32</v>
          </cell>
          <cell r="CZ156">
            <v>0</v>
          </cell>
          <cell r="DG156">
            <v>0</v>
          </cell>
        </row>
        <row r="157">
          <cell r="A157" t="str">
            <v>None</v>
          </cell>
          <cell r="B157">
            <v>160000</v>
          </cell>
          <cell r="C157">
            <v>0</v>
          </cell>
          <cell r="D157">
            <v>0</v>
          </cell>
          <cell r="CZ157">
            <v>0</v>
          </cell>
          <cell r="DG157">
            <v>160000</v>
          </cell>
        </row>
        <row r="158">
          <cell r="A158" t="str">
            <v>None</v>
          </cell>
          <cell r="B158">
            <v>0</v>
          </cell>
          <cell r="C158">
            <v>0</v>
          </cell>
          <cell r="D158">
            <v>0</v>
          </cell>
          <cell r="CZ158">
            <v>0</v>
          </cell>
          <cell r="DG158">
            <v>0</v>
          </cell>
        </row>
        <row r="159">
          <cell r="A159" t="str">
            <v>None</v>
          </cell>
          <cell r="B159">
            <v>150000</v>
          </cell>
          <cell r="C159">
            <v>53428.98</v>
          </cell>
          <cell r="D159">
            <v>1319.02</v>
          </cell>
          <cell r="CZ159">
            <v>53096.93</v>
          </cell>
          <cell r="DG159">
            <v>150000</v>
          </cell>
        </row>
        <row r="160">
          <cell r="A160" t="str">
            <v>None</v>
          </cell>
          <cell r="B160">
            <v>60000</v>
          </cell>
          <cell r="C160">
            <v>59851.11</v>
          </cell>
          <cell r="D160">
            <v>58702.12</v>
          </cell>
          <cell r="CZ160">
            <v>59859.12</v>
          </cell>
          <cell r="DG160">
            <v>60000</v>
          </cell>
        </row>
        <row r="161">
          <cell r="A161" t="str">
            <v>None</v>
          </cell>
          <cell r="B161">
            <v>192000</v>
          </cell>
          <cell r="C161">
            <v>43844.74</v>
          </cell>
          <cell r="D161">
            <v>59167.21</v>
          </cell>
          <cell r="CZ161">
            <v>237383</v>
          </cell>
          <cell r="DG161">
            <v>192000</v>
          </cell>
        </row>
        <row r="162">
          <cell r="A162" t="str">
            <v>None</v>
          </cell>
          <cell r="B162">
            <v>150000</v>
          </cell>
          <cell r="C162">
            <v>0</v>
          </cell>
          <cell r="D162">
            <v>0</v>
          </cell>
          <cell r="CZ162">
            <v>148827</v>
          </cell>
          <cell r="DG162">
            <v>150000</v>
          </cell>
        </row>
        <row r="163">
          <cell r="A163" t="str">
            <v>None</v>
          </cell>
          <cell r="B163">
            <v>95000</v>
          </cell>
          <cell r="C163">
            <v>211.3</v>
          </cell>
          <cell r="D163">
            <v>0</v>
          </cell>
          <cell r="CZ163">
            <v>94666</v>
          </cell>
          <cell r="DG163">
            <v>95000</v>
          </cell>
        </row>
        <row r="164">
          <cell r="A164" t="str">
            <v>None</v>
          </cell>
          <cell r="B164">
            <v>0</v>
          </cell>
          <cell r="C164">
            <v>0</v>
          </cell>
          <cell r="D164">
            <v>1200638</v>
          </cell>
          <cell r="CZ164">
            <v>0</v>
          </cell>
          <cell r="DG164">
            <v>0</v>
          </cell>
        </row>
        <row r="165">
          <cell r="A165" t="str">
            <v>None</v>
          </cell>
          <cell r="B165">
            <v>150000</v>
          </cell>
          <cell r="C165">
            <v>155263.26</v>
          </cell>
          <cell r="D165">
            <v>153850.06</v>
          </cell>
          <cell r="CZ165">
            <v>155259.06</v>
          </cell>
          <cell r="DG165">
            <v>150000</v>
          </cell>
        </row>
        <row r="166">
          <cell r="A166" t="str">
            <v>None</v>
          </cell>
          <cell r="B166">
            <v>150000</v>
          </cell>
          <cell r="C166">
            <v>0</v>
          </cell>
          <cell r="D166">
            <v>0</v>
          </cell>
          <cell r="CZ166">
            <v>139464</v>
          </cell>
          <cell r="DG166">
            <v>150000</v>
          </cell>
        </row>
        <row r="167">
          <cell r="A167" t="str">
            <v>None</v>
          </cell>
          <cell r="B167">
            <v>150000</v>
          </cell>
          <cell r="C167">
            <v>0</v>
          </cell>
          <cell r="D167">
            <v>0</v>
          </cell>
          <cell r="CZ167">
            <v>140000</v>
          </cell>
          <cell r="DG167">
            <v>150000</v>
          </cell>
        </row>
        <row r="168">
          <cell r="A168" t="str">
            <v>None</v>
          </cell>
          <cell r="B168">
            <v>1900000</v>
          </cell>
          <cell r="C168">
            <v>1766415.77</v>
          </cell>
          <cell r="D168">
            <v>1766415.77</v>
          </cell>
          <cell r="CZ168">
            <v>1766413.77</v>
          </cell>
          <cell r="DG168">
            <v>1900000</v>
          </cell>
        </row>
        <row r="169">
          <cell r="A169" t="str">
            <v>None</v>
          </cell>
          <cell r="B169">
            <v>165000</v>
          </cell>
          <cell r="C169">
            <v>145658</v>
          </cell>
          <cell r="D169">
            <v>145658</v>
          </cell>
          <cell r="CZ169">
            <v>145657</v>
          </cell>
          <cell r="DG169">
            <v>165000</v>
          </cell>
        </row>
        <row r="170">
          <cell r="A170" t="str">
            <v>None</v>
          </cell>
          <cell r="B170">
            <v>158000</v>
          </cell>
          <cell r="C170">
            <v>0</v>
          </cell>
          <cell r="D170">
            <v>0</v>
          </cell>
          <cell r="CZ170">
            <v>150000</v>
          </cell>
          <cell r="DG170">
            <v>158000</v>
          </cell>
        </row>
        <row r="171">
          <cell r="A171" t="str">
            <v>None</v>
          </cell>
          <cell r="B171">
            <v>165000</v>
          </cell>
          <cell r="C171">
            <v>104718.35</v>
          </cell>
          <cell r="D171">
            <v>103711.16</v>
          </cell>
          <cell r="CZ171">
            <v>104725.16</v>
          </cell>
          <cell r="DG171">
            <v>165000</v>
          </cell>
        </row>
        <row r="172">
          <cell r="A172" t="str">
            <v>None</v>
          </cell>
          <cell r="B172">
            <v>572000</v>
          </cell>
          <cell r="C172">
            <v>338.08</v>
          </cell>
          <cell r="D172">
            <v>0</v>
          </cell>
          <cell r="CZ172">
            <v>572000</v>
          </cell>
          <cell r="DG172">
            <v>572000</v>
          </cell>
        </row>
        <row r="173">
          <cell r="A173" t="str">
            <v>None</v>
          </cell>
          <cell r="B173">
            <v>1900000</v>
          </cell>
          <cell r="C173">
            <v>1704823.05</v>
          </cell>
          <cell r="D173">
            <v>1704823.05</v>
          </cell>
          <cell r="CZ173">
            <v>1704821.05</v>
          </cell>
          <cell r="DG173">
            <v>1900000</v>
          </cell>
        </row>
        <row r="174">
          <cell r="A174" t="str">
            <v>None</v>
          </cell>
          <cell r="B174">
            <v>165000</v>
          </cell>
          <cell r="C174">
            <v>145658</v>
          </cell>
          <cell r="D174">
            <v>145658</v>
          </cell>
          <cell r="CZ174">
            <v>145657</v>
          </cell>
          <cell r="DG174">
            <v>165000</v>
          </cell>
        </row>
        <row r="175">
          <cell r="A175" t="str">
            <v>None</v>
          </cell>
          <cell r="B175">
            <v>0</v>
          </cell>
          <cell r="C175">
            <v>5605370.8099999996</v>
          </cell>
          <cell r="D175">
            <v>5605370.8099999996</v>
          </cell>
          <cell r="CZ175">
            <v>5605460.8099999996</v>
          </cell>
          <cell r="DG175">
            <v>0</v>
          </cell>
        </row>
        <row r="176">
          <cell r="A176" t="str">
            <v>None</v>
          </cell>
          <cell r="B176">
            <v>0</v>
          </cell>
          <cell r="C176">
            <v>474921.8</v>
          </cell>
          <cell r="D176">
            <v>474921.8</v>
          </cell>
          <cell r="CZ176">
            <v>474933.8</v>
          </cell>
          <cell r="DG176">
            <v>0</v>
          </cell>
        </row>
        <row r="177">
          <cell r="A177" t="str">
            <v>None</v>
          </cell>
          <cell r="B177">
            <v>0</v>
          </cell>
          <cell r="C177">
            <v>46480.29</v>
          </cell>
          <cell r="D177">
            <v>46480.29</v>
          </cell>
          <cell r="CZ177">
            <v>46479.29</v>
          </cell>
          <cell r="DG177">
            <v>0</v>
          </cell>
        </row>
        <row r="178">
          <cell r="A178" t="str">
            <v>None</v>
          </cell>
          <cell r="B178">
            <v>150000</v>
          </cell>
          <cell r="C178">
            <v>1216.69</v>
          </cell>
          <cell r="D178">
            <v>629.62</v>
          </cell>
          <cell r="CZ178">
            <v>136217.62</v>
          </cell>
          <cell r="DG178">
            <v>150000</v>
          </cell>
        </row>
        <row r="179">
          <cell r="A179" t="str">
            <v>None</v>
          </cell>
          <cell r="B179">
            <v>150000</v>
          </cell>
          <cell r="C179">
            <v>73012.52</v>
          </cell>
          <cell r="D179">
            <v>73012.52</v>
          </cell>
          <cell r="CZ179">
            <v>73012.52</v>
          </cell>
          <cell r="DG179">
            <v>150000</v>
          </cell>
        </row>
        <row r="180">
          <cell r="A180" t="str">
            <v>None</v>
          </cell>
          <cell r="B180">
            <v>712000</v>
          </cell>
          <cell r="C180">
            <v>681980.39</v>
          </cell>
          <cell r="D180">
            <v>567292.79</v>
          </cell>
          <cell r="CZ180">
            <v>706008.79</v>
          </cell>
          <cell r="DG180">
            <v>712000</v>
          </cell>
        </row>
        <row r="181">
          <cell r="A181" t="str">
            <v>None</v>
          </cell>
          <cell r="B181">
            <v>312000</v>
          </cell>
          <cell r="C181">
            <v>0</v>
          </cell>
          <cell r="D181">
            <v>229593.55</v>
          </cell>
          <cell r="CZ181">
            <v>305819</v>
          </cell>
          <cell r="DG181">
            <v>312000</v>
          </cell>
        </row>
        <row r="182">
          <cell r="A182" t="str">
            <v>None</v>
          </cell>
          <cell r="B182">
            <v>0</v>
          </cell>
          <cell r="C182">
            <v>497186.41</v>
          </cell>
          <cell r="D182">
            <v>497186.41</v>
          </cell>
          <cell r="CZ182">
            <v>497180.41</v>
          </cell>
          <cell r="DG182">
            <v>0</v>
          </cell>
        </row>
        <row r="183">
          <cell r="A183" t="str">
            <v>None</v>
          </cell>
          <cell r="B183">
            <v>7171345</v>
          </cell>
          <cell r="C183">
            <v>5774150</v>
          </cell>
          <cell r="D183">
            <v>5774150</v>
          </cell>
          <cell r="CZ183">
            <v>5774212</v>
          </cell>
          <cell r="DG183">
            <v>7171345</v>
          </cell>
        </row>
        <row r="184">
          <cell r="A184" t="str">
            <v>None</v>
          </cell>
          <cell r="B184">
            <v>120000</v>
          </cell>
          <cell r="C184">
            <v>0</v>
          </cell>
          <cell r="D184">
            <v>0</v>
          </cell>
          <cell r="CZ184">
            <v>0</v>
          </cell>
          <cell r="DG184">
            <v>120000</v>
          </cell>
        </row>
        <row r="185">
          <cell r="A185" t="str">
            <v>None</v>
          </cell>
          <cell r="B185">
            <v>150000</v>
          </cell>
          <cell r="C185">
            <v>295.82</v>
          </cell>
          <cell r="D185">
            <v>79131.009999999995</v>
          </cell>
          <cell r="CZ185">
            <v>140505</v>
          </cell>
          <cell r="DG185">
            <v>150000</v>
          </cell>
        </row>
        <row r="186">
          <cell r="A186" t="str">
            <v>None</v>
          </cell>
          <cell r="B186">
            <v>712000</v>
          </cell>
          <cell r="C186">
            <v>706988.02999999991</v>
          </cell>
          <cell r="D186">
            <v>580326.69999999995</v>
          </cell>
          <cell r="CZ186">
            <v>706983.7</v>
          </cell>
          <cell r="DG186">
            <v>712000</v>
          </cell>
        </row>
        <row r="187">
          <cell r="A187" t="str">
            <v>None</v>
          </cell>
          <cell r="B187">
            <v>312000</v>
          </cell>
          <cell r="C187">
            <v>3105.4</v>
          </cell>
          <cell r="D187">
            <v>238840.26</v>
          </cell>
          <cell r="CZ187">
            <v>305270.07</v>
          </cell>
          <cell r="DG187">
            <v>312000</v>
          </cell>
        </row>
        <row r="188">
          <cell r="A188" t="str">
            <v>None</v>
          </cell>
          <cell r="B188">
            <v>0</v>
          </cell>
          <cell r="C188">
            <v>1331778.17</v>
          </cell>
          <cell r="D188">
            <v>1331778.17</v>
          </cell>
          <cell r="CZ188">
            <v>1331769.17</v>
          </cell>
          <cell r="DG188">
            <v>0</v>
          </cell>
        </row>
        <row r="189">
          <cell r="A189" t="str">
            <v>NIGUP</v>
          </cell>
          <cell r="B189">
            <v>1198442</v>
          </cell>
          <cell r="C189">
            <v>297516.08999999997</v>
          </cell>
          <cell r="D189">
            <v>290125.74</v>
          </cell>
          <cell r="CZ189">
            <v>308945.74</v>
          </cell>
          <cell r="DG189">
            <v>1198442</v>
          </cell>
        </row>
        <row r="190">
          <cell r="A190" t="str">
            <v>NIGUP</v>
          </cell>
          <cell r="B190">
            <v>11488500</v>
          </cell>
          <cell r="C190">
            <v>5659743.5600000005</v>
          </cell>
          <cell r="D190">
            <v>5426814.8700000001</v>
          </cell>
          <cell r="CZ190">
            <v>7349114.9100000001</v>
          </cell>
          <cell r="DG190">
            <v>11488500</v>
          </cell>
        </row>
        <row r="191">
          <cell r="A191" t="str">
            <v>None</v>
          </cell>
          <cell r="B191">
            <v>755000</v>
          </cell>
          <cell r="C191">
            <v>624050.84</v>
          </cell>
          <cell r="D191">
            <v>458867.87</v>
          </cell>
          <cell r="CZ191">
            <v>741593.87</v>
          </cell>
          <cell r="DG191">
            <v>755000</v>
          </cell>
        </row>
        <row r="192">
          <cell r="A192" t="str">
            <v>None</v>
          </cell>
          <cell r="B192">
            <v>312000</v>
          </cell>
          <cell r="C192">
            <v>1930.61</v>
          </cell>
          <cell r="D192">
            <v>228090.67</v>
          </cell>
          <cell r="CZ192">
            <v>318866</v>
          </cell>
          <cell r="DG192">
            <v>312000</v>
          </cell>
        </row>
        <row r="193">
          <cell r="A193" t="str">
            <v>None</v>
          </cell>
          <cell r="B193">
            <v>0</v>
          </cell>
          <cell r="C193">
            <v>0</v>
          </cell>
          <cell r="D193">
            <v>0</v>
          </cell>
          <cell r="CZ193">
            <v>0</v>
          </cell>
          <cell r="DG193">
            <v>0</v>
          </cell>
        </row>
        <row r="194">
          <cell r="A194" t="str">
            <v>None</v>
          </cell>
          <cell r="B194">
            <v>0</v>
          </cell>
          <cell r="C194">
            <v>0</v>
          </cell>
          <cell r="D194">
            <v>0</v>
          </cell>
          <cell r="CZ194">
            <v>0</v>
          </cell>
          <cell r="DG194">
            <v>0</v>
          </cell>
        </row>
        <row r="195">
          <cell r="A195" t="str">
            <v>None</v>
          </cell>
          <cell r="B195">
            <v>0</v>
          </cell>
          <cell r="C195">
            <v>0</v>
          </cell>
          <cell r="D195">
            <v>0</v>
          </cell>
          <cell r="CZ195">
            <v>0</v>
          </cell>
          <cell r="DG195">
            <v>0</v>
          </cell>
        </row>
        <row r="196">
          <cell r="A196" t="str">
            <v>None</v>
          </cell>
          <cell r="B196">
            <v>20000</v>
          </cell>
          <cell r="C196">
            <v>60322.73</v>
          </cell>
          <cell r="D196">
            <v>59421.760000000002</v>
          </cell>
          <cell r="CZ196">
            <v>60317.760000000002</v>
          </cell>
          <cell r="DG196">
            <v>20000</v>
          </cell>
        </row>
        <row r="197">
          <cell r="A197" t="str">
            <v>None</v>
          </cell>
          <cell r="B197">
            <v>195000</v>
          </cell>
          <cell r="C197">
            <v>212751.19999999998</v>
          </cell>
          <cell r="D197">
            <v>211341.18</v>
          </cell>
          <cell r="CZ197">
            <v>212753.18</v>
          </cell>
          <cell r="DG197">
            <v>195000</v>
          </cell>
        </row>
        <row r="198">
          <cell r="A198" t="str">
            <v>None</v>
          </cell>
          <cell r="B198">
            <v>0</v>
          </cell>
          <cell r="C198">
            <v>0</v>
          </cell>
          <cell r="D198">
            <v>0</v>
          </cell>
          <cell r="CZ198">
            <v>0</v>
          </cell>
          <cell r="DG198">
            <v>0</v>
          </cell>
        </row>
        <row r="199">
          <cell r="A199" t="str">
            <v>None</v>
          </cell>
          <cell r="B199">
            <v>0</v>
          </cell>
          <cell r="C199">
            <v>0</v>
          </cell>
          <cell r="D199">
            <v>0</v>
          </cell>
          <cell r="CZ199">
            <v>0</v>
          </cell>
          <cell r="DG199">
            <v>0</v>
          </cell>
        </row>
        <row r="200">
          <cell r="A200" t="str">
            <v>None</v>
          </cell>
          <cell r="B200">
            <v>195000</v>
          </cell>
          <cell r="C200">
            <v>2107.0300000000002</v>
          </cell>
          <cell r="D200">
            <v>0</v>
          </cell>
          <cell r="CZ200">
            <v>176815</v>
          </cell>
          <cell r="DG200">
            <v>195000</v>
          </cell>
        </row>
        <row r="201">
          <cell r="A201" t="str">
            <v>None</v>
          </cell>
          <cell r="B201">
            <v>200000</v>
          </cell>
          <cell r="C201">
            <v>0</v>
          </cell>
          <cell r="D201">
            <v>0</v>
          </cell>
          <cell r="CZ201">
            <v>180000</v>
          </cell>
          <cell r="DG201">
            <v>200000</v>
          </cell>
        </row>
        <row r="202">
          <cell r="A202" t="str">
            <v>None</v>
          </cell>
          <cell r="B202">
            <v>20000</v>
          </cell>
          <cell r="C202">
            <v>1335.72</v>
          </cell>
          <cell r="D202">
            <v>4021.98</v>
          </cell>
          <cell r="CZ202">
            <v>21546</v>
          </cell>
          <cell r="DG202">
            <v>20000</v>
          </cell>
        </row>
        <row r="203">
          <cell r="A203" t="str">
            <v>None</v>
          </cell>
          <cell r="B203">
            <v>19300</v>
          </cell>
          <cell r="C203">
            <v>0</v>
          </cell>
          <cell r="D203">
            <v>0</v>
          </cell>
          <cell r="CZ203">
            <v>19138</v>
          </cell>
          <cell r="DG203">
            <v>19300</v>
          </cell>
        </row>
        <row r="204">
          <cell r="A204" t="str">
            <v>None</v>
          </cell>
          <cell r="B204">
            <v>190000</v>
          </cell>
          <cell r="C204">
            <v>262182.26</v>
          </cell>
          <cell r="D204">
            <v>262182.26</v>
          </cell>
          <cell r="CZ204">
            <v>262174.26</v>
          </cell>
          <cell r="DG204">
            <v>190000</v>
          </cell>
        </row>
        <row r="205">
          <cell r="A205" t="str">
            <v>None</v>
          </cell>
          <cell r="B205">
            <v>20000</v>
          </cell>
          <cell r="C205">
            <v>0</v>
          </cell>
          <cell r="D205">
            <v>0</v>
          </cell>
          <cell r="CZ205">
            <v>0</v>
          </cell>
          <cell r="DG205">
            <v>20000</v>
          </cell>
        </row>
        <row r="206">
          <cell r="A206" t="str">
            <v>None</v>
          </cell>
          <cell r="B206">
            <v>20000</v>
          </cell>
          <cell r="C206">
            <v>63455.45</v>
          </cell>
          <cell r="D206">
            <v>62706.71</v>
          </cell>
          <cell r="CZ206">
            <v>63449.71</v>
          </cell>
          <cell r="DG206">
            <v>20000</v>
          </cell>
        </row>
        <row r="207">
          <cell r="A207" t="str">
            <v>None</v>
          </cell>
          <cell r="B207">
            <v>190000</v>
          </cell>
          <cell r="C207">
            <v>351180.71</v>
          </cell>
          <cell r="D207">
            <v>338307.81</v>
          </cell>
          <cell r="CZ207">
            <v>351182.81</v>
          </cell>
          <cell r="DG207">
            <v>190000</v>
          </cell>
        </row>
        <row r="208">
          <cell r="A208" t="str">
            <v>None</v>
          </cell>
          <cell r="B208">
            <v>190000</v>
          </cell>
          <cell r="C208">
            <v>23330.560000000001</v>
          </cell>
          <cell r="D208">
            <v>0</v>
          </cell>
          <cell r="CZ208">
            <v>183658</v>
          </cell>
          <cell r="DG208">
            <v>190000</v>
          </cell>
        </row>
        <row r="209">
          <cell r="A209" t="str">
            <v>None</v>
          </cell>
          <cell r="B209">
            <v>190000</v>
          </cell>
          <cell r="C209">
            <v>0</v>
          </cell>
          <cell r="D209">
            <v>0</v>
          </cell>
          <cell r="CZ209">
            <v>175000</v>
          </cell>
          <cell r="DG209">
            <v>190000</v>
          </cell>
        </row>
        <row r="210">
          <cell r="A210" t="str">
            <v>None</v>
          </cell>
          <cell r="B210">
            <v>48000</v>
          </cell>
          <cell r="C210">
            <v>6317.4</v>
          </cell>
          <cell r="D210">
            <v>17084.48</v>
          </cell>
          <cell r="CZ210">
            <v>47607</v>
          </cell>
          <cell r="DG210">
            <v>48000</v>
          </cell>
        </row>
        <row r="211">
          <cell r="A211" t="str">
            <v>None</v>
          </cell>
          <cell r="B211">
            <v>20000</v>
          </cell>
          <cell r="C211">
            <v>0</v>
          </cell>
          <cell r="D211">
            <v>0</v>
          </cell>
          <cell r="CZ211">
            <v>18827</v>
          </cell>
          <cell r="DG211">
            <v>20000</v>
          </cell>
        </row>
        <row r="212">
          <cell r="A212" t="str">
            <v>None</v>
          </cell>
          <cell r="B212">
            <v>400000</v>
          </cell>
          <cell r="C212">
            <v>116909.44</v>
          </cell>
          <cell r="D212">
            <v>197793.24</v>
          </cell>
          <cell r="CZ212">
            <v>485133</v>
          </cell>
          <cell r="DG212">
            <v>400000</v>
          </cell>
        </row>
        <row r="213">
          <cell r="A213" t="str">
            <v>None</v>
          </cell>
          <cell r="B213">
            <v>0</v>
          </cell>
          <cell r="C213">
            <v>0</v>
          </cell>
          <cell r="D213">
            <v>19846.27</v>
          </cell>
          <cell r="CZ213">
            <v>0</v>
          </cell>
          <cell r="DG213">
            <v>0</v>
          </cell>
        </row>
        <row r="214">
          <cell r="A214" t="str">
            <v>None</v>
          </cell>
          <cell r="B214">
            <v>170000</v>
          </cell>
          <cell r="C214">
            <v>211.3</v>
          </cell>
          <cell r="D214">
            <v>0</v>
          </cell>
          <cell r="CZ214">
            <v>150946</v>
          </cell>
          <cell r="DG214">
            <v>170000</v>
          </cell>
        </row>
        <row r="215">
          <cell r="A215" t="str">
            <v>None</v>
          </cell>
          <cell r="B215">
            <v>30000</v>
          </cell>
          <cell r="C215">
            <v>0</v>
          </cell>
          <cell r="D215">
            <v>9921.94</v>
          </cell>
          <cell r="CZ215">
            <v>24151</v>
          </cell>
          <cell r="DG215">
            <v>30000</v>
          </cell>
        </row>
        <row r="216">
          <cell r="A216" t="str">
            <v>None</v>
          </cell>
          <cell r="B216">
            <v>170000</v>
          </cell>
          <cell r="C216">
            <v>253.56</v>
          </cell>
          <cell r="D216">
            <v>0</v>
          </cell>
          <cell r="CZ216">
            <v>150000</v>
          </cell>
          <cell r="DG216">
            <v>170000</v>
          </cell>
        </row>
        <row r="217">
          <cell r="A217" t="str">
            <v>None</v>
          </cell>
          <cell r="B217">
            <v>30000</v>
          </cell>
          <cell r="C217">
            <v>0</v>
          </cell>
          <cell r="D217">
            <v>9921.94</v>
          </cell>
          <cell r="CZ217">
            <v>30379</v>
          </cell>
          <cell r="DG217">
            <v>30000</v>
          </cell>
        </row>
        <row r="218">
          <cell r="A218" t="str">
            <v>None</v>
          </cell>
          <cell r="B218">
            <v>50000</v>
          </cell>
          <cell r="C218">
            <v>217.76000000000002</v>
          </cell>
          <cell r="D218">
            <v>46272.3</v>
          </cell>
          <cell r="CZ218">
            <v>42214.3</v>
          </cell>
          <cell r="DG218">
            <v>50000</v>
          </cell>
        </row>
        <row r="219">
          <cell r="A219" t="str">
            <v>None</v>
          </cell>
          <cell r="B219">
            <v>171000</v>
          </cell>
          <cell r="C219">
            <v>0</v>
          </cell>
          <cell r="D219">
            <v>161476.56</v>
          </cell>
          <cell r="CZ219">
            <v>170000</v>
          </cell>
          <cell r="DG219">
            <v>171000</v>
          </cell>
        </row>
        <row r="220">
          <cell r="A220" t="str">
            <v>None</v>
          </cell>
          <cell r="B220">
            <v>45000</v>
          </cell>
          <cell r="C220">
            <v>0</v>
          </cell>
          <cell r="D220">
            <v>0</v>
          </cell>
          <cell r="CZ220">
            <v>0</v>
          </cell>
          <cell r="DG220">
            <v>45000</v>
          </cell>
        </row>
        <row r="221">
          <cell r="A221" t="str">
            <v>None</v>
          </cell>
          <cell r="B221">
            <v>46000</v>
          </cell>
          <cell r="C221">
            <v>0</v>
          </cell>
          <cell r="D221">
            <v>44100</v>
          </cell>
          <cell r="CZ221">
            <v>45000</v>
          </cell>
          <cell r="DG221">
            <v>46000</v>
          </cell>
        </row>
        <row r="222">
          <cell r="A222" t="str">
            <v>None</v>
          </cell>
          <cell r="B222">
            <v>200000</v>
          </cell>
          <cell r="C222">
            <v>0</v>
          </cell>
          <cell r="D222">
            <v>0</v>
          </cell>
          <cell r="CZ222">
            <v>199520</v>
          </cell>
          <cell r="DG222">
            <v>200000</v>
          </cell>
        </row>
        <row r="223">
          <cell r="A223" t="str">
            <v>None</v>
          </cell>
          <cell r="B223">
            <v>0</v>
          </cell>
          <cell r="C223">
            <v>0</v>
          </cell>
          <cell r="D223">
            <v>0</v>
          </cell>
          <cell r="CZ223">
            <v>0</v>
          </cell>
          <cell r="DG223">
            <v>0</v>
          </cell>
        </row>
        <row r="224">
          <cell r="A224" t="str">
            <v>None</v>
          </cell>
          <cell r="B224">
            <v>0</v>
          </cell>
          <cell r="C224">
            <v>0</v>
          </cell>
          <cell r="D224">
            <v>0</v>
          </cell>
          <cell r="CZ224">
            <v>0</v>
          </cell>
          <cell r="DG224">
            <v>0</v>
          </cell>
        </row>
        <row r="225">
          <cell r="A225" t="str">
            <v>None</v>
          </cell>
          <cell r="B225">
            <v>526400</v>
          </cell>
          <cell r="C225">
            <v>300548</v>
          </cell>
          <cell r="D225">
            <v>300548</v>
          </cell>
          <cell r="CZ225">
            <v>300547</v>
          </cell>
          <cell r="DG225">
            <v>526400</v>
          </cell>
        </row>
        <row r="226">
          <cell r="A226" t="str">
            <v>None</v>
          </cell>
          <cell r="B226">
            <v>0</v>
          </cell>
          <cell r="C226">
            <v>57152.66</v>
          </cell>
          <cell r="D226">
            <v>57152.66</v>
          </cell>
          <cell r="CZ226">
            <v>57152.66</v>
          </cell>
          <cell r="DG226">
            <v>0</v>
          </cell>
        </row>
        <row r="227">
          <cell r="A227" t="str">
            <v>None</v>
          </cell>
          <cell r="B227">
            <v>0</v>
          </cell>
          <cell r="C227">
            <v>11763.8</v>
          </cell>
          <cell r="D227">
            <v>11763.8</v>
          </cell>
          <cell r="CZ227">
            <v>11764.8</v>
          </cell>
          <cell r="DG227">
            <v>0</v>
          </cell>
        </row>
        <row r="228">
          <cell r="A228" t="str">
            <v>None</v>
          </cell>
          <cell r="B228">
            <v>0</v>
          </cell>
          <cell r="C228">
            <v>140261.72</v>
          </cell>
          <cell r="D228">
            <v>140261.72</v>
          </cell>
          <cell r="CZ228">
            <v>140264.72</v>
          </cell>
          <cell r="DG228">
            <v>0</v>
          </cell>
        </row>
        <row r="229">
          <cell r="A229" t="str">
            <v>None</v>
          </cell>
          <cell r="B229">
            <v>2917000</v>
          </cell>
          <cell r="C229">
            <v>1330007.98</v>
          </cell>
          <cell r="D229">
            <v>1330007.98</v>
          </cell>
          <cell r="CZ229">
            <v>1330011.98</v>
          </cell>
          <cell r="DG229">
            <v>2917000</v>
          </cell>
        </row>
        <row r="230">
          <cell r="A230" t="str">
            <v>None</v>
          </cell>
          <cell r="B230">
            <v>0</v>
          </cell>
          <cell r="C230">
            <v>0</v>
          </cell>
          <cell r="D230">
            <v>0</v>
          </cell>
          <cell r="CZ230">
            <v>0</v>
          </cell>
          <cell r="DG230">
            <v>0</v>
          </cell>
        </row>
        <row r="231">
          <cell r="A231" t="str">
            <v>None</v>
          </cell>
          <cell r="B231">
            <v>0</v>
          </cell>
          <cell r="C231">
            <v>0</v>
          </cell>
          <cell r="D231">
            <v>0</v>
          </cell>
          <cell r="CZ231">
            <v>0</v>
          </cell>
          <cell r="DG231">
            <v>0</v>
          </cell>
        </row>
        <row r="232">
          <cell r="A232" t="str">
            <v>None</v>
          </cell>
          <cell r="B232">
            <v>100000</v>
          </cell>
          <cell r="C232">
            <v>0</v>
          </cell>
          <cell r="D232">
            <v>0</v>
          </cell>
          <cell r="CZ232">
            <v>85000</v>
          </cell>
          <cell r="DG232">
            <v>100000</v>
          </cell>
        </row>
        <row r="233">
          <cell r="A233" t="str">
            <v>None</v>
          </cell>
          <cell r="B233">
            <v>20000</v>
          </cell>
          <cell r="C233">
            <v>0</v>
          </cell>
          <cell r="D233">
            <v>0</v>
          </cell>
          <cell r="CZ233">
            <v>19878</v>
          </cell>
          <cell r="DG233">
            <v>20000</v>
          </cell>
        </row>
        <row r="234">
          <cell r="A234" t="str">
            <v>None</v>
          </cell>
          <cell r="B234">
            <v>0</v>
          </cell>
          <cell r="C234">
            <v>71319.25</v>
          </cell>
          <cell r="D234">
            <v>71319.25</v>
          </cell>
          <cell r="CZ234">
            <v>71329.25</v>
          </cell>
          <cell r="DG234">
            <v>0</v>
          </cell>
        </row>
        <row r="235">
          <cell r="A235" t="str">
            <v>None</v>
          </cell>
          <cell r="B235">
            <v>0</v>
          </cell>
          <cell r="C235">
            <v>0</v>
          </cell>
          <cell r="D235">
            <v>0</v>
          </cell>
          <cell r="CZ235">
            <v>0</v>
          </cell>
          <cell r="DG235">
            <v>0</v>
          </cell>
        </row>
        <row r="236">
          <cell r="A236" t="str">
            <v>None</v>
          </cell>
          <cell r="B236">
            <v>300000</v>
          </cell>
          <cell r="C236">
            <v>105503.84</v>
          </cell>
          <cell r="D236">
            <v>53597.05</v>
          </cell>
          <cell r="CZ236">
            <v>346668.05</v>
          </cell>
          <cell r="DG236">
            <v>300000</v>
          </cell>
        </row>
        <row r="237">
          <cell r="A237" t="str">
            <v>None</v>
          </cell>
          <cell r="B237">
            <v>50000</v>
          </cell>
          <cell r="C237">
            <v>44876.37</v>
          </cell>
          <cell r="D237">
            <v>0</v>
          </cell>
          <cell r="CZ237">
            <v>61900</v>
          </cell>
          <cell r="DG237">
            <v>50000</v>
          </cell>
        </row>
        <row r="238">
          <cell r="A238" t="str">
            <v>None</v>
          </cell>
          <cell r="B238">
            <v>0</v>
          </cell>
          <cell r="C238">
            <v>0</v>
          </cell>
          <cell r="D238">
            <v>136209.88</v>
          </cell>
          <cell r="CZ238">
            <v>400000</v>
          </cell>
          <cell r="DG238">
            <v>0</v>
          </cell>
        </row>
        <row r="239">
          <cell r="A239" t="str">
            <v>None</v>
          </cell>
          <cell r="B239">
            <v>0</v>
          </cell>
          <cell r="C239">
            <v>0</v>
          </cell>
          <cell r="D239">
            <v>68104.759999999995</v>
          </cell>
          <cell r="CZ239">
            <v>0</v>
          </cell>
          <cell r="DG239">
            <v>0</v>
          </cell>
        </row>
        <row r="240">
          <cell r="A240" t="str">
            <v>None</v>
          </cell>
          <cell r="B240">
            <v>111900</v>
          </cell>
          <cell r="C240">
            <v>85290.49</v>
          </cell>
          <cell r="D240">
            <v>85290.49</v>
          </cell>
          <cell r="CZ240">
            <v>89120.49</v>
          </cell>
          <cell r="DG240">
            <v>111900</v>
          </cell>
        </row>
        <row r="241">
          <cell r="A241" t="str">
            <v>None</v>
          </cell>
          <cell r="B241">
            <v>0</v>
          </cell>
          <cell r="C241">
            <v>0</v>
          </cell>
          <cell r="D241">
            <v>0</v>
          </cell>
          <cell r="CZ241">
            <v>0</v>
          </cell>
          <cell r="DG241">
            <v>0</v>
          </cell>
        </row>
        <row r="242">
          <cell r="A242" t="str">
            <v>None</v>
          </cell>
          <cell r="B242">
            <v>2940000</v>
          </cell>
          <cell r="C242">
            <v>481998.18</v>
          </cell>
          <cell r="D242">
            <v>428667.82</v>
          </cell>
          <cell r="CZ242">
            <v>1950327.82</v>
          </cell>
          <cell r="DG242">
            <v>2940000</v>
          </cell>
        </row>
        <row r="243">
          <cell r="A243" t="str">
            <v>None</v>
          </cell>
          <cell r="B243">
            <v>2490000</v>
          </cell>
          <cell r="C243">
            <v>4387.9399999999996</v>
          </cell>
          <cell r="D243">
            <v>999600</v>
          </cell>
          <cell r="CZ243">
            <v>1209390</v>
          </cell>
          <cell r="DG243">
            <v>2490000</v>
          </cell>
        </row>
        <row r="244">
          <cell r="A244" t="str">
            <v>None</v>
          </cell>
          <cell r="B244">
            <v>0</v>
          </cell>
          <cell r="C244">
            <v>0</v>
          </cell>
          <cell r="D244">
            <v>0</v>
          </cell>
          <cell r="CZ244">
            <v>0</v>
          </cell>
          <cell r="DG244">
            <v>0</v>
          </cell>
        </row>
        <row r="245">
          <cell r="A245" t="str">
            <v>None</v>
          </cell>
          <cell r="B245">
            <v>160000</v>
          </cell>
          <cell r="C245">
            <v>0</v>
          </cell>
          <cell r="D245">
            <v>0</v>
          </cell>
          <cell r="CZ245">
            <v>150000</v>
          </cell>
          <cell r="DG245">
            <v>160000</v>
          </cell>
        </row>
        <row r="246">
          <cell r="A246" t="str">
            <v>None</v>
          </cell>
          <cell r="B246">
            <v>20000</v>
          </cell>
          <cell r="C246">
            <v>0</v>
          </cell>
          <cell r="D246">
            <v>0</v>
          </cell>
          <cell r="CZ246">
            <v>19781</v>
          </cell>
          <cell r="DG246">
            <v>20000</v>
          </cell>
        </row>
        <row r="247">
          <cell r="A247" t="str">
            <v>None</v>
          </cell>
          <cell r="B247">
            <v>0</v>
          </cell>
          <cell r="C247">
            <v>0</v>
          </cell>
          <cell r="D247">
            <v>173737</v>
          </cell>
          <cell r="CZ247">
            <v>0</v>
          </cell>
          <cell r="DG247">
            <v>0</v>
          </cell>
        </row>
        <row r="248">
          <cell r="A248" t="str">
            <v>None</v>
          </cell>
          <cell r="B248">
            <v>121000</v>
          </cell>
          <cell r="C248">
            <v>51152.159999999996</v>
          </cell>
          <cell r="D248">
            <v>118481.56</v>
          </cell>
          <cell r="CZ248">
            <v>50827.56</v>
          </cell>
          <cell r="DG248">
            <v>121000</v>
          </cell>
        </row>
        <row r="249">
          <cell r="A249" t="str">
            <v>None</v>
          </cell>
          <cell r="B249">
            <v>604000</v>
          </cell>
          <cell r="C249">
            <v>645.17999999999995</v>
          </cell>
          <cell r="D249">
            <v>94554.27</v>
          </cell>
          <cell r="CZ249">
            <v>568011</v>
          </cell>
          <cell r="DG249">
            <v>604000</v>
          </cell>
        </row>
        <row r="250">
          <cell r="A250" t="str">
            <v>None</v>
          </cell>
          <cell r="B250">
            <v>0</v>
          </cell>
          <cell r="C250">
            <v>607347.11</v>
          </cell>
          <cell r="D250">
            <v>607347.11</v>
          </cell>
          <cell r="CZ250">
            <v>607374.11</v>
          </cell>
          <cell r="DG250">
            <v>0</v>
          </cell>
        </row>
        <row r="251">
          <cell r="A251" t="str">
            <v>None</v>
          </cell>
          <cell r="B251">
            <v>36262</v>
          </cell>
          <cell r="C251">
            <v>22840.899999999998</v>
          </cell>
          <cell r="D251">
            <v>22273.39</v>
          </cell>
          <cell r="CZ251">
            <v>22702.39</v>
          </cell>
          <cell r="DG251">
            <v>36262</v>
          </cell>
        </row>
        <row r="252">
          <cell r="A252" t="str">
            <v>None</v>
          </cell>
          <cell r="B252">
            <v>0</v>
          </cell>
          <cell r="C252">
            <v>0</v>
          </cell>
          <cell r="D252">
            <v>69494.679999999993</v>
          </cell>
          <cell r="CZ252">
            <v>0</v>
          </cell>
          <cell r="DG252">
            <v>0</v>
          </cell>
        </row>
        <row r="253">
          <cell r="A253" t="str">
            <v>None</v>
          </cell>
          <cell r="B253">
            <v>130000</v>
          </cell>
          <cell r="C253">
            <v>119239.85</v>
          </cell>
          <cell r="D253">
            <v>119239.85</v>
          </cell>
          <cell r="CZ253">
            <v>119236.85</v>
          </cell>
          <cell r="DG253">
            <v>130000</v>
          </cell>
        </row>
        <row r="254">
          <cell r="A254" t="str">
            <v>None</v>
          </cell>
          <cell r="B254">
            <v>20000</v>
          </cell>
          <cell r="C254">
            <v>5348.03</v>
          </cell>
          <cell r="D254">
            <v>5348.03</v>
          </cell>
          <cell r="CZ254">
            <v>5349.03</v>
          </cell>
          <cell r="DG254">
            <v>20000</v>
          </cell>
        </row>
        <row r="255">
          <cell r="A255" t="str">
            <v>None</v>
          </cell>
          <cell r="B255">
            <v>190000</v>
          </cell>
          <cell r="C255">
            <v>0</v>
          </cell>
          <cell r="D255">
            <v>0</v>
          </cell>
          <cell r="CZ255">
            <v>175000</v>
          </cell>
          <cell r="DG255">
            <v>190000</v>
          </cell>
        </row>
        <row r="256">
          <cell r="A256" t="str">
            <v>None</v>
          </cell>
          <cell r="B256">
            <v>20000</v>
          </cell>
          <cell r="C256">
            <v>0</v>
          </cell>
          <cell r="D256">
            <v>4021.98</v>
          </cell>
          <cell r="CZ256">
            <v>16101</v>
          </cell>
          <cell r="DG256">
            <v>20000</v>
          </cell>
        </row>
        <row r="257">
          <cell r="A257" t="str">
            <v>None</v>
          </cell>
          <cell r="B257">
            <v>40000</v>
          </cell>
          <cell r="C257">
            <v>9829.9</v>
          </cell>
          <cell r="D257">
            <v>9046.16</v>
          </cell>
          <cell r="CZ257">
            <v>40333</v>
          </cell>
          <cell r="DG257">
            <v>40000</v>
          </cell>
        </row>
        <row r="258">
          <cell r="A258" t="str">
            <v>None</v>
          </cell>
          <cell r="B258">
            <v>110000</v>
          </cell>
          <cell r="C258">
            <v>91140.95</v>
          </cell>
          <cell r="D258">
            <v>49867.99</v>
          </cell>
          <cell r="CZ258">
            <v>194426</v>
          </cell>
          <cell r="DG258">
            <v>110000</v>
          </cell>
        </row>
        <row r="259">
          <cell r="A259" t="str">
            <v>None</v>
          </cell>
          <cell r="B259">
            <v>60000</v>
          </cell>
          <cell r="C259">
            <v>0</v>
          </cell>
          <cell r="D259">
            <v>0</v>
          </cell>
          <cell r="CZ259">
            <v>60000</v>
          </cell>
          <cell r="DG259">
            <v>60000</v>
          </cell>
        </row>
        <row r="260">
          <cell r="A260" t="str">
            <v>None</v>
          </cell>
          <cell r="B260">
            <v>48000</v>
          </cell>
          <cell r="C260">
            <v>9794.06</v>
          </cell>
          <cell r="D260">
            <v>9230.35</v>
          </cell>
          <cell r="CZ260">
            <v>48649</v>
          </cell>
          <cell r="DG260">
            <v>48000</v>
          </cell>
        </row>
        <row r="261">
          <cell r="A261" t="str">
            <v>None</v>
          </cell>
          <cell r="B261">
            <v>140000</v>
          </cell>
          <cell r="C261">
            <v>71233.2</v>
          </cell>
          <cell r="D261">
            <v>19850.689999999999</v>
          </cell>
          <cell r="CZ261">
            <v>210113</v>
          </cell>
          <cell r="DG261">
            <v>140000</v>
          </cell>
        </row>
        <row r="262">
          <cell r="A262" t="str">
            <v>None</v>
          </cell>
          <cell r="B262">
            <v>0</v>
          </cell>
          <cell r="C262">
            <v>237.36</v>
          </cell>
          <cell r="D262">
            <v>237.36</v>
          </cell>
          <cell r="CZ262">
            <v>230.36</v>
          </cell>
          <cell r="DG262">
            <v>0</v>
          </cell>
        </row>
        <row r="263">
          <cell r="A263" t="str">
            <v>None</v>
          </cell>
          <cell r="B263">
            <v>0</v>
          </cell>
          <cell r="C263">
            <v>260134.22</v>
          </cell>
          <cell r="D263">
            <v>260134.22</v>
          </cell>
          <cell r="CZ263">
            <v>260134.22</v>
          </cell>
          <cell r="DG263">
            <v>0</v>
          </cell>
        </row>
        <row r="264">
          <cell r="A264" t="str">
            <v>None</v>
          </cell>
          <cell r="B264">
            <v>0</v>
          </cell>
          <cell r="C264">
            <v>80105.31</v>
          </cell>
          <cell r="D264">
            <v>80105.31</v>
          </cell>
          <cell r="CZ264">
            <v>80108.31</v>
          </cell>
          <cell r="DG264">
            <v>0</v>
          </cell>
        </row>
        <row r="265">
          <cell r="A265" t="str">
            <v>None</v>
          </cell>
          <cell r="B265">
            <v>15000</v>
          </cell>
          <cell r="C265">
            <v>16466.55</v>
          </cell>
          <cell r="D265">
            <v>16466.55</v>
          </cell>
          <cell r="CZ265">
            <v>16467.55</v>
          </cell>
          <cell r="DG265">
            <v>15000</v>
          </cell>
        </row>
        <row r="266">
          <cell r="A266" t="str">
            <v>None</v>
          </cell>
          <cell r="B266">
            <v>100000</v>
          </cell>
          <cell r="C266">
            <v>5900.8</v>
          </cell>
          <cell r="D266">
            <v>5900.8</v>
          </cell>
          <cell r="CZ266">
            <v>5901.8</v>
          </cell>
          <cell r="DG266">
            <v>100000</v>
          </cell>
        </row>
        <row r="267">
          <cell r="A267" t="str">
            <v>None</v>
          </cell>
          <cell r="B267">
            <v>15000</v>
          </cell>
          <cell r="C267">
            <v>0</v>
          </cell>
          <cell r="D267">
            <v>0</v>
          </cell>
          <cell r="CZ267">
            <v>14356</v>
          </cell>
          <cell r="DG267">
            <v>15000</v>
          </cell>
        </row>
        <row r="268">
          <cell r="A268" t="str">
            <v>None</v>
          </cell>
          <cell r="B268">
            <v>80000</v>
          </cell>
          <cell r="C268">
            <v>0</v>
          </cell>
          <cell r="D268">
            <v>0</v>
          </cell>
          <cell r="CZ268">
            <v>77170</v>
          </cell>
          <cell r="DG268">
            <v>80000</v>
          </cell>
        </row>
        <row r="269">
          <cell r="A269" t="str">
            <v>None</v>
          </cell>
          <cell r="B269">
            <v>80000</v>
          </cell>
          <cell r="C269">
            <v>0</v>
          </cell>
          <cell r="D269">
            <v>0</v>
          </cell>
          <cell r="CZ269">
            <v>70886</v>
          </cell>
          <cell r="DG269">
            <v>80000</v>
          </cell>
        </row>
        <row r="270">
          <cell r="A270" t="str">
            <v>None</v>
          </cell>
          <cell r="B270">
            <v>80000</v>
          </cell>
          <cell r="C270">
            <v>0</v>
          </cell>
          <cell r="D270">
            <v>0</v>
          </cell>
          <cell r="CZ270">
            <v>76000</v>
          </cell>
          <cell r="DG270">
            <v>80000</v>
          </cell>
        </row>
        <row r="271">
          <cell r="A271" t="str">
            <v>None</v>
          </cell>
          <cell r="B271">
            <v>15000</v>
          </cell>
          <cell r="C271">
            <v>0</v>
          </cell>
          <cell r="D271">
            <v>0</v>
          </cell>
          <cell r="CZ271">
            <v>15184</v>
          </cell>
          <cell r="DG271">
            <v>15000</v>
          </cell>
        </row>
        <row r="272">
          <cell r="A272" t="str">
            <v>None</v>
          </cell>
          <cell r="B272">
            <v>15000</v>
          </cell>
          <cell r="C272">
            <v>0</v>
          </cell>
          <cell r="D272">
            <v>0</v>
          </cell>
          <cell r="CZ272">
            <v>14893</v>
          </cell>
          <cell r="DG272">
            <v>15000</v>
          </cell>
        </row>
        <row r="273">
          <cell r="A273" t="str">
            <v>None</v>
          </cell>
          <cell r="B273">
            <v>1428000</v>
          </cell>
          <cell r="C273">
            <v>1437532.9300000002</v>
          </cell>
          <cell r="D273">
            <v>1211811.56</v>
          </cell>
          <cell r="CZ273">
            <v>1437222.56</v>
          </cell>
          <cell r="DG273">
            <v>1428000</v>
          </cell>
        </row>
        <row r="274">
          <cell r="A274" t="str">
            <v>None</v>
          </cell>
          <cell r="B274">
            <v>209000</v>
          </cell>
          <cell r="C274">
            <v>206485.13999999998</v>
          </cell>
          <cell r="D274">
            <v>173638.05</v>
          </cell>
          <cell r="CZ274">
            <v>206485.05</v>
          </cell>
          <cell r="DG274">
            <v>209000</v>
          </cell>
        </row>
        <row r="275">
          <cell r="A275" t="str">
            <v>None</v>
          </cell>
          <cell r="B275">
            <v>116000</v>
          </cell>
          <cell r="C275">
            <v>0</v>
          </cell>
          <cell r="D275">
            <v>0</v>
          </cell>
          <cell r="CZ275">
            <v>112095</v>
          </cell>
          <cell r="DG275">
            <v>116000</v>
          </cell>
        </row>
        <row r="276">
          <cell r="A276" t="str">
            <v>None</v>
          </cell>
          <cell r="B276">
            <v>0</v>
          </cell>
          <cell r="C276">
            <v>252467.33</v>
          </cell>
          <cell r="D276">
            <v>252467.33</v>
          </cell>
          <cell r="CZ276">
            <v>252463.33</v>
          </cell>
          <cell r="DG276">
            <v>0</v>
          </cell>
        </row>
        <row r="277">
          <cell r="A277" t="str">
            <v>None</v>
          </cell>
          <cell r="B277">
            <v>0</v>
          </cell>
          <cell r="C277">
            <v>1129902.55</v>
          </cell>
          <cell r="D277">
            <v>1129902.55</v>
          </cell>
          <cell r="CZ277">
            <v>1129906.55</v>
          </cell>
          <cell r="DG277">
            <v>0</v>
          </cell>
        </row>
        <row r="278">
          <cell r="A278" t="str">
            <v>None</v>
          </cell>
          <cell r="B278">
            <v>0</v>
          </cell>
          <cell r="C278">
            <v>223620.96</v>
          </cell>
          <cell r="D278">
            <v>223620.96</v>
          </cell>
          <cell r="CZ278">
            <v>223619.96</v>
          </cell>
          <cell r="DG278">
            <v>0</v>
          </cell>
        </row>
        <row r="279">
          <cell r="A279" t="str">
            <v>None</v>
          </cell>
          <cell r="B279">
            <v>0</v>
          </cell>
          <cell r="C279">
            <v>0</v>
          </cell>
          <cell r="D279">
            <v>0</v>
          </cell>
          <cell r="CZ279">
            <v>0</v>
          </cell>
          <cell r="DG279">
            <v>0</v>
          </cell>
        </row>
        <row r="280">
          <cell r="A280" t="str">
            <v>None</v>
          </cell>
          <cell r="B280">
            <v>0</v>
          </cell>
          <cell r="C280">
            <v>0</v>
          </cell>
          <cell r="D280">
            <v>0</v>
          </cell>
          <cell r="CZ280">
            <v>0</v>
          </cell>
          <cell r="DG280">
            <v>0</v>
          </cell>
        </row>
        <row r="281">
          <cell r="A281" t="str">
            <v>None</v>
          </cell>
          <cell r="B281">
            <v>0</v>
          </cell>
          <cell r="C281">
            <v>0</v>
          </cell>
          <cell r="D281">
            <v>0</v>
          </cell>
          <cell r="CZ281">
            <v>0</v>
          </cell>
          <cell r="DG281">
            <v>0</v>
          </cell>
        </row>
        <row r="282">
          <cell r="A282" t="str">
            <v>None</v>
          </cell>
          <cell r="B282">
            <v>0</v>
          </cell>
          <cell r="C282">
            <v>0</v>
          </cell>
          <cell r="D282">
            <v>0</v>
          </cell>
          <cell r="CZ282">
            <v>0</v>
          </cell>
          <cell r="DG282">
            <v>0</v>
          </cell>
        </row>
        <row r="283">
          <cell r="A283" t="str">
            <v>None</v>
          </cell>
          <cell r="B283">
            <v>0</v>
          </cell>
          <cell r="C283">
            <v>0</v>
          </cell>
          <cell r="D283">
            <v>0</v>
          </cell>
          <cell r="CZ283">
            <v>0</v>
          </cell>
          <cell r="DG283">
            <v>0</v>
          </cell>
        </row>
        <row r="284">
          <cell r="A284" t="str">
            <v>None</v>
          </cell>
          <cell r="B284">
            <v>302000</v>
          </cell>
          <cell r="C284">
            <v>87402.36</v>
          </cell>
          <cell r="D284">
            <v>87424.55</v>
          </cell>
          <cell r="CZ284">
            <v>293653.38</v>
          </cell>
          <cell r="DG284">
            <v>302000</v>
          </cell>
        </row>
        <row r="285">
          <cell r="A285" t="str">
            <v>None</v>
          </cell>
          <cell r="B285">
            <v>80000</v>
          </cell>
          <cell r="C285">
            <v>20913.03</v>
          </cell>
          <cell r="D285">
            <v>20913.03</v>
          </cell>
          <cell r="CZ285">
            <v>20914.03</v>
          </cell>
          <cell r="DG285">
            <v>80000</v>
          </cell>
        </row>
        <row r="286">
          <cell r="A286" t="str">
            <v>None</v>
          </cell>
          <cell r="B286">
            <v>155000</v>
          </cell>
          <cell r="C286">
            <v>5530.96</v>
          </cell>
          <cell r="D286">
            <v>0</v>
          </cell>
          <cell r="CZ286">
            <v>133576</v>
          </cell>
          <cell r="DG286">
            <v>155000</v>
          </cell>
        </row>
        <row r="287">
          <cell r="A287" t="str">
            <v>None</v>
          </cell>
          <cell r="B287">
            <v>0</v>
          </cell>
          <cell r="C287">
            <v>135293.49</v>
          </cell>
          <cell r="D287">
            <v>135293.49</v>
          </cell>
          <cell r="CZ287">
            <v>135289.49</v>
          </cell>
          <cell r="DG287">
            <v>0</v>
          </cell>
        </row>
        <row r="288">
          <cell r="A288" t="str">
            <v>None</v>
          </cell>
          <cell r="B288">
            <v>190000</v>
          </cell>
          <cell r="C288">
            <v>131031.6</v>
          </cell>
          <cell r="D288">
            <v>129942.74</v>
          </cell>
          <cell r="CZ288">
            <v>131024.74</v>
          </cell>
          <cell r="DG288">
            <v>190000</v>
          </cell>
        </row>
        <row r="289">
          <cell r="A289" t="str">
            <v>None</v>
          </cell>
          <cell r="B289">
            <v>100000</v>
          </cell>
          <cell r="C289">
            <v>338.08</v>
          </cell>
          <cell r="D289">
            <v>0</v>
          </cell>
          <cell r="CZ289">
            <v>97743</v>
          </cell>
          <cell r="DG289">
            <v>100000</v>
          </cell>
        </row>
        <row r="290">
          <cell r="A290" t="str">
            <v>None</v>
          </cell>
          <cell r="B290">
            <v>100000</v>
          </cell>
          <cell r="C290">
            <v>0</v>
          </cell>
          <cell r="D290">
            <v>0</v>
          </cell>
          <cell r="CZ290">
            <v>90000</v>
          </cell>
          <cell r="DG290">
            <v>100000</v>
          </cell>
        </row>
        <row r="291">
          <cell r="A291" t="str">
            <v>None</v>
          </cell>
          <cell r="B291">
            <v>150000</v>
          </cell>
          <cell r="C291">
            <v>101171.62999999999</v>
          </cell>
          <cell r="D291">
            <v>99977.93</v>
          </cell>
          <cell r="CZ291">
            <v>101169.93</v>
          </cell>
          <cell r="DG291">
            <v>150000</v>
          </cell>
        </row>
        <row r="292">
          <cell r="A292" t="str">
            <v>None</v>
          </cell>
          <cell r="B292">
            <v>323000</v>
          </cell>
          <cell r="C292">
            <v>19646.739999999998</v>
          </cell>
          <cell r="D292">
            <v>159805.91999999998</v>
          </cell>
          <cell r="CZ292">
            <v>324129.91999999998</v>
          </cell>
          <cell r="DG292">
            <v>323000</v>
          </cell>
        </row>
        <row r="293">
          <cell r="A293" t="str">
            <v>None</v>
          </cell>
          <cell r="B293">
            <v>230000</v>
          </cell>
          <cell r="C293">
            <v>30691.040000000001</v>
          </cell>
          <cell r="D293">
            <v>25517.050000000003</v>
          </cell>
          <cell r="CZ293">
            <v>183400.63</v>
          </cell>
          <cell r="DG293">
            <v>230000</v>
          </cell>
        </row>
        <row r="294">
          <cell r="A294" t="str">
            <v>WRK_RING</v>
          </cell>
          <cell r="B294">
            <v>1235000</v>
          </cell>
          <cell r="C294">
            <v>1972709.22</v>
          </cell>
          <cell r="D294">
            <v>2252921.29</v>
          </cell>
          <cell r="CZ294">
            <v>81961077.670000002</v>
          </cell>
          <cell r="DG294">
            <v>1235000</v>
          </cell>
        </row>
        <row r="295">
          <cell r="A295" t="str">
            <v>None</v>
          </cell>
          <cell r="B295">
            <v>901000</v>
          </cell>
          <cell r="C295">
            <v>105791.85999999999</v>
          </cell>
          <cell r="D295">
            <v>339133.85</v>
          </cell>
          <cell r="CZ295">
            <v>1004757.76</v>
          </cell>
          <cell r="DG295">
            <v>901000</v>
          </cell>
        </row>
        <row r="296">
          <cell r="A296" t="str">
            <v>None</v>
          </cell>
          <cell r="B296">
            <v>1056000</v>
          </cell>
          <cell r="C296">
            <v>0</v>
          </cell>
          <cell r="D296">
            <v>197755.28</v>
          </cell>
          <cell r="CZ296">
            <v>0</v>
          </cell>
          <cell r="DG296">
            <v>1056000</v>
          </cell>
        </row>
        <row r="297">
          <cell r="A297" t="str">
            <v>None</v>
          </cell>
          <cell r="B297">
            <v>225000</v>
          </cell>
          <cell r="C297">
            <v>67952.53</v>
          </cell>
          <cell r="D297">
            <v>64896.189999999995</v>
          </cell>
          <cell r="CZ297">
            <v>215597.34</v>
          </cell>
          <cell r="DG297">
            <v>225000</v>
          </cell>
        </row>
        <row r="298">
          <cell r="A298" t="str">
            <v>None</v>
          </cell>
          <cell r="B298">
            <v>280000</v>
          </cell>
          <cell r="C298">
            <v>42271.23</v>
          </cell>
          <cell r="D298">
            <v>100190.02</v>
          </cell>
          <cell r="CZ298">
            <v>224844.58</v>
          </cell>
          <cell r="DG298">
            <v>280000</v>
          </cell>
        </row>
        <row r="299">
          <cell r="A299" t="str">
            <v>None</v>
          </cell>
          <cell r="B299">
            <v>269500</v>
          </cell>
          <cell r="C299">
            <v>0</v>
          </cell>
          <cell r="D299">
            <v>0</v>
          </cell>
          <cell r="CZ299">
            <v>0</v>
          </cell>
          <cell r="DG299">
            <v>269500</v>
          </cell>
        </row>
        <row r="300">
          <cell r="A300" t="str">
            <v>None</v>
          </cell>
          <cell r="B300">
            <v>0</v>
          </cell>
          <cell r="C300">
            <v>0</v>
          </cell>
          <cell r="D300">
            <v>0</v>
          </cell>
          <cell r="CZ300">
            <v>90000</v>
          </cell>
          <cell r="DG300">
            <v>0</v>
          </cell>
        </row>
        <row r="301">
          <cell r="A301" t="str">
            <v>None</v>
          </cell>
          <cell r="B301">
            <v>0</v>
          </cell>
          <cell r="C301">
            <v>6101.15</v>
          </cell>
          <cell r="D301">
            <v>6101.15</v>
          </cell>
          <cell r="CZ301">
            <v>6100.15</v>
          </cell>
          <cell r="DG301">
            <v>0</v>
          </cell>
        </row>
        <row r="302">
          <cell r="A302" t="str">
            <v>None</v>
          </cell>
          <cell r="B302">
            <v>0</v>
          </cell>
          <cell r="C302">
            <v>1616706.02</v>
          </cell>
          <cell r="D302">
            <v>1616706.02</v>
          </cell>
          <cell r="CZ302">
            <v>1616710.02</v>
          </cell>
          <cell r="DG302">
            <v>0</v>
          </cell>
        </row>
        <row r="303">
          <cell r="A303" t="str">
            <v>None</v>
          </cell>
          <cell r="B303">
            <v>0</v>
          </cell>
          <cell r="C303">
            <v>0</v>
          </cell>
          <cell r="D303">
            <v>0</v>
          </cell>
          <cell r="CZ303">
            <v>0</v>
          </cell>
          <cell r="DG303">
            <v>0</v>
          </cell>
        </row>
        <row r="304">
          <cell r="A304" t="str">
            <v>None</v>
          </cell>
          <cell r="B304">
            <v>4900000</v>
          </cell>
          <cell r="C304">
            <v>4772822.2699999996</v>
          </cell>
          <cell r="D304">
            <v>4772822.2699999996</v>
          </cell>
          <cell r="CZ304">
            <v>4772853.2699999996</v>
          </cell>
          <cell r="DG304">
            <v>4900000</v>
          </cell>
        </row>
        <row r="305">
          <cell r="A305" t="str">
            <v>None</v>
          </cell>
          <cell r="B305">
            <v>35000</v>
          </cell>
          <cell r="C305">
            <v>52010.96</v>
          </cell>
          <cell r="D305">
            <v>52010.96</v>
          </cell>
          <cell r="CZ305">
            <v>52011.96</v>
          </cell>
          <cell r="DG305">
            <v>35000</v>
          </cell>
        </row>
        <row r="306">
          <cell r="A306" t="str">
            <v>None</v>
          </cell>
          <cell r="B306">
            <v>0</v>
          </cell>
          <cell r="C306">
            <v>0</v>
          </cell>
          <cell r="D306">
            <v>0</v>
          </cell>
          <cell r="CZ306">
            <v>0</v>
          </cell>
          <cell r="DG306">
            <v>0</v>
          </cell>
        </row>
        <row r="307">
          <cell r="A307" t="str">
            <v>None</v>
          </cell>
          <cell r="B307">
            <v>2681000</v>
          </cell>
          <cell r="C307">
            <v>887327.58</v>
          </cell>
          <cell r="D307">
            <v>1240963.5899999999</v>
          </cell>
          <cell r="CZ307">
            <v>1786593.08</v>
          </cell>
          <cell r="DG307">
            <v>2681000</v>
          </cell>
        </row>
        <row r="308">
          <cell r="A308" t="str">
            <v>None</v>
          </cell>
          <cell r="B308">
            <v>420000</v>
          </cell>
          <cell r="C308">
            <v>0</v>
          </cell>
          <cell r="D308">
            <v>0</v>
          </cell>
          <cell r="CZ308">
            <v>400000</v>
          </cell>
          <cell r="DG308">
            <v>420000</v>
          </cell>
        </row>
        <row r="309">
          <cell r="A309" t="str">
            <v>None</v>
          </cell>
          <cell r="B309">
            <v>25000</v>
          </cell>
          <cell r="C309">
            <v>22092.530000000002</v>
          </cell>
          <cell r="D309">
            <v>21519.81</v>
          </cell>
          <cell r="CZ309">
            <v>22084.81</v>
          </cell>
          <cell r="DG309">
            <v>25000</v>
          </cell>
        </row>
        <row r="310">
          <cell r="A310" t="str">
            <v>None</v>
          </cell>
          <cell r="B310">
            <v>234000</v>
          </cell>
          <cell r="C310">
            <v>0</v>
          </cell>
          <cell r="D310">
            <v>8871.92</v>
          </cell>
          <cell r="CZ310">
            <v>0</v>
          </cell>
          <cell r="DG310">
            <v>234000</v>
          </cell>
        </row>
        <row r="311">
          <cell r="A311" t="str">
            <v>None</v>
          </cell>
          <cell r="B311">
            <v>0</v>
          </cell>
          <cell r="C311">
            <v>0</v>
          </cell>
          <cell r="D311">
            <v>0</v>
          </cell>
          <cell r="CZ311">
            <v>20126</v>
          </cell>
          <cell r="DG311">
            <v>0</v>
          </cell>
        </row>
        <row r="312">
          <cell r="A312" t="str">
            <v>None</v>
          </cell>
          <cell r="B312">
            <v>0</v>
          </cell>
          <cell r="C312">
            <v>2085958.57</v>
          </cell>
          <cell r="D312">
            <v>2085958.57</v>
          </cell>
          <cell r="CZ312">
            <v>2085987.57</v>
          </cell>
          <cell r="DG312">
            <v>0</v>
          </cell>
        </row>
        <row r="313">
          <cell r="A313" t="str">
            <v>None</v>
          </cell>
          <cell r="B313">
            <v>0</v>
          </cell>
          <cell r="C313">
            <v>0</v>
          </cell>
          <cell r="D313">
            <v>0</v>
          </cell>
          <cell r="CZ313">
            <v>0</v>
          </cell>
          <cell r="DG313">
            <v>0</v>
          </cell>
        </row>
        <row r="314">
          <cell r="A314" t="str">
            <v>None</v>
          </cell>
          <cell r="B314">
            <v>4400000</v>
          </cell>
          <cell r="C314">
            <v>4577349.6399999997</v>
          </cell>
          <cell r="D314">
            <v>4577349.6399999997</v>
          </cell>
          <cell r="CZ314">
            <v>4577394.6399999997</v>
          </cell>
          <cell r="DG314">
            <v>4400000</v>
          </cell>
        </row>
        <row r="315">
          <cell r="A315" t="str">
            <v>None</v>
          </cell>
          <cell r="B315">
            <v>35000</v>
          </cell>
          <cell r="C315">
            <v>26620.74</v>
          </cell>
          <cell r="D315">
            <v>26620.74</v>
          </cell>
          <cell r="CZ315">
            <v>26623.74</v>
          </cell>
          <cell r="DG315">
            <v>35000</v>
          </cell>
        </row>
        <row r="316">
          <cell r="A316" t="str">
            <v>None</v>
          </cell>
          <cell r="B316">
            <v>0</v>
          </cell>
          <cell r="C316">
            <v>0</v>
          </cell>
          <cell r="D316">
            <v>0</v>
          </cell>
          <cell r="CZ316">
            <v>0</v>
          </cell>
          <cell r="DG316">
            <v>0</v>
          </cell>
        </row>
        <row r="317">
          <cell r="A317" t="str">
            <v>None</v>
          </cell>
          <cell r="B317">
            <v>0</v>
          </cell>
          <cell r="C317">
            <v>0</v>
          </cell>
          <cell r="D317">
            <v>0</v>
          </cell>
          <cell r="CZ317">
            <v>0</v>
          </cell>
          <cell r="DG317">
            <v>0</v>
          </cell>
        </row>
        <row r="318">
          <cell r="A318" t="str">
            <v>None</v>
          </cell>
          <cell r="B318">
            <v>3294000</v>
          </cell>
          <cell r="C318">
            <v>837451.14</v>
          </cell>
          <cell r="D318">
            <v>1192639.8399999999</v>
          </cell>
          <cell r="CZ318">
            <v>1762892.72</v>
          </cell>
          <cell r="DG318">
            <v>3294000</v>
          </cell>
        </row>
        <row r="319">
          <cell r="A319" t="str">
            <v>None</v>
          </cell>
          <cell r="B319">
            <v>450000</v>
          </cell>
          <cell r="C319">
            <v>0</v>
          </cell>
          <cell r="D319">
            <v>0</v>
          </cell>
          <cell r="CZ319">
            <v>403000</v>
          </cell>
          <cell r="DG319">
            <v>450000</v>
          </cell>
        </row>
        <row r="320">
          <cell r="A320" t="str">
            <v>None</v>
          </cell>
          <cell r="B320">
            <v>100000</v>
          </cell>
          <cell r="C320">
            <v>0</v>
          </cell>
          <cell r="D320">
            <v>26959.01</v>
          </cell>
          <cell r="CZ320">
            <v>74183</v>
          </cell>
          <cell r="DG320">
            <v>100000</v>
          </cell>
        </row>
        <row r="321">
          <cell r="A321" t="str">
            <v>None</v>
          </cell>
          <cell r="B321">
            <v>200000</v>
          </cell>
          <cell r="C321">
            <v>0</v>
          </cell>
          <cell r="D321">
            <v>0</v>
          </cell>
          <cell r="CZ321">
            <v>196458</v>
          </cell>
          <cell r="DG321">
            <v>200000</v>
          </cell>
        </row>
        <row r="322">
          <cell r="A322" t="str">
            <v>None</v>
          </cell>
          <cell r="B322">
            <v>150000</v>
          </cell>
          <cell r="C322">
            <v>0</v>
          </cell>
          <cell r="D322">
            <v>99887.4</v>
          </cell>
          <cell r="CZ322">
            <v>128668</v>
          </cell>
          <cell r="DG322">
            <v>150000</v>
          </cell>
        </row>
        <row r="323">
          <cell r="A323" t="str">
            <v>None</v>
          </cell>
          <cell r="B323">
            <v>0</v>
          </cell>
          <cell r="C323">
            <v>1929827.92</v>
          </cell>
          <cell r="D323">
            <v>1929827.92</v>
          </cell>
          <cell r="CZ323">
            <v>1929806.92</v>
          </cell>
          <cell r="DG323">
            <v>0</v>
          </cell>
        </row>
        <row r="324">
          <cell r="A324" t="str">
            <v>None</v>
          </cell>
          <cell r="B324">
            <v>0</v>
          </cell>
          <cell r="C324">
            <v>0</v>
          </cell>
          <cell r="D324">
            <v>0</v>
          </cell>
          <cell r="CZ324">
            <v>0</v>
          </cell>
          <cell r="DG324">
            <v>0</v>
          </cell>
        </row>
        <row r="325">
          <cell r="A325" t="str">
            <v>None</v>
          </cell>
          <cell r="B325">
            <v>799000</v>
          </cell>
          <cell r="C325">
            <v>911464.02</v>
          </cell>
          <cell r="D325">
            <v>811969.79</v>
          </cell>
          <cell r="CZ325">
            <v>1816610.48</v>
          </cell>
          <cell r="DG325">
            <v>799000</v>
          </cell>
        </row>
        <row r="326">
          <cell r="A326" t="str">
            <v>None</v>
          </cell>
          <cell r="B326">
            <v>1015000</v>
          </cell>
          <cell r="C326">
            <v>0</v>
          </cell>
          <cell r="D326">
            <v>208350.43</v>
          </cell>
          <cell r="CZ326">
            <v>0</v>
          </cell>
          <cell r="DG326">
            <v>1015000</v>
          </cell>
        </row>
        <row r="327">
          <cell r="A327" t="str">
            <v>None</v>
          </cell>
          <cell r="B327">
            <v>450000</v>
          </cell>
          <cell r="C327">
            <v>0</v>
          </cell>
          <cell r="D327">
            <v>0</v>
          </cell>
          <cell r="CZ327">
            <v>403000</v>
          </cell>
          <cell r="DG327">
            <v>450000</v>
          </cell>
        </row>
        <row r="328">
          <cell r="A328" t="str">
            <v>None</v>
          </cell>
          <cell r="B328">
            <v>142000</v>
          </cell>
          <cell r="C328">
            <v>0</v>
          </cell>
          <cell r="D328">
            <v>0</v>
          </cell>
          <cell r="CZ328">
            <v>136920</v>
          </cell>
          <cell r="DG328">
            <v>142000</v>
          </cell>
        </row>
        <row r="329">
          <cell r="A329" t="str">
            <v>None</v>
          </cell>
          <cell r="B329">
            <v>150000</v>
          </cell>
          <cell r="C329">
            <v>211.3</v>
          </cell>
          <cell r="D329">
            <v>19972.560000000001</v>
          </cell>
          <cell r="CZ329">
            <v>138053</v>
          </cell>
          <cell r="DG329">
            <v>150000</v>
          </cell>
        </row>
        <row r="330">
          <cell r="A330" t="str">
            <v>None</v>
          </cell>
          <cell r="B330">
            <v>100000</v>
          </cell>
          <cell r="C330">
            <v>0</v>
          </cell>
          <cell r="D330">
            <v>0</v>
          </cell>
          <cell r="CZ330">
            <v>90000</v>
          </cell>
          <cell r="DG330">
            <v>100000</v>
          </cell>
        </row>
        <row r="331">
          <cell r="A331" t="str">
            <v>None</v>
          </cell>
          <cell r="B331">
            <v>95500</v>
          </cell>
          <cell r="C331">
            <v>91594.72</v>
          </cell>
          <cell r="D331">
            <v>91594.72</v>
          </cell>
          <cell r="CZ331">
            <v>91594.72</v>
          </cell>
          <cell r="DG331">
            <v>95500</v>
          </cell>
        </row>
        <row r="332">
          <cell r="A332" t="str">
            <v>None</v>
          </cell>
          <cell r="B332">
            <v>75000</v>
          </cell>
          <cell r="C332">
            <v>122925.79</v>
          </cell>
          <cell r="D332">
            <v>122925.79</v>
          </cell>
          <cell r="CZ332">
            <v>122928.79</v>
          </cell>
          <cell r="DG332">
            <v>75000</v>
          </cell>
        </row>
        <row r="333">
          <cell r="A333" t="str">
            <v>None</v>
          </cell>
          <cell r="B333">
            <v>424500</v>
          </cell>
          <cell r="C333">
            <v>83094.040000000008</v>
          </cell>
          <cell r="D333">
            <v>68695.67</v>
          </cell>
          <cell r="CZ333">
            <v>407426.37</v>
          </cell>
          <cell r="DG333">
            <v>424500</v>
          </cell>
        </row>
        <row r="334">
          <cell r="A334" t="str">
            <v>None</v>
          </cell>
          <cell r="B334">
            <v>70000</v>
          </cell>
          <cell r="C334">
            <v>106.42</v>
          </cell>
          <cell r="D334">
            <v>0</v>
          </cell>
          <cell r="CZ334">
            <v>60953</v>
          </cell>
          <cell r="DG334">
            <v>70000</v>
          </cell>
        </row>
        <row r="335">
          <cell r="A335" t="str">
            <v>None</v>
          </cell>
          <cell r="B335">
            <v>0</v>
          </cell>
          <cell r="C335">
            <v>15873.41</v>
          </cell>
          <cell r="D335">
            <v>15873.41</v>
          </cell>
          <cell r="CZ335">
            <v>15871.41</v>
          </cell>
          <cell r="DG335">
            <v>0</v>
          </cell>
        </row>
        <row r="336">
          <cell r="A336" t="str">
            <v>None</v>
          </cell>
          <cell r="B336">
            <v>20000</v>
          </cell>
          <cell r="C336">
            <v>5435.76</v>
          </cell>
          <cell r="D336">
            <v>5435.76</v>
          </cell>
          <cell r="CZ336">
            <v>5434.76</v>
          </cell>
          <cell r="DG336">
            <v>20000</v>
          </cell>
        </row>
        <row r="337">
          <cell r="A337" t="str">
            <v>None</v>
          </cell>
          <cell r="B337">
            <v>424500</v>
          </cell>
          <cell r="C337">
            <v>47294.47</v>
          </cell>
          <cell r="D337">
            <v>28900.86</v>
          </cell>
          <cell r="CZ337">
            <v>373780.03</v>
          </cell>
          <cell r="DG337">
            <v>424500</v>
          </cell>
        </row>
        <row r="338">
          <cell r="A338" t="str">
            <v>None</v>
          </cell>
          <cell r="B338">
            <v>40000</v>
          </cell>
          <cell r="C338">
            <v>0</v>
          </cell>
          <cell r="D338">
            <v>0</v>
          </cell>
          <cell r="CZ338">
            <v>0</v>
          </cell>
          <cell r="DG338">
            <v>40000</v>
          </cell>
        </row>
        <row r="339">
          <cell r="A339" t="str">
            <v>None</v>
          </cell>
          <cell r="B339">
            <v>75000</v>
          </cell>
          <cell r="C339">
            <v>0</v>
          </cell>
          <cell r="D339">
            <v>0</v>
          </cell>
          <cell r="CZ339">
            <v>60569</v>
          </cell>
          <cell r="DG339">
            <v>75000</v>
          </cell>
        </row>
        <row r="340">
          <cell r="A340" t="str">
            <v>None</v>
          </cell>
          <cell r="B340">
            <v>90000</v>
          </cell>
          <cell r="C340">
            <v>0</v>
          </cell>
          <cell r="D340">
            <v>0</v>
          </cell>
          <cell r="CZ340">
            <v>81225</v>
          </cell>
          <cell r="DG340">
            <v>90000</v>
          </cell>
        </row>
        <row r="341">
          <cell r="A341" t="str">
            <v>None</v>
          </cell>
          <cell r="B341">
            <v>0</v>
          </cell>
          <cell r="C341">
            <v>878.79</v>
          </cell>
          <cell r="D341">
            <v>878.79</v>
          </cell>
          <cell r="CZ341">
            <v>875.79</v>
          </cell>
          <cell r="DG341">
            <v>0</v>
          </cell>
        </row>
        <row r="342">
          <cell r="A342" t="str">
            <v>None</v>
          </cell>
          <cell r="B342">
            <v>111000</v>
          </cell>
          <cell r="C342">
            <v>41244.879999999997</v>
          </cell>
          <cell r="D342">
            <v>94877.61</v>
          </cell>
          <cell r="CZ342">
            <v>42826.6</v>
          </cell>
          <cell r="DG342">
            <v>111000</v>
          </cell>
        </row>
        <row r="343">
          <cell r="A343" t="str">
            <v>None</v>
          </cell>
          <cell r="B343">
            <v>30000</v>
          </cell>
          <cell r="C343">
            <v>0</v>
          </cell>
          <cell r="D343">
            <v>469.72</v>
          </cell>
          <cell r="CZ343">
            <v>470.72</v>
          </cell>
          <cell r="DG343">
            <v>30000</v>
          </cell>
        </row>
        <row r="344">
          <cell r="A344" t="str">
            <v>None</v>
          </cell>
          <cell r="B344">
            <v>30000</v>
          </cell>
          <cell r="C344">
            <v>472.69</v>
          </cell>
          <cell r="D344">
            <v>0</v>
          </cell>
          <cell r="CZ344">
            <v>25638</v>
          </cell>
          <cell r="DG344">
            <v>30000</v>
          </cell>
        </row>
        <row r="345">
          <cell r="A345" t="str">
            <v>None</v>
          </cell>
          <cell r="B345">
            <v>100000</v>
          </cell>
          <cell r="C345">
            <v>0</v>
          </cell>
          <cell r="D345">
            <v>0</v>
          </cell>
          <cell r="CZ345">
            <v>92028</v>
          </cell>
          <cell r="DG345">
            <v>100000</v>
          </cell>
        </row>
        <row r="346">
          <cell r="A346" t="str">
            <v>None</v>
          </cell>
          <cell r="B346">
            <v>50000</v>
          </cell>
          <cell r="C346">
            <v>34169.649999999994</v>
          </cell>
          <cell r="D346">
            <v>24487.17</v>
          </cell>
          <cell r="CZ346">
            <v>34160.17</v>
          </cell>
          <cell r="DG346">
            <v>50000</v>
          </cell>
        </row>
        <row r="347">
          <cell r="A347" t="str">
            <v>None</v>
          </cell>
          <cell r="B347">
            <v>468000</v>
          </cell>
          <cell r="C347">
            <v>41004.909999999996</v>
          </cell>
          <cell r="D347">
            <v>37726.619999999995</v>
          </cell>
          <cell r="CZ347">
            <v>396637.95</v>
          </cell>
          <cell r="DG347">
            <v>468000</v>
          </cell>
        </row>
        <row r="348">
          <cell r="A348" t="str">
            <v>None</v>
          </cell>
          <cell r="B348">
            <v>0</v>
          </cell>
          <cell r="C348">
            <v>0</v>
          </cell>
          <cell r="D348">
            <v>0</v>
          </cell>
          <cell r="CZ348">
            <v>0</v>
          </cell>
          <cell r="DG348">
            <v>0</v>
          </cell>
        </row>
        <row r="349">
          <cell r="A349" t="str">
            <v>None</v>
          </cell>
          <cell r="B349">
            <v>0</v>
          </cell>
          <cell r="C349">
            <v>0</v>
          </cell>
          <cell r="D349">
            <v>0</v>
          </cell>
          <cell r="CZ349">
            <v>0</v>
          </cell>
          <cell r="DG349">
            <v>0</v>
          </cell>
        </row>
        <row r="350">
          <cell r="A350" t="str">
            <v>WDV_MGM_MST</v>
          </cell>
          <cell r="B350">
            <v>119920</v>
          </cell>
          <cell r="C350">
            <v>0</v>
          </cell>
          <cell r="D350">
            <v>1408.22</v>
          </cell>
          <cell r="CZ350">
            <v>-2858.78</v>
          </cell>
          <cell r="DG350">
            <v>119920</v>
          </cell>
        </row>
        <row r="351">
          <cell r="A351" t="str">
            <v>WDV_MGM_MST</v>
          </cell>
          <cell r="B351">
            <v>5000000</v>
          </cell>
          <cell r="C351">
            <v>4721104.33</v>
          </cell>
          <cell r="D351">
            <v>4727583.54</v>
          </cell>
          <cell r="CZ351">
            <v>4834845.54</v>
          </cell>
          <cell r="DG351">
            <v>5000000</v>
          </cell>
        </row>
        <row r="352">
          <cell r="A352" t="str">
            <v>None</v>
          </cell>
          <cell r="B352">
            <v>0</v>
          </cell>
          <cell r="C352">
            <v>0</v>
          </cell>
          <cell r="D352">
            <v>0</v>
          </cell>
          <cell r="CZ352">
            <v>0</v>
          </cell>
          <cell r="DG352">
            <v>0</v>
          </cell>
        </row>
        <row r="353">
          <cell r="A353" t="str">
            <v>None</v>
          </cell>
          <cell r="B353">
            <v>0</v>
          </cell>
          <cell r="C353">
            <v>0</v>
          </cell>
          <cell r="D353">
            <v>0</v>
          </cell>
          <cell r="CZ353">
            <v>0</v>
          </cell>
          <cell r="DG353">
            <v>0</v>
          </cell>
        </row>
        <row r="354">
          <cell r="A354" t="str">
            <v>None</v>
          </cell>
          <cell r="B354">
            <v>0</v>
          </cell>
          <cell r="C354">
            <v>0</v>
          </cell>
          <cell r="D354">
            <v>0</v>
          </cell>
          <cell r="CZ354">
            <v>0</v>
          </cell>
          <cell r="DG354">
            <v>0</v>
          </cell>
        </row>
        <row r="355">
          <cell r="A355" t="str">
            <v>WDV_MGM_MST</v>
          </cell>
          <cell r="B355">
            <v>124918</v>
          </cell>
          <cell r="C355">
            <v>175109.91</v>
          </cell>
          <cell r="D355">
            <v>174807.7</v>
          </cell>
          <cell r="CZ355">
            <v>175027.7</v>
          </cell>
          <cell r="DG355">
            <v>124918</v>
          </cell>
        </row>
        <row r="356">
          <cell r="A356" t="str">
            <v>WDV_MGM_MST</v>
          </cell>
          <cell r="B356">
            <v>11300000</v>
          </cell>
          <cell r="C356">
            <v>9142383.5</v>
          </cell>
          <cell r="D356">
            <v>7411518.2400000002</v>
          </cell>
          <cell r="CZ356">
            <v>10927605.380000001</v>
          </cell>
          <cell r="DG356">
            <v>11300000</v>
          </cell>
        </row>
        <row r="357">
          <cell r="A357" t="str">
            <v>WDV_MGM_MST</v>
          </cell>
          <cell r="B357">
            <v>62000</v>
          </cell>
          <cell r="C357">
            <v>0</v>
          </cell>
          <cell r="D357">
            <v>602.14</v>
          </cell>
          <cell r="CZ357">
            <v>597.14</v>
          </cell>
          <cell r="DG357">
            <v>62000</v>
          </cell>
        </row>
        <row r="358">
          <cell r="A358" t="str">
            <v>None</v>
          </cell>
          <cell r="B358">
            <v>0</v>
          </cell>
          <cell r="C358">
            <v>0</v>
          </cell>
          <cell r="D358">
            <v>0</v>
          </cell>
          <cell r="CZ358">
            <v>-26</v>
          </cell>
          <cell r="DG358">
            <v>0</v>
          </cell>
        </row>
        <row r="359">
          <cell r="A359" t="str">
            <v>None</v>
          </cell>
          <cell r="B359">
            <v>100000</v>
          </cell>
          <cell r="C359">
            <v>0</v>
          </cell>
          <cell r="D359">
            <v>0</v>
          </cell>
          <cell r="CZ359">
            <v>91332</v>
          </cell>
          <cell r="DG359">
            <v>100000</v>
          </cell>
        </row>
        <row r="360">
          <cell r="A360" t="str">
            <v>None</v>
          </cell>
          <cell r="B360">
            <v>880813</v>
          </cell>
          <cell r="C360">
            <v>926739.88</v>
          </cell>
          <cell r="D360">
            <v>920930.63</v>
          </cell>
          <cell r="CZ360">
            <v>926737.63</v>
          </cell>
          <cell r="DG360">
            <v>880813</v>
          </cell>
        </row>
        <row r="361">
          <cell r="A361" t="str">
            <v>None</v>
          </cell>
          <cell r="B361">
            <v>844860</v>
          </cell>
          <cell r="C361">
            <v>778300.41999999993</v>
          </cell>
          <cell r="D361">
            <v>773421.69</v>
          </cell>
          <cell r="CZ361">
            <v>778302.69</v>
          </cell>
          <cell r="DG361">
            <v>844860</v>
          </cell>
        </row>
        <row r="362">
          <cell r="A362" t="str">
            <v>None</v>
          </cell>
          <cell r="B362">
            <v>0</v>
          </cell>
          <cell r="C362">
            <v>308119.69</v>
          </cell>
          <cell r="D362">
            <v>308119.69</v>
          </cell>
          <cell r="CZ362">
            <v>308122.69</v>
          </cell>
          <cell r="DG362">
            <v>0</v>
          </cell>
        </row>
        <row r="363">
          <cell r="A363" t="str">
            <v>None</v>
          </cell>
          <cell r="B363">
            <v>125000</v>
          </cell>
          <cell r="C363">
            <v>0</v>
          </cell>
          <cell r="D363">
            <v>49300.1</v>
          </cell>
          <cell r="CZ363">
            <v>121074</v>
          </cell>
          <cell r="DG363">
            <v>125000</v>
          </cell>
        </row>
        <row r="364">
          <cell r="A364" t="str">
            <v>None</v>
          </cell>
          <cell r="B364">
            <v>130000</v>
          </cell>
          <cell r="C364">
            <v>91971.72</v>
          </cell>
          <cell r="D364">
            <v>104172.73</v>
          </cell>
          <cell r="CZ364">
            <v>91968.72</v>
          </cell>
          <cell r="DG364">
            <v>130000</v>
          </cell>
        </row>
        <row r="365">
          <cell r="A365" t="str">
            <v>None</v>
          </cell>
          <cell r="B365">
            <v>609000</v>
          </cell>
          <cell r="C365">
            <v>0</v>
          </cell>
          <cell r="D365">
            <v>0</v>
          </cell>
          <cell r="CZ365">
            <v>807619</v>
          </cell>
          <cell r="DG365">
            <v>609000</v>
          </cell>
        </row>
        <row r="366">
          <cell r="A366" t="str">
            <v>None</v>
          </cell>
          <cell r="B366">
            <v>130000</v>
          </cell>
          <cell r="C366">
            <v>0</v>
          </cell>
          <cell r="D366">
            <v>55212.14</v>
          </cell>
          <cell r="CZ366">
            <v>77072</v>
          </cell>
          <cell r="DG366">
            <v>130000</v>
          </cell>
        </row>
        <row r="367">
          <cell r="A367" t="str">
            <v>None</v>
          </cell>
          <cell r="B367">
            <v>788400</v>
          </cell>
          <cell r="C367">
            <v>775287.85</v>
          </cell>
          <cell r="D367">
            <v>775287.85</v>
          </cell>
          <cell r="CZ367">
            <v>775289.85</v>
          </cell>
          <cell r="DG367">
            <v>788400</v>
          </cell>
        </row>
        <row r="368">
          <cell r="A368" t="str">
            <v>None</v>
          </cell>
          <cell r="B368">
            <v>630000</v>
          </cell>
          <cell r="C368">
            <v>738603.89</v>
          </cell>
          <cell r="D368">
            <v>738603.89</v>
          </cell>
          <cell r="CZ368">
            <v>738603.89</v>
          </cell>
          <cell r="DG368">
            <v>630000</v>
          </cell>
        </row>
        <row r="369">
          <cell r="A369" t="str">
            <v>None</v>
          </cell>
          <cell r="B369">
            <v>380985</v>
          </cell>
          <cell r="C369">
            <v>364799.61</v>
          </cell>
          <cell r="D369">
            <v>364799.61</v>
          </cell>
          <cell r="CZ369">
            <v>364798.61</v>
          </cell>
          <cell r="DG369">
            <v>380985</v>
          </cell>
        </row>
        <row r="370">
          <cell r="A370" t="str">
            <v>None</v>
          </cell>
          <cell r="B370">
            <v>114000</v>
          </cell>
          <cell r="C370">
            <v>0</v>
          </cell>
          <cell r="D370">
            <v>0</v>
          </cell>
          <cell r="CZ370">
            <v>111011</v>
          </cell>
          <cell r="DG370">
            <v>114000</v>
          </cell>
        </row>
        <row r="371">
          <cell r="A371" t="str">
            <v>None</v>
          </cell>
          <cell r="B371">
            <v>890000</v>
          </cell>
          <cell r="C371">
            <v>501999.60000000003</v>
          </cell>
          <cell r="D371">
            <v>498874.52</v>
          </cell>
          <cell r="CZ371">
            <v>501996.52</v>
          </cell>
          <cell r="DG371">
            <v>890000</v>
          </cell>
        </row>
        <row r="372">
          <cell r="A372" t="str">
            <v>None</v>
          </cell>
          <cell r="B372">
            <v>297000</v>
          </cell>
          <cell r="C372">
            <v>0</v>
          </cell>
          <cell r="D372">
            <v>0</v>
          </cell>
          <cell r="CZ372">
            <v>293031</v>
          </cell>
          <cell r="DG372">
            <v>297000</v>
          </cell>
        </row>
        <row r="373">
          <cell r="A373" t="str">
            <v>None</v>
          </cell>
          <cell r="B373">
            <v>100000</v>
          </cell>
          <cell r="C373">
            <v>0</v>
          </cell>
          <cell r="D373">
            <v>0</v>
          </cell>
          <cell r="CZ373">
            <v>97026</v>
          </cell>
          <cell r="DG373">
            <v>100000</v>
          </cell>
        </row>
        <row r="374">
          <cell r="A374" t="str">
            <v>None</v>
          </cell>
          <cell r="B374">
            <v>743000</v>
          </cell>
          <cell r="C374">
            <v>0</v>
          </cell>
          <cell r="D374">
            <v>0</v>
          </cell>
          <cell r="CZ374">
            <v>723933</v>
          </cell>
          <cell r="DG374">
            <v>743000</v>
          </cell>
        </row>
        <row r="375">
          <cell r="A375" t="str">
            <v>None</v>
          </cell>
          <cell r="B375">
            <v>320983</v>
          </cell>
          <cell r="C375">
            <v>321620.49</v>
          </cell>
          <cell r="D375">
            <v>321620.49</v>
          </cell>
          <cell r="CZ375">
            <v>321618.49</v>
          </cell>
          <cell r="DG375">
            <v>320983</v>
          </cell>
        </row>
        <row r="376">
          <cell r="A376" t="str">
            <v>None</v>
          </cell>
          <cell r="B376">
            <v>140000</v>
          </cell>
          <cell r="C376">
            <v>0</v>
          </cell>
          <cell r="D376">
            <v>39445.72</v>
          </cell>
          <cell r="CZ376">
            <v>500000</v>
          </cell>
          <cell r="DG376">
            <v>140000</v>
          </cell>
        </row>
        <row r="377">
          <cell r="A377" t="str">
            <v>None</v>
          </cell>
          <cell r="B377">
            <v>355000</v>
          </cell>
          <cell r="C377">
            <v>353788.8</v>
          </cell>
          <cell r="D377">
            <v>351571.08</v>
          </cell>
          <cell r="CZ377">
            <v>353793.08</v>
          </cell>
          <cell r="DG377">
            <v>355000</v>
          </cell>
        </row>
        <row r="378">
          <cell r="A378" t="str">
            <v>None</v>
          </cell>
          <cell r="B378">
            <v>38500</v>
          </cell>
          <cell r="C378">
            <v>37142.53</v>
          </cell>
          <cell r="D378">
            <v>37142.53</v>
          </cell>
          <cell r="CZ378">
            <v>37143.53</v>
          </cell>
          <cell r="DG378">
            <v>38500</v>
          </cell>
        </row>
        <row r="379">
          <cell r="A379" t="str">
            <v>None</v>
          </cell>
          <cell r="B379">
            <v>540000</v>
          </cell>
          <cell r="C379">
            <v>0</v>
          </cell>
          <cell r="D379">
            <v>83033.42</v>
          </cell>
          <cell r="CZ379">
            <v>0</v>
          </cell>
          <cell r="DG379">
            <v>540000</v>
          </cell>
        </row>
        <row r="380">
          <cell r="A380" t="str">
            <v>None</v>
          </cell>
          <cell r="B380">
            <v>540000</v>
          </cell>
          <cell r="C380">
            <v>0</v>
          </cell>
          <cell r="D380">
            <v>0</v>
          </cell>
          <cell r="CZ380">
            <v>480000</v>
          </cell>
          <cell r="DG380">
            <v>540000</v>
          </cell>
        </row>
        <row r="381">
          <cell r="A381" t="str">
            <v>None</v>
          </cell>
          <cell r="B381">
            <v>182600</v>
          </cell>
          <cell r="C381">
            <v>2164.94</v>
          </cell>
          <cell r="D381">
            <v>448.49</v>
          </cell>
          <cell r="CZ381">
            <v>131467.49</v>
          </cell>
          <cell r="DG381">
            <v>182600</v>
          </cell>
        </row>
        <row r="382">
          <cell r="A382" t="str">
            <v>None</v>
          </cell>
          <cell r="B382">
            <v>0</v>
          </cell>
          <cell r="C382">
            <v>0</v>
          </cell>
          <cell r="D382">
            <v>170262.28</v>
          </cell>
          <cell r="CZ382">
            <v>0</v>
          </cell>
          <cell r="DG382">
            <v>0</v>
          </cell>
        </row>
        <row r="383">
          <cell r="A383" t="str">
            <v>None</v>
          </cell>
          <cell r="B383">
            <v>0</v>
          </cell>
          <cell r="C383">
            <v>393661.92</v>
          </cell>
          <cell r="D383">
            <v>393661.92</v>
          </cell>
          <cell r="CZ383">
            <v>393658.92</v>
          </cell>
          <cell r="DG383">
            <v>0</v>
          </cell>
        </row>
        <row r="384">
          <cell r="A384" t="str">
            <v>None</v>
          </cell>
          <cell r="B384">
            <v>0</v>
          </cell>
          <cell r="C384">
            <v>0</v>
          </cell>
          <cell r="D384">
            <v>0</v>
          </cell>
          <cell r="CZ384">
            <v>0</v>
          </cell>
          <cell r="DG384">
            <v>0</v>
          </cell>
        </row>
        <row r="385">
          <cell r="A385" t="str">
            <v>None</v>
          </cell>
          <cell r="B385">
            <v>0</v>
          </cell>
          <cell r="C385">
            <v>0</v>
          </cell>
          <cell r="D385">
            <v>0</v>
          </cell>
          <cell r="CZ385">
            <v>0</v>
          </cell>
          <cell r="DG385">
            <v>0</v>
          </cell>
        </row>
        <row r="386">
          <cell r="A386" t="str">
            <v>None</v>
          </cell>
          <cell r="B386">
            <v>0</v>
          </cell>
          <cell r="C386">
            <v>0</v>
          </cell>
          <cell r="D386">
            <v>0</v>
          </cell>
          <cell r="CZ386">
            <v>0</v>
          </cell>
          <cell r="DG386">
            <v>0</v>
          </cell>
        </row>
        <row r="387">
          <cell r="A387" t="str">
            <v>None</v>
          </cell>
          <cell r="B387">
            <v>225000</v>
          </cell>
          <cell r="C387">
            <v>215896.83</v>
          </cell>
          <cell r="D387">
            <v>215896.83</v>
          </cell>
          <cell r="CZ387">
            <v>215894.83</v>
          </cell>
          <cell r="DG387">
            <v>225000</v>
          </cell>
        </row>
        <row r="388">
          <cell r="A388" t="str">
            <v>None</v>
          </cell>
          <cell r="B388">
            <v>0</v>
          </cell>
          <cell r="C388">
            <v>0</v>
          </cell>
          <cell r="D388">
            <v>0</v>
          </cell>
          <cell r="CZ388">
            <v>0</v>
          </cell>
          <cell r="DG388">
            <v>0</v>
          </cell>
        </row>
        <row r="389">
          <cell r="A389" t="str">
            <v>None</v>
          </cell>
          <cell r="B389">
            <v>100000</v>
          </cell>
          <cell r="C389">
            <v>114700.9</v>
          </cell>
          <cell r="D389">
            <v>114700.9</v>
          </cell>
          <cell r="CZ389">
            <v>114702.9</v>
          </cell>
          <cell r="DG389">
            <v>100000</v>
          </cell>
        </row>
        <row r="390">
          <cell r="A390" t="str">
            <v>None</v>
          </cell>
          <cell r="B390">
            <v>50000</v>
          </cell>
          <cell r="C390">
            <v>72468.19</v>
          </cell>
          <cell r="D390">
            <v>72468.19</v>
          </cell>
          <cell r="CZ390">
            <v>72473.19</v>
          </cell>
          <cell r="DG390">
            <v>50000</v>
          </cell>
        </row>
        <row r="391">
          <cell r="A391" t="str">
            <v>WGN_SFD</v>
          </cell>
          <cell r="B391">
            <v>678700</v>
          </cell>
          <cell r="C391">
            <v>0</v>
          </cell>
          <cell r="D391">
            <v>2725</v>
          </cell>
          <cell r="CZ391">
            <v>2</v>
          </cell>
          <cell r="DG391">
            <v>678700</v>
          </cell>
        </row>
        <row r="392">
          <cell r="A392" t="str">
            <v>None</v>
          </cell>
          <cell r="B392">
            <v>100000</v>
          </cell>
          <cell r="C392">
            <v>0</v>
          </cell>
          <cell r="D392">
            <v>0</v>
          </cell>
          <cell r="CZ392">
            <v>82532</v>
          </cell>
          <cell r="DG392">
            <v>100000</v>
          </cell>
        </row>
        <row r="393">
          <cell r="A393" t="str">
            <v>None</v>
          </cell>
          <cell r="B393">
            <v>100000</v>
          </cell>
          <cell r="C393">
            <v>0</v>
          </cell>
          <cell r="D393">
            <v>0</v>
          </cell>
          <cell r="CZ393">
            <v>0</v>
          </cell>
          <cell r="DG393">
            <v>100000</v>
          </cell>
        </row>
        <row r="394">
          <cell r="A394" t="str">
            <v>WGN_SFD</v>
          </cell>
          <cell r="B394">
            <v>10000000</v>
          </cell>
          <cell r="C394">
            <v>5477748.25</v>
          </cell>
          <cell r="D394">
            <v>7322741.2400000002</v>
          </cell>
          <cell r="CZ394">
            <v>6495805.5199999996</v>
          </cell>
          <cell r="DG394">
            <v>10000000</v>
          </cell>
        </row>
        <row r="395">
          <cell r="A395" t="str">
            <v>None</v>
          </cell>
          <cell r="B395">
            <v>50000</v>
          </cell>
          <cell r="C395">
            <v>0</v>
          </cell>
          <cell r="D395">
            <v>12900.87</v>
          </cell>
          <cell r="CZ395">
            <v>41020</v>
          </cell>
          <cell r="DG395">
            <v>50000</v>
          </cell>
        </row>
        <row r="396">
          <cell r="A396" t="str">
            <v>WGN_SFD</v>
          </cell>
          <cell r="B396">
            <v>21140000</v>
          </cell>
          <cell r="C396">
            <v>548516.07999999996</v>
          </cell>
          <cell r="D396">
            <v>1522208.68</v>
          </cell>
          <cell r="CZ396">
            <v>15937967.68</v>
          </cell>
          <cell r="DG396">
            <v>21140000</v>
          </cell>
        </row>
        <row r="397">
          <cell r="A397" t="str">
            <v>WGN_SFD</v>
          </cell>
          <cell r="B397">
            <v>0</v>
          </cell>
          <cell r="C397">
            <v>0</v>
          </cell>
          <cell r="D397">
            <v>2988275.68</v>
          </cell>
          <cell r="CZ397">
            <v>0</v>
          </cell>
          <cell r="DG397">
            <v>0</v>
          </cell>
        </row>
        <row r="398">
          <cell r="A398" t="str">
            <v>None</v>
          </cell>
          <cell r="B398">
            <v>0</v>
          </cell>
          <cell r="C398">
            <v>0</v>
          </cell>
          <cell r="D398">
            <v>0</v>
          </cell>
          <cell r="CZ398">
            <v>0</v>
          </cell>
          <cell r="DG398">
            <v>0</v>
          </cell>
        </row>
        <row r="399">
          <cell r="A399" t="str">
            <v>None</v>
          </cell>
          <cell r="B399">
            <v>1025000</v>
          </cell>
          <cell r="C399">
            <v>0</v>
          </cell>
          <cell r="D399">
            <v>0</v>
          </cell>
          <cell r="CZ399">
            <v>992828</v>
          </cell>
          <cell r="DG399">
            <v>1025000</v>
          </cell>
        </row>
        <row r="400">
          <cell r="A400" t="str">
            <v>None</v>
          </cell>
          <cell r="B400">
            <v>32000</v>
          </cell>
          <cell r="C400">
            <v>0</v>
          </cell>
          <cell r="D400">
            <v>0</v>
          </cell>
          <cell r="CZ400">
            <v>31902</v>
          </cell>
          <cell r="DG400">
            <v>32000</v>
          </cell>
        </row>
        <row r="401">
          <cell r="A401" t="str">
            <v>None</v>
          </cell>
          <cell r="B401">
            <v>0</v>
          </cell>
          <cell r="C401">
            <v>0</v>
          </cell>
          <cell r="D401">
            <v>102157.48</v>
          </cell>
          <cell r="CZ401">
            <v>312727</v>
          </cell>
          <cell r="DG401">
            <v>0</v>
          </cell>
        </row>
        <row r="402">
          <cell r="A402" t="str">
            <v>None</v>
          </cell>
          <cell r="B402">
            <v>626961</v>
          </cell>
          <cell r="C402">
            <v>715066.69000000006</v>
          </cell>
          <cell r="D402">
            <v>710745.52</v>
          </cell>
          <cell r="CZ402">
            <v>715074.52</v>
          </cell>
          <cell r="DG402">
            <v>626961</v>
          </cell>
        </row>
        <row r="403">
          <cell r="A403" t="str">
            <v>None</v>
          </cell>
          <cell r="B403">
            <v>50000</v>
          </cell>
          <cell r="C403">
            <v>2002.39</v>
          </cell>
          <cell r="D403">
            <v>48780.6</v>
          </cell>
          <cell r="CZ403">
            <v>2004.39</v>
          </cell>
          <cell r="DG403">
            <v>50000</v>
          </cell>
        </row>
        <row r="404">
          <cell r="A404" t="str">
            <v>None</v>
          </cell>
          <cell r="B404">
            <v>640410</v>
          </cell>
          <cell r="C404">
            <v>500304.46</v>
          </cell>
          <cell r="D404">
            <v>0</v>
          </cell>
          <cell r="CZ404">
            <v>704341</v>
          </cell>
          <cell r="DG404">
            <v>640410</v>
          </cell>
        </row>
        <row r="405">
          <cell r="A405" t="str">
            <v>None</v>
          </cell>
          <cell r="B405">
            <v>0</v>
          </cell>
          <cell r="C405">
            <v>0</v>
          </cell>
          <cell r="D405">
            <v>0</v>
          </cell>
          <cell r="CZ405">
            <v>0</v>
          </cell>
          <cell r="DG405">
            <v>0</v>
          </cell>
        </row>
        <row r="406">
          <cell r="A406" t="str">
            <v>None</v>
          </cell>
          <cell r="B406">
            <v>155000</v>
          </cell>
          <cell r="C406">
            <v>0</v>
          </cell>
          <cell r="D406">
            <v>0</v>
          </cell>
          <cell r="CZ406">
            <v>0</v>
          </cell>
          <cell r="DG406">
            <v>155000</v>
          </cell>
        </row>
        <row r="407">
          <cell r="A407" t="str">
            <v>None</v>
          </cell>
          <cell r="B407">
            <v>1133667</v>
          </cell>
          <cell r="C407">
            <v>1265621.1000000001</v>
          </cell>
          <cell r="D407">
            <v>1257687.55</v>
          </cell>
          <cell r="CZ407">
            <v>1265621.55</v>
          </cell>
          <cell r="DG407">
            <v>1133667</v>
          </cell>
        </row>
        <row r="408">
          <cell r="A408" t="str">
            <v>None</v>
          </cell>
          <cell r="B408">
            <v>1006000</v>
          </cell>
          <cell r="C408">
            <v>518278.41</v>
          </cell>
          <cell r="D408">
            <v>271357.61</v>
          </cell>
          <cell r="CZ408">
            <v>518278.61</v>
          </cell>
          <cell r="DG408">
            <v>1006000</v>
          </cell>
        </row>
        <row r="409">
          <cell r="A409" t="str">
            <v>None</v>
          </cell>
          <cell r="B409">
            <v>0</v>
          </cell>
          <cell r="C409">
            <v>184702.52</v>
          </cell>
          <cell r="D409">
            <v>184702.52</v>
          </cell>
          <cell r="CZ409">
            <v>184702.52</v>
          </cell>
          <cell r="DG409">
            <v>0</v>
          </cell>
        </row>
        <row r="410">
          <cell r="A410" t="str">
            <v>None</v>
          </cell>
          <cell r="B410">
            <v>192489</v>
          </cell>
          <cell r="C410">
            <v>3492.3599999999997</v>
          </cell>
          <cell r="D410">
            <v>3405.97</v>
          </cell>
          <cell r="CZ410">
            <v>3471.97</v>
          </cell>
          <cell r="DG410">
            <v>192489</v>
          </cell>
        </row>
        <row r="411">
          <cell r="A411" t="str">
            <v>None</v>
          </cell>
          <cell r="B411">
            <v>4247216</v>
          </cell>
          <cell r="C411">
            <v>1894011.7</v>
          </cell>
          <cell r="D411">
            <v>1773935.24</v>
          </cell>
          <cell r="CZ411">
            <v>3971158.39</v>
          </cell>
          <cell r="DG411">
            <v>4247216</v>
          </cell>
        </row>
        <row r="412">
          <cell r="A412" t="str">
            <v>BUN_WNG</v>
          </cell>
          <cell r="B412">
            <v>13900000</v>
          </cell>
          <cell r="C412">
            <v>5045945.8899999997</v>
          </cell>
          <cell r="D412">
            <v>4901418.01</v>
          </cell>
          <cell r="CZ412">
            <v>8551776.5999999996</v>
          </cell>
          <cell r="DG412">
            <v>13900000</v>
          </cell>
        </row>
        <row r="413">
          <cell r="A413" t="str">
            <v>None</v>
          </cell>
          <cell r="B413">
            <v>0</v>
          </cell>
          <cell r="C413">
            <v>62251.93</v>
          </cell>
          <cell r="D413">
            <v>62251.93</v>
          </cell>
          <cell r="CZ413">
            <v>62252.93</v>
          </cell>
          <cell r="DG413">
            <v>0</v>
          </cell>
        </row>
        <row r="414">
          <cell r="A414" t="str">
            <v>None</v>
          </cell>
          <cell r="B414">
            <v>159000</v>
          </cell>
          <cell r="C414">
            <v>20414.05</v>
          </cell>
          <cell r="D414">
            <v>13656</v>
          </cell>
          <cell r="CZ414">
            <v>156006</v>
          </cell>
          <cell r="DG414">
            <v>159000</v>
          </cell>
        </row>
        <row r="415">
          <cell r="A415" t="str">
            <v>None</v>
          </cell>
          <cell r="B415">
            <v>150000</v>
          </cell>
          <cell r="C415">
            <v>11844.19</v>
          </cell>
          <cell r="D415">
            <v>11844.16</v>
          </cell>
          <cell r="CZ415">
            <v>11844.19</v>
          </cell>
          <cell r="DG415">
            <v>150000</v>
          </cell>
        </row>
        <row r="416">
          <cell r="A416" t="str">
            <v>None</v>
          </cell>
          <cell r="B416">
            <v>50000</v>
          </cell>
          <cell r="C416">
            <v>0</v>
          </cell>
          <cell r="D416">
            <v>0</v>
          </cell>
          <cell r="CZ416">
            <v>28597</v>
          </cell>
          <cell r="DG416">
            <v>50000</v>
          </cell>
        </row>
        <row r="417">
          <cell r="A417" t="str">
            <v>None</v>
          </cell>
          <cell r="B417">
            <v>93000</v>
          </cell>
          <cell r="C417">
            <v>0</v>
          </cell>
          <cell r="D417">
            <v>0</v>
          </cell>
          <cell r="CZ417">
            <v>87903</v>
          </cell>
          <cell r="DG417">
            <v>93000</v>
          </cell>
        </row>
        <row r="418">
          <cell r="A418" t="str">
            <v>None</v>
          </cell>
          <cell r="B418">
            <v>75000</v>
          </cell>
          <cell r="C418">
            <v>0</v>
          </cell>
          <cell r="D418">
            <v>0</v>
          </cell>
          <cell r="CZ418">
            <v>70795</v>
          </cell>
          <cell r="DG418">
            <v>75000</v>
          </cell>
        </row>
        <row r="419">
          <cell r="A419" t="str">
            <v>None</v>
          </cell>
          <cell r="B419">
            <v>50000</v>
          </cell>
          <cell r="C419">
            <v>0</v>
          </cell>
          <cell r="D419">
            <v>19749.23</v>
          </cell>
          <cell r="CZ419">
            <v>45000</v>
          </cell>
          <cell r="DG419">
            <v>50000</v>
          </cell>
        </row>
        <row r="420">
          <cell r="A420" t="str">
            <v>None</v>
          </cell>
          <cell r="B420">
            <v>50000</v>
          </cell>
          <cell r="C420">
            <v>0</v>
          </cell>
          <cell r="D420">
            <v>0</v>
          </cell>
          <cell r="CZ420">
            <v>48339</v>
          </cell>
          <cell r="DG420">
            <v>50000</v>
          </cell>
        </row>
        <row r="421">
          <cell r="A421" t="str">
            <v>None</v>
          </cell>
          <cell r="B421">
            <v>0</v>
          </cell>
          <cell r="C421">
            <v>2053291.86</v>
          </cell>
          <cell r="D421">
            <v>2053291.86</v>
          </cell>
          <cell r="CZ421">
            <v>2053307.86</v>
          </cell>
          <cell r="DG421">
            <v>0</v>
          </cell>
        </row>
        <row r="422">
          <cell r="A422" t="str">
            <v>None</v>
          </cell>
          <cell r="B422">
            <v>0</v>
          </cell>
          <cell r="C422">
            <v>23.63</v>
          </cell>
          <cell r="D422">
            <v>23.63</v>
          </cell>
          <cell r="CZ422">
            <v>15.63</v>
          </cell>
          <cell r="DG422">
            <v>0</v>
          </cell>
        </row>
        <row r="423">
          <cell r="A423" t="str">
            <v>None</v>
          </cell>
          <cell r="B423">
            <v>0</v>
          </cell>
          <cell r="C423">
            <v>0</v>
          </cell>
          <cell r="D423">
            <v>0</v>
          </cell>
          <cell r="CZ423">
            <v>0</v>
          </cell>
          <cell r="DG423">
            <v>0</v>
          </cell>
        </row>
        <row r="424">
          <cell r="A424" t="str">
            <v>None</v>
          </cell>
          <cell r="B424">
            <v>0</v>
          </cell>
          <cell r="C424">
            <v>2260.6</v>
          </cell>
          <cell r="D424">
            <v>2260.6</v>
          </cell>
          <cell r="CZ424">
            <v>2260.6</v>
          </cell>
          <cell r="DG424">
            <v>0</v>
          </cell>
        </row>
        <row r="425">
          <cell r="A425" t="str">
            <v>None</v>
          </cell>
          <cell r="B425">
            <v>0</v>
          </cell>
          <cell r="C425">
            <v>0</v>
          </cell>
          <cell r="D425">
            <v>0</v>
          </cell>
          <cell r="CZ425">
            <v>0</v>
          </cell>
          <cell r="DG425">
            <v>0</v>
          </cell>
        </row>
        <row r="426">
          <cell r="A426" t="str">
            <v>None</v>
          </cell>
          <cell r="B426">
            <v>122000</v>
          </cell>
          <cell r="C426">
            <v>117991.57</v>
          </cell>
          <cell r="D426">
            <v>117991.57</v>
          </cell>
          <cell r="CZ426">
            <v>117991.57</v>
          </cell>
          <cell r="DG426">
            <v>122000</v>
          </cell>
        </row>
        <row r="427">
          <cell r="A427" t="str">
            <v>None</v>
          </cell>
          <cell r="B427">
            <v>633197</v>
          </cell>
          <cell r="C427">
            <v>440675.20999999996</v>
          </cell>
          <cell r="D427">
            <v>429529.8</v>
          </cell>
          <cell r="CZ427">
            <v>693565.8</v>
          </cell>
          <cell r="DG427">
            <v>633197</v>
          </cell>
        </row>
        <row r="428">
          <cell r="A428" t="str">
            <v>None</v>
          </cell>
          <cell r="B428">
            <v>435000</v>
          </cell>
          <cell r="C428">
            <v>0</v>
          </cell>
          <cell r="D428">
            <v>0</v>
          </cell>
          <cell r="CZ428">
            <v>424870</v>
          </cell>
          <cell r="DG428">
            <v>435000</v>
          </cell>
        </row>
        <row r="429">
          <cell r="A429" t="str">
            <v>None</v>
          </cell>
          <cell r="B429">
            <v>50000</v>
          </cell>
          <cell r="C429">
            <v>0</v>
          </cell>
          <cell r="D429">
            <v>11574.15</v>
          </cell>
          <cell r="CZ429">
            <v>11648.15</v>
          </cell>
          <cell r="DG429">
            <v>50000</v>
          </cell>
        </row>
        <row r="430">
          <cell r="A430" t="str">
            <v>None</v>
          </cell>
          <cell r="B430">
            <v>534000</v>
          </cell>
          <cell r="C430">
            <v>35013.770000000004</v>
          </cell>
          <cell r="D430">
            <v>230218.48</v>
          </cell>
          <cell r="CZ430">
            <v>575658.48</v>
          </cell>
          <cell r="DG430">
            <v>534000</v>
          </cell>
        </row>
        <row r="431">
          <cell r="A431" t="str">
            <v>None</v>
          </cell>
          <cell r="B431">
            <v>50000</v>
          </cell>
          <cell r="C431">
            <v>0</v>
          </cell>
          <cell r="D431">
            <v>0</v>
          </cell>
          <cell r="CZ431">
            <v>49942</v>
          </cell>
          <cell r="DG431">
            <v>50000</v>
          </cell>
        </row>
        <row r="432">
          <cell r="A432" t="str">
            <v>None</v>
          </cell>
          <cell r="B432">
            <v>1015000</v>
          </cell>
          <cell r="C432">
            <v>0</v>
          </cell>
          <cell r="D432">
            <v>0</v>
          </cell>
          <cell r="CZ432">
            <v>970080</v>
          </cell>
          <cell r="DG432">
            <v>1015000</v>
          </cell>
        </row>
        <row r="433">
          <cell r="A433" t="str">
            <v>None</v>
          </cell>
          <cell r="B433">
            <v>200000</v>
          </cell>
          <cell r="C433">
            <v>11720.64</v>
          </cell>
          <cell r="D433">
            <v>0</v>
          </cell>
          <cell r="CZ433">
            <v>168852</v>
          </cell>
          <cell r="DG433">
            <v>200000</v>
          </cell>
        </row>
        <row r="434">
          <cell r="A434" t="str">
            <v>None</v>
          </cell>
          <cell r="B434">
            <v>0</v>
          </cell>
          <cell r="C434">
            <v>0</v>
          </cell>
          <cell r="D434">
            <v>0</v>
          </cell>
          <cell r="CZ434">
            <v>50158</v>
          </cell>
          <cell r="DG434">
            <v>0</v>
          </cell>
        </row>
        <row r="435">
          <cell r="A435" t="str">
            <v>None</v>
          </cell>
          <cell r="B435">
            <v>0</v>
          </cell>
          <cell r="C435">
            <v>1398017.94</v>
          </cell>
          <cell r="D435">
            <v>1398017.94</v>
          </cell>
          <cell r="CZ435">
            <v>1398024.94</v>
          </cell>
          <cell r="DG435">
            <v>0</v>
          </cell>
        </row>
        <row r="436">
          <cell r="A436" t="str">
            <v>None</v>
          </cell>
          <cell r="B436">
            <v>0</v>
          </cell>
          <cell r="C436">
            <v>0</v>
          </cell>
          <cell r="D436">
            <v>0</v>
          </cell>
          <cell r="CZ436">
            <v>9</v>
          </cell>
          <cell r="DG436">
            <v>0</v>
          </cell>
        </row>
        <row r="437">
          <cell r="A437" t="str">
            <v>None</v>
          </cell>
          <cell r="B437">
            <v>0</v>
          </cell>
          <cell r="C437">
            <v>0</v>
          </cell>
          <cell r="D437">
            <v>0</v>
          </cell>
          <cell r="CZ437">
            <v>0</v>
          </cell>
          <cell r="DG437">
            <v>0</v>
          </cell>
        </row>
        <row r="438">
          <cell r="A438" t="str">
            <v>None</v>
          </cell>
          <cell r="B438">
            <v>0</v>
          </cell>
          <cell r="C438">
            <v>0</v>
          </cell>
          <cell r="D438">
            <v>0</v>
          </cell>
          <cell r="CZ438">
            <v>0</v>
          </cell>
          <cell r="DG438">
            <v>0</v>
          </cell>
        </row>
        <row r="439">
          <cell r="A439" t="str">
            <v>None</v>
          </cell>
          <cell r="B439">
            <v>0</v>
          </cell>
          <cell r="C439">
            <v>2260.6</v>
          </cell>
          <cell r="D439">
            <v>2260.6</v>
          </cell>
          <cell r="CZ439">
            <v>2260.6</v>
          </cell>
          <cell r="DG439">
            <v>0</v>
          </cell>
        </row>
        <row r="440">
          <cell r="A440" t="str">
            <v>None</v>
          </cell>
          <cell r="B440">
            <v>28000</v>
          </cell>
          <cell r="C440">
            <v>18181.32</v>
          </cell>
          <cell r="D440">
            <v>18181.32</v>
          </cell>
          <cell r="CZ440">
            <v>18192.32</v>
          </cell>
          <cell r="DG440">
            <v>28000</v>
          </cell>
        </row>
        <row r="441">
          <cell r="A441" t="str">
            <v>None</v>
          </cell>
          <cell r="B441">
            <v>566782</v>
          </cell>
          <cell r="C441">
            <v>388467.69</v>
          </cell>
          <cell r="D441">
            <v>377878.17</v>
          </cell>
          <cell r="CZ441">
            <v>625554.17000000004</v>
          </cell>
          <cell r="DG441">
            <v>566782</v>
          </cell>
        </row>
        <row r="442">
          <cell r="A442" t="str">
            <v>None</v>
          </cell>
          <cell r="B442">
            <v>465000</v>
          </cell>
          <cell r="C442">
            <v>0</v>
          </cell>
          <cell r="D442">
            <v>0</v>
          </cell>
          <cell r="CZ442">
            <v>438064</v>
          </cell>
          <cell r="DG442">
            <v>465000</v>
          </cell>
        </row>
        <row r="443">
          <cell r="A443" t="str">
            <v>None</v>
          </cell>
          <cell r="B443">
            <v>50000</v>
          </cell>
          <cell r="C443">
            <v>5076.37</v>
          </cell>
          <cell r="D443">
            <v>5076.37</v>
          </cell>
          <cell r="CZ443">
            <v>5076.37</v>
          </cell>
          <cell r="DG443">
            <v>50000</v>
          </cell>
        </row>
        <row r="444">
          <cell r="A444" t="str">
            <v>None</v>
          </cell>
          <cell r="B444">
            <v>468000</v>
          </cell>
          <cell r="C444">
            <v>36836.370000000003</v>
          </cell>
          <cell r="D444">
            <v>36029.68</v>
          </cell>
          <cell r="CZ444">
            <v>479295.68</v>
          </cell>
          <cell r="DG444">
            <v>468000</v>
          </cell>
        </row>
        <row r="445">
          <cell r="A445" t="str">
            <v>None</v>
          </cell>
          <cell r="B445">
            <v>50000</v>
          </cell>
          <cell r="C445">
            <v>0</v>
          </cell>
          <cell r="D445">
            <v>0</v>
          </cell>
          <cell r="CZ445">
            <v>48468</v>
          </cell>
          <cell r="DG445">
            <v>50000</v>
          </cell>
        </row>
        <row r="446">
          <cell r="A446" t="str">
            <v>None</v>
          </cell>
          <cell r="B446">
            <v>625000</v>
          </cell>
          <cell r="C446">
            <v>0</v>
          </cell>
          <cell r="D446">
            <v>0</v>
          </cell>
          <cell r="CZ446">
            <v>597770</v>
          </cell>
          <cell r="DG446">
            <v>625000</v>
          </cell>
        </row>
        <row r="447">
          <cell r="A447" t="str">
            <v>None</v>
          </cell>
          <cell r="B447">
            <v>250000</v>
          </cell>
          <cell r="C447">
            <v>0</v>
          </cell>
          <cell r="D447">
            <v>0</v>
          </cell>
          <cell r="CZ447">
            <v>222166</v>
          </cell>
          <cell r="DG447">
            <v>250000</v>
          </cell>
        </row>
        <row r="448">
          <cell r="A448" t="str">
            <v>None</v>
          </cell>
          <cell r="B448">
            <v>0</v>
          </cell>
          <cell r="C448">
            <v>0</v>
          </cell>
          <cell r="D448">
            <v>0</v>
          </cell>
          <cell r="CZ448">
            <v>50158</v>
          </cell>
          <cell r="DG448">
            <v>0</v>
          </cell>
        </row>
        <row r="449">
          <cell r="A449" t="str">
            <v>None</v>
          </cell>
          <cell r="B449">
            <v>90000</v>
          </cell>
          <cell r="C449">
            <v>64850.44</v>
          </cell>
          <cell r="D449">
            <v>64850.44</v>
          </cell>
          <cell r="CZ449">
            <v>64789.440000000002</v>
          </cell>
          <cell r="DG449">
            <v>90000</v>
          </cell>
        </row>
        <row r="450">
          <cell r="A450" t="str">
            <v>None</v>
          </cell>
          <cell r="B450">
            <v>145500</v>
          </cell>
          <cell r="C450">
            <v>0</v>
          </cell>
          <cell r="D450">
            <v>0</v>
          </cell>
          <cell r="CZ450">
            <v>0</v>
          </cell>
          <cell r="DG450">
            <v>145500</v>
          </cell>
        </row>
        <row r="451">
          <cell r="A451" t="str">
            <v>None</v>
          </cell>
          <cell r="B451">
            <v>1180000</v>
          </cell>
          <cell r="C451">
            <v>985194.35</v>
          </cell>
          <cell r="D451">
            <v>950604.84</v>
          </cell>
          <cell r="CZ451">
            <v>1094063.8400000001</v>
          </cell>
          <cell r="DG451">
            <v>1180000</v>
          </cell>
        </row>
        <row r="452">
          <cell r="A452" t="str">
            <v>None</v>
          </cell>
          <cell r="B452">
            <v>1078482.22</v>
          </cell>
          <cell r="C452">
            <v>292436.34000000003</v>
          </cell>
          <cell r="D452">
            <v>248453.14</v>
          </cell>
          <cell r="CZ452">
            <v>996942.14</v>
          </cell>
          <cell r="DG452">
            <v>1078482.22</v>
          </cell>
        </row>
        <row r="453">
          <cell r="A453" t="str">
            <v>None</v>
          </cell>
          <cell r="B453">
            <v>605000</v>
          </cell>
          <cell r="C453">
            <v>84545.04</v>
          </cell>
          <cell r="D453">
            <v>165154.51999999999</v>
          </cell>
          <cell r="CZ453">
            <v>436582</v>
          </cell>
          <cell r="DG453">
            <v>605000</v>
          </cell>
        </row>
        <row r="454">
          <cell r="A454" t="str">
            <v>None</v>
          </cell>
          <cell r="B454">
            <v>60000</v>
          </cell>
          <cell r="C454">
            <v>0</v>
          </cell>
          <cell r="D454">
            <v>58827.45</v>
          </cell>
          <cell r="CZ454">
            <v>31023</v>
          </cell>
          <cell r="DG454">
            <v>60000</v>
          </cell>
        </row>
        <row r="455">
          <cell r="A455" t="str">
            <v>None</v>
          </cell>
          <cell r="B455">
            <v>2196956</v>
          </cell>
          <cell r="C455">
            <v>2052994.77</v>
          </cell>
          <cell r="D455">
            <v>1936880.74</v>
          </cell>
          <cell r="CZ455">
            <v>2052990.74</v>
          </cell>
          <cell r="DG455">
            <v>2196956</v>
          </cell>
        </row>
        <row r="456">
          <cell r="A456" t="str">
            <v>None</v>
          </cell>
          <cell r="B456">
            <v>106000</v>
          </cell>
          <cell r="C456">
            <v>103807.41</v>
          </cell>
          <cell r="D456">
            <v>34735.160000000003</v>
          </cell>
          <cell r="CZ456">
            <v>89195.16</v>
          </cell>
          <cell r="DG456">
            <v>106000</v>
          </cell>
        </row>
        <row r="457">
          <cell r="A457" t="str">
            <v>None</v>
          </cell>
          <cell r="B457">
            <v>1010000</v>
          </cell>
          <cell r="C457">
            <v>1180214.04</v>
          </cell>
          <cell r="D457">
            <v>1279922.27</v>
          </cell>
          <cell r="CZ457">
            <v>1180501.27</v>
          </cell>
          <cell r="DG457">
            <v>1010000</v>
          </cell>
        </row>
        <row r="458">
          <cell r="A458" t="str">
            <v>None</v>
          </cell>
          <cell r="B458">
            <v>640000</v>
          </cell>
          <cell r="C458">
            <v>288719.8</v>
          </cell>
          <cell r="D458">
            <v>311759.23</v>
          </cell>
          <cell r="CZ458">
            <v>639102</v>
          </cell>
          <cell r="DG458">
            <v>640000</v>
          </cell>
        </row>
        <row r="459">
          <cell r="A459" t="str">
            <v>None</v>
          </cell>
          <cell r="B459">
            <v>500000</v>
          </cell>
          <cell r="C459">
            <v>0</v>
          </cell>
          <cell r="D459">
            <v>0</v>
          </cell>
          <cell r="CZ459">
            <v>495565</v>
          </cell>
          <cell r="DG459">
            <v>500000</v>
          </cell>
        </row>
        <row r="460">
          <cell r="A460" t="str">
            <v>None</v>
          </cell>
          <cell r="B460">
            <v>1546000</v>
          </cell>
          <cell r="C460">
            <v>0</v>
          </cell>
          <cell r="D460">
            <v>0</v>
          </cell>
          <cell r="CZ460">
            <v>1494417</v>
          </cell>
          <cell r="DG460">
            <v>1546000</v>
          </cell>
        </row>
        <row r="461">
          <cell r="A461" t="str">
            <v>None</v>
          </cell>
          <cell r="B461">
            <v>0</v>
          </cell>
          <cell r="C461">
            <v>0</v>
          </cell>
          <cell r="D461">
            <v>19938.37</v>
          </cell>
          <cell r="CZ461">
            <v>0</v>
          </cell>
          <cell r="DG461">
            <v>0</v>
          </cell>
        </row>
        <row r="462">
          <cell r="A462" t="str">
            <v>None</v>
          </cell>
          <cell r="B462">
            <v>0</v>
          </cell>
          <cell r="C462">
            <v>33320.61</v>
          </cell>
          <cell r="D462">
            <v>33320.61</v>
          </cell>
          <cell r="CZ462">
            <v>33318.61</v>
          </cell>
          <cell r="DG462">
            <v>0</v>
          </cell>
        </row>
        <row r="463">
          <cell r="A463" t="str">
            <v>None</v>
          </cell>
          <cell r="B463">
            <v>0</v>
          </cell>
          <cell r="C463">
            <v>14578.48</v>
          </cell>
          <cell r="D463">
            <v>14578.48</v>
          </cell>
          <cell r="CZ463">
            <v>14580.48</v>
          </cell>
          <cell r="DG463">
            <v>0</v>
          </cell>
        </row>
        <row r="464">
          <cell r="A464" t="str">
            <v>None</v>
          </cell>
          <cell r="B464">
            <v>37500</v>
          </cell>
          <cell r="C464">
            <v>32648.74</v>
          </cell>
          <cell r="D464">
            <v>32648.74</v>
          </cell>
          <cell r="CZ464">
            <v>32650.74</v>
          </cell>
          <cell r="DG464">
            <v>37500</v>
          </cell>
        </row>
        <row r="465">
          <cell r="A465" t="str">
            <v>None</v>
          </cell>
          <cell r="B465">
            <v>10000</v>
          </cell>
          <cell r="C465">
            <v>13842.18</v>
          </cell>
          <cell r="D465">
            <v>13842.18</v>
          </cell>
          <cell r="CZ465">
            <v>13836.18</v>
          </cell>
          <cell r="DG465">
            <v>10000</v>
          </cell>
        </row>
        <row r="466">
          <cell r="A466" t="str">
            <v>None</v>
          </cell>
          <cell r="B466">
            <v>30000</v>
          </cell>
          <cell r="C466">
            <v>2198.16</v>
          </cell>
          <cell r="D466">
            <v>0</v>
          </cell>
          <cell r="CZ466">
            <v>18579</v>
          </cell>
          <cell r="DG466">
            <v>30000</v>
          </cell>
        </row>
        <row r="467">
          <cell r="A467" t="str">
            <v>None</v>
          </cell>
          <cell r="B467">
            <v>59000</v>
          </cell>
          <cell r="C467">
            <v>0</v>
          </cell>
          <cell r="D467">
            <v>0</v>
          </cell>
          <cell r="CZ467">
            <v>49824</v>
          </cell>
          <cell r="DG467">
            <v>59000</v>
          </cell>
        </row>
        <row r="468">
          <cell r="A468" t="str">
            <v>None</v>
          </cell>
          <cell r="B468">
            <v>50000</v>
          </cell>
          <cell r="C468">
            <v>0</v>
          </cell>
          <cell r="D468">
            <v>0</v>
          </cell>
          <cell r="CZ468">
            <v>46419</v>
          </cell>
          <cell r="DG468">
            <v>50000</v>
          </cell>
        </row>
        <row r="469">
          <cell r="A469" t="str">
            <v>None</v>
          </cell>
          <cell r="B469">
            <v>0</v>
          </cell>
          <cell r="C469">
            <v>0</v>
          </cell>
          <cell r="D469">
            <v>183883.28</v>
          </cell>
          <cell r="CZ469">
            <v>0</v>
          </cell>
          <cell r="DG469">
            <v>0</v>
          </cell>
        </row>
        <row r="470">
          <cell r="A470" t="str">
            <v>None</v>
          </cell>
          <cell r="B470">
            <v>0</v>
          </cell>
          <cell r="C470">
            <v>0</v>
          </cell>
          <cell r="D470">
            <v>17707.28</v>
          </cell>
          <cell r="CZ470">
            <v>0</v>
          </cell>
          <cell r="DG470">
            <v>0</v>
          </cell>
        </row>
        <row r="471">
          <cell r="A471" t="str">
            <v>None</v>
          </cell>
          <cell r="B471">
            <v>0</v>
          </cell>
          <cell r="C471">
            <v>245005.33</v>
          </cell>
          <cell r="D471">
            <v>245005.33</v>
          </cell>
          <cell r="CZ471">
            <v>244998.33</v>
          </cell>
          <cell r="DG471">
            <v>0</v>
          </cell>
        </row>
        <row r="472">
          <cell r="A472" t="str">
            <v>None</v>
          </cell>
          <cell r="B472">
            <v>0</v>
          </cell>
          <cell r="C472">
            <v>16422.48</v>
          </cell>
          <cell r="D472">
            <v>16422.48</v>
          </cell>
          <cell r="CZ472">
            <v>16417.48</v>
          </cell>
          <cell r="DG472">
            <v>0</v>
          </cell>
        </row>
        <row r="473">
          <cell r="A473" t="str">
            <v>None</v>
          </cell>
          <cell r="B473">
            <v>25000</v>
          </cell>
          <cell r="C473">
            <v>0</v>
          </cell>
          <cell r="D473">
            <v>19952.64</v>
          </cell>
          <cell r="CZ473">
            <v>20458</v>
          </cell>
          <cell r="DG473">
            <v>25000</v>
          </cell>
        </row>
        <row r="474">
          <cell r="A474" t="str">
            <v>None</v>
          </cell>
          <cell r="B474">
            <v>10000</v>
          </cell>
          <cell r="C474">
            <v>20462.3</v>
          </cell>
          <cell r="D474">
            <v>20462.3</v>
          </cell>
          <cell r="CZ474">
            <v>20459.3</v>
          </cell>
          <cell r="DG474">
            <v>10000</v>
          </cell>
        </row>
        <row r="475">
          <cell r="A475" t="str">
            <v>None</v>
          </cell>
          <cell r="B475">
            <v>40000</v>
          </cell>
          <cell r="C475">
            <v>0</v>
          </cell>
          <cell r="D475">
            <v>0</v>
          </cell>
          <cell r="CZ475">
            <v>35892</v>
          </cell>
          <cell r="DG475">
            <v>40000</v>
          </cell>
        </row>
        <row r="476">
          <cell r="A476" t="str">
            <v>None</v>
          </cell>
          <cell r="B476">
            <v>40000</v>
          </cell>
          <cell r="C476">
            <v>0</v>
          </cell>
          <cell r="D476">
            <v>0</v>
          </cell>
          <cell r="CZ476">
            <v>35861</v>
          </cell>
          <cell r="DG476">
            <v>40000</v>
          </cell>
        </row>
        <row r="477">
          <cell r="A477" t="str">
            <v>None</v>
          </cell>
          <cell r="B477">
            <v>59000</v>
          </cell>
          <cell r="C477">
            <v>4108.9799999999996</v>
          </cell>
          <cell r="D477">
            <v>0</v>
          </cell>
          <cell r="CZ477">
            <v>49117</v>
          </cell>
          <cell r="DG477">
            <v>59000</v>
          </cell>
        </row>
        <row r="478">
          <cell r="A478" t="str">
            <v>None</v>
          </cell>
          <cell r="B478">
            <v>50000</v>
          </cell>
          <cell r="C478">
            <v>0</v>
          </cell>
          <cell r="D478">
            <v>0</v>
          </cell>
          <cell r="CZ478">
            <v>48740</v>
          </cell>
          <cell r="DG478">
            <v>50000</v>
          </cell>
        </row>
        <row r="479">
          <cell r="A479" t="str">
            <v>None</v>
          </cell>
          <cell r="B479">
            <v>0</v>
          </cell>
          <cell r="C479">
            <v>0</v>
          </cell>
          <cell r="D479">
            <v>68104.759999999995</v>
          </cell>
          <cell r="CZ479">
            <v>0</v>
          </cell>
          <cell r="DG479">
            <v>0</v>
          </cell>
        </row>
        <row r="480">
          <cell r="A480" t="str">
            <v>None</v>
          </cell>
          <cell r="B480">
            <v>0</v>
          </cell>
          <cell r="C480">
            <v>0</v>
          </cell>
          <cell r="D480">
            <v>183883.28</v>
          </cell>
          <cell r="CZ480">
            <v>0</v>
          </cell>
          <cell r="DG480">
            <v>0</v>
          </cell>
        </row>
        <row r="481">
          <cell r="A481" t="str">
            <v>None</v>
          </cell>
          <cell r="B481">
            <v>0</v>
          </cell>
          <cell r="C481">
            <v>0</v>
          </cell>
          <cell r="D481">
            <v>17707.28</v>
          </cell>
          <cell r="CZ481">
            <v>0</v>
          </cell>
          <cell r="DG481">
            <v>0</v>
          </cell>
        </row>
        <row r="482">
          <cell r="A482" t="str">
            <v>None</v>
          </cell>
          <cell r="B482">
            <v>203000</v>
          </cell>
          <cell r="C482">
            <v>36023.06</v>
          </cell>
          <cell r="D482">
            <v>26717.11</v>
          </cell>
          <cell r="CZ482">
            <v>134075.38</v>
          </cell>
          <cell r="DG482">
            <v>203000</v>
          </cell>
        </row>
        <row r="483">
          <cell r="A483" t="str">
            <v>None</v>
          </cell>
          <cell r="B483">
            <v>534000</v>
          </cell>
          <cell r="C483">
            <v>0</v>
          </cell>
          <cell r="D483">
            <v>0</v>
          </cell>
          <cell r="CZ483">
            <v>530000</v>
          </cell>
          <cell r="DG483">
            <v>534000</v>
          </cell>
        </row>
        <row r="484">
          <cell r="A484" t="str">
            <v>None</v>
          </cell>
          <cell r="B484">
            <v>402000</v>
          </cell>
          <cell r="C484">
            <v>0</v>
          </cell>
          <cell r="D484">
            <v>128037.32</v>
          </cell>
          <cell r="CZ484">
            <v>391951</v>
          </cell>
          <cell r="DG484">
            <v>402000</v>
          </cell>
        </row>
        <row r="485">
          <cell r="A485" t="str">
            <v>None</v>
          </cell>
          <cell r="B485">
            <v>561500</v>
          </cell>
          <cell r="C485">
            <v>0</v>
          </cell>
          <cell r="D485">
            <v>0</v>
          </cell>
          <cell r="CZ485">
            <v>541923</v>
          </cell>
          <cell r="DG485">
            <v>561500</v>
          </cell>
        </row>
        <row r="486">
          <cell r="A486" t="str">
            <v>None</v>
          </cell>
          <cell r="B486">
            <v>150000</v>
          </cell>
          <cell r="C486">
            <v>93389.6</v>
          </cell>
          <cell r="D486">
            <v>93389.6</v>
          </cell>
          <cell r="CZ486">
            <v>93396.6</v>
          </cell>
          <cell r="DG486">
            <v>150000</v>
          </cell>
        </row>
        <row r="487">
          <cell r="A487" t="str">
            <v>None</v>
          </cell>
          <cell r="B487">
            <v>60000</v>
          </cell>
          <cell r="C487">
            <v>-6791.05</v>
          </cell>
          <cell r="D487">
            <v>14887.26</v>
          </cell>
          <cell r="CZ487">
            <v>36379</v>
          </cell>
          <cell r="DG487">
            <v>60000</v>
          </cell>
        </row>
        <row r="488">
          <cell r="A488" t="str">
            <v>None</v>
          </cell>
          <cell r="B488">
            <v>742700</v>
          </cell>
          <cell r="C488">
            <v>0</v>
          </cell>
          <cell r="D488">
            <v>234280.76</v>
          </cell>
          <cell r="CZ488">
            <v>759965</v>
          </cell>
          <cell r="DG488">
            <v>742700</v>
          </cell>
        </row>
        <row r="489">
          <cell r="A489" t="str">
            <v>None</v>
          </cell>
          <cell r="B489">
            <v>732000</v>
          </cell>
          <cell r="C489">
            <v>0</v>
          </cell>
          <cell r="D489">
            <v>0</v>
          </cell>
          <cell r="CZ489">
            <v>711522</v>
          </cell>
          <cell r="DG489">
            <v>732000</v>
          </cell>
        </row>
        <row r="490">
          <cell r="A490" t="str">
            <v>None</v>
          </cell>
          <cell r="B490">
            <v>5065845</v>
          </cell>
          <cell r="C490">
            <v>5391332.54</v>
          </cell>
          <cell r="D490">
            <v>5391332.54</v>
          </cell>
          <cell r="CZ490">
            <v>5391331.54</v>
          </cell>
          <cell r="DG490">
            <v>5065845</v>
          </cell>
        </row>
        <row r="491">
          <cell r="A491" t="str">
            <v>None</v>
          </cell>
          <cell r="B491">
            <v>0</v>
          </cell>
          <cell r="C491">
            <v>244022.21</v>
          </cell>
          <cell r="D491">
            <v>237961.31</v>
          </cell>
          <cell r="CZ491">
            <v>242494.31</v>
          </cell>
          <cell r="DG491">
            <v>0</v>
          </cell>
        </row>
        <row r="492">
          <cell r="A492" t="str">
            <v>None</v>
          </cell>
          <cell r="B492">
            <v>120000</v>
          </cell>
          <cell r="C492">
            <v>89384.33</v>
          </cell>
          <cell r="D492">
            <v>89384.33</v>
          </cell>
          <cell r="CZ492">
            <v>89385.33</v>
          </cell>
          <cell r="DG492">
            <v>120000</v>
          </cell>
        </row>
        <row r="493">
          <cell r="A493" t="str">
            <v>None</v>
          </cell>
          <cell r="B493">
            <v>0</v>
          </cell>
          <cell r="C493">
            <v>1233474.3899999999</v>
          </cell>
          <cell r="D493">
            <v>1233474.3899999999</v>
          </cell>
          <cell r="CZ493">
            <v>1233508.3899999999</v>
          </cell>
          <cell r="DG493">
            <v>0</v>
          </cell>
        </row>
        <row r="494">
          <cell r="A494" t="str">
            <v>None</v>
          </cell>
          <cell r="B494">
            <v>235265</v>
          </cell>
          <cell r="C494">
            <v>241695.21</v>
          </cell>
          <cell r="D494">
            <v>241695.21</v>
          </cell>
          <cell r="CZ494">
            <v>241701.21</v>
          </cell>
          <cell r="DG494">
            <v>235265</v>
          </cell>
        </row>
        <row r="495">
          <cell r="A495" t="str">
            <v>None</v>
          </cell>
          <cell r="B495">
            <v>141000</v>
          </cell>
          <cell r="C495">
            <v>20649.07</v>
          </cell>
          <cell r="D495">
            <v>149742.99</v>
          </cell>
          <cell r="CZ495">
            <v>84038.74</v>
          </cell>
          <cell r="DG495">
            <v>141000</v>
          </cell>
        </row>
        <row r="496">
          <cell r="A496" t="str">
            <v>None</v>
          </cell>
          <cell r="B496">
            <v>94000</v>
          </cell>
          <cell r="C496">
            <v>0</v>
          </cell>
          <cell r="D496">
            <v>53249.68</v>
          </cell>
          <cell r="CZ496">
            <v>0</v>
          </cell>
          <cell r="DG496">
            <v>94000</v>
          </cell>
        </row>
        <row r="497">
          <cell r="A497" t="str">
            <v>None</v>
          </cell>
          <cell r="B497">
            <v>470000</v>
          </cell>
          <cell r="C497">
            <v>0</v>
          </cell>
          <cell r="D497">
            <v>0</v>
          </cell>
          <cell r="CZ497">
            <v>467000</v>
          </cell>
          <cell r="DG497">
            <v>470000</v>
          </cell>
        </row>
        <row r="498">
          <cell r="A498" t="str">
            <v>None</v>
          </cell>
          <cell r="B498">
            <v>284000</v>
          </cell>
          <cell r="C498">
            <v>0</v>
          </cell>
          <cell r="D498">
            <v>0</v>
          </cell>
          <cell r="CZ498">
            <v>283644</v>
          </cell>
          <cell r="DG498">
            <v>284000</v>
          </cell>
        </row>
        <row r="499">
          <cell r="A499" t="str">
            <v>None</v>
          </cell>
          <cell r="B499">
            <v>75000</v>
          </cell>
          <cell r="C499">
            <v>19634.27</v>
          </cell>
          <cell r="D499">
            <v>0</v>
          </cell>
          <cell r="CZ499">
            <v>216</v>
          </cell>
          <cell r="DG499">
            <v>75000</v>
          </cell>
        </row>
        <row r="500">
          <cell r="A500" t="str">
            <v>None</v>
          </cell>
          <cell r="B500">
            <v>8796472</v>
          </cell>
          <cell r="C500">
            <v>6873235.4299999997</v>
          </cell>
          <cell r="D500">
            <v>6873235.4299999997</v>
          </cell>
          <cell r="CZ500">
            <v>6873210.4299999997</v>
          </cell>
          <cell r="DG500">
            <v>8796472</v>
          </cell>
        </row>
        <row r="501">
          <cell r="A501" t="str">
            <v>None</v>
          </cell>
          <cell r="B501">
            <v>183000</v>
          </cell>
          <cell r="C501">
            <v>0</v>
          </cell>
          <cell r="D501">
            <v>0</v>
          </cell>
          <cell r="CZ501">
            <v>176000</v>
          </cell>
          <cell r="DG501">
            <v>183000</v>
          </cell>
        </row>
        <row r="502">
          <cell r="A502" t="str">
            <v>None</v>
          </cell>
          <cell r="B502">
            <v>75000</v>
          </cell>
          <cell r="C502">
            <v>0</v>
          </cell>
          <cell r="D502">
            <v>0</v>
          </cell>
          <cell r="CZ502">
            <v>70000</v>
          </cell>
          <cell r="DG502">
            <v>75000</v>
          </cell>
        </row>
        <row r="503">
          <cell r="A503" t="str">
            <v>None</v>
          </cell>
          <cell r="B503">
            <v>490000</v>
          </cell>
          <cell r="C503">
            <v>0</v>
          </cell>
          <cell r="D503">
            <v>0</v>
          </cell>
          <cell r="CZ503">
            <v>437464</v>
          </cell>
          <cell r="DG503">
            <v>490000</v>
          </cell>
        </row>
        <row r="504">
          <cell r="A504" t="str">
            <v>None</v>
          </cell>
          <cell r="B504">
            <v>255000</v>
          </cell>
          <cell r="C504">
            <v>280753.78999999998</v>
          </cell>
          <cell r="D504">
            <v>176526.4</v>
          </cell>
          <cell r="CZ504">
            <v>280770.40000000002</v>
          </cell>
          <cell r="DG504">
            <v>255000</v>
          </cell>
        </row>
        <row r="505">
          <cell r="A505" t="str">
            <v>None</v>
          </cell>
          <cell r="B505">
            <v>175000</v>
          </cell>
          <cell r="C505">
            <v>0</v>
          </cell>
          <cell r="D505">
            <v>0</v>
          </cell>
          <cell r="CZ505">
            <v>173027</v>
          </cell>
          <cell r="DG505">
            <v>175000</v>
          </cell>
        </row>
        <row r="506">
          <cell r="A506" t="str">
            <v>None</v>
          </cell>
          <cell r="B506">
            <v>85000</v>
          </cell>
          <cell r="C506">
            <v>112274.17</v>
          </cell>
          <cell r="D506">
            <v>49023.53</v>
          </cell>
          <cell r="CZ506">
            <v>48978</v>
          </cell>
          <cell r="DG506">
            <v>85000</v>
          </cell>
        </row>
        <row r="507">
          <cell r="A507" t="str">
            <v>None</v>
          </cell>
          <cell r="B507">
            <v>146000</v>
          </cell>
          <cell r="C507">
            <v>7255.6900000000005</v>
          </cell>
          <cell r="D507">
            <v>6993.01</v>
          </cell>
          <cell r="CZ507">
            <v>131936.01</v>
          </cell>
          <cell r="DG507">
            <v>146000</v>
          </cell>
        </row>
        <row r="508">
          <cell r="A508" t="str">
            <v>None</v>
          </cell>
          <cell r="B508">
            <v>95000</v>
          </cell>
          <cell r="C508">
            <v>0</v>
          </cell>
          <cell r="D508">
            <v>0</v>
          </cell>
          <cell r="CZ508">
            <v>88329</v>
          </cell>
          <cell r="DG508">
            <v>95000</v>
          </cell>
        </row>
        <row r="509">
          <cell r="A509" t="str">
            <v>None</v>
          </cell>
          <cell r="B509">
            <v>100000</v>
          </cell>
          <cell r="C509">
            <v>0</v>
          </cell>
          <cell r="D509">
            <v>97835.35</v>
          </cell>
          <cell r="CZ509">
            <v>71720</v>
          </cell>
          <cell r="DG509">
            <v>100000</v>
          </cell>
        </row>
        <row r="510">
          <cell r="A510" t="str">
            <v>None</v>
          </cell>
          <cell r="B510">
            <v>282000</v>
          </cell>
          <cell r="C510">
            <v>39122.03</v>
          </cell>
          <cell r="D510">
            <v>35846.01</v>
          </cell>
          <cell r="CZ510">
            <v>168382.01</v>
          </cell>
          <cell r="DG510">
            <v>282000</v>
          </cell>
        </row>
        <row r="511">
          <cell r="A511" t="str">
            <v>None</v>
          </cell>
          <cell r="B511">
            <v>313000</v>
          </cell>
          <cell r="C511">
            <v>0</v>
          </cell>
          <cell r="D511">
            <v>0</v>
          </cell>
          <cell r="CZ511">
            <v>311000</v>
          </cell>
          <cell r="DG511">
            <v>313000</v>
          </cell>
        </row>
        <row r="512">
          <cell r="A512" t="str">
            <v>None</v>
          </cell>
          <cell r="B512">
            <v>0</v>
          </cell>
          <cell r="C512">
            <v>0</v>
          </cell>
          <cell r="D512">
            <v>0</v>
          </cell>
          <cell r="CZ512">
            <v>0</v>
          </cell>
          <cell r="DG512">
            <v>0</v>
          </cell>
        </row>
        <row r="513">
          <cell r="A513" t="str">
            <v>None</v>
          </cell>
          <cell r="B513">
            <v>216000</v>
          </cell>
          <cell r="C513">
            <v>0</v>
          </cell>
          <cell r="D513">
            <v>49276.87</v>
          </cell>
          <cell r="CZ513">
            <v>214166</v>
          </cell>
          <cell r="DG513">
            <v>216000</v>
          </cell>
        </row>
        <row r="514">
          <cell r="A514" t="str">
            <v>None</v>
          </cell>
          <cell r="B514">
            <v>10164510</v>
          </cell>
          <cell r="C514">
            <v>8857407.6199999992</v>
          </cell>
          <cell r="D514">
            <v>8859642</v>
          </cell>
          <cell r="CZ514">
            <v>8857423</v>
          </cell>
          <cell r="DG514">
            <v>10164510</v>
          </cell>
        </row>
        <row r="515">
          <cell r="A515" t="str">
            <v>None</v>
          </cell>
          <cell r="B515">
            <v>291000</v>
          </cell>
          <cell r="C515">
            <v>35371.26</v>
          </cell>
          <cell r="D515">
            <v>28939.21</v>
          </cell>
          <cell r="CZ515">
            <v>231195.21</v>
          </cell>
          <cell r="DG515">
            <v>291000</v>
          </cell>
        </row>
        <row r="516">
          <cell r="A516" t="str">
            <v>None</v>
          </cell>
          <cell r="B516">
            <v>329000</v>
          </cell>
          <cell r="C516">
            <v>324552.95999999996</v>
          </cell>
          <cell r="D516">
            <v>248000.08</v>
          </cell>
          <cell r="CZ516">
            <v>324037.08</v>
          </cell>
          <cell r="DG516">
            <v>329000</v>
          </cell>
        </row>
        <row r="517">
          <cell r="A517" t="str">
            <v>None</v>
          </cell>
          <cell r="B517">
            <v>1240000</v>
          </cell>
          <cell r="C517">
            <v>1186399.54</v>
          </cell>
          <cell r="D517">
            <v>1094789.93</v>
          </cell>
          <cell r="CZ517">
            <v>1184578.93</v>
          </cell>
          <cell r="DG517">
            <v>1240000</v>
          </cell>
        </row>
        <row r="518">
          <cell r="A518" t="str">
            <v>None</v>
          </cell>
          <cell r="B518">
            <v>0</v>
          </cell>
          <cell r="C518">
            <v>0</v>
          </cell>
          <cell r="D518">
            <v>245177.72</v>
          </cell>
          <cell r="CZ518">
            <v>940834</v>
          </cell>
          <cell r="DG518">
            <v>0</v>
          </cell>
        </row>
        <row r="519">
          <cell r="A519" t="str">
            <v>None</v>
          </cell>
          <cell r="B519">
            <v>358000</v>
          </cell>
          <cell r="C519">
            <v>323155.70999999996</v>
          </cell>
          <cell r="D519">
            <v>356280.42</v>
          </cell>
          <cell r="CZ519">
            <v>321076.42</v>
          </cell>
          <cell r="DG519">
            <v>358000</v>
          </cell>
        </row>
        <row r="520">
          <cell r="A520" t="str">
            <v>None</v>
          </cell>
          <cell r="B520">
            <v>406895</v>
          </cell>
          <cell r="C520">
            <v>362919.52</v>
          </cell>
          <cell r="D520">
            <v>362919.52</v>
          </cell>
          <cell r="CZ520">
            <v>362923.52000000002</v>
          </cell>
          <cell r="DG520">
            <v>406895</v>
          </cell>
        </row>
        <row r="521">
          <cell r="A521" t="str">
            <v>None</v>
          </cell>
          <cell r="B521">
            <v>1591000</v>
          </cell>
          <cell r="C521">
            <v>1127274.44</v>
          </cell>
          <cell r="D521">
            <v>1127274.44</v>
          </cell>
          <cell r="CZ521">
            <v>1127273.44</v>
          </cell>
          <cell r="DG521">
            <v>1591000</v>
          </cell>
        </row>
        <row r="522">
          <cell r="A522" t="str">
            <v>None</v>
          </cell>
          <cell r="B522">
            <v>337000</v>
          </cell>
          <cell r="C522">
            <v>23009.9</v>
          </cell>
          <cell r="D522">
            <v>22970.959999999999</v>
          </cell>
          <cell r="CZ522">
            <v>271836.32</v>
          </cell>
          <cell r="DG522">
            <v>337000</v>
          </cell>
        </row>
        <row r="523">
          <cell r="A523" t="str">
            <v>None</v>
          </cell>
          <cell r="B523">
            <v>916000</v>
          </cell>
          <cell r="C523">
            <v>316304.45999999996</v>
          </cell>
          <cell r="D523">
            <v>300320.74</v>
          </cell>
          <cell r="CZ523">
            <v>503862.98</v>
          </cell>
          <cell r="DG523">
            <v>916000</v>
          </cell>
        </row>
        <row r="524">
          <cell r="A524" t="str">
            <v>None</v>
          </cell>
          <cell r="B524">
            <v>0</v>
          </cell>
          <cell r="C524">
            <v>0</v>
          </cell>
          <cell r="D524">
            <v>0</v>
          </cell>
          <cell r="CZ524">
            <v>0</v>
          </cell>
          <cell r="DG524">
            <v>0</v>
          </cell>
        </row>
        <row r="525">
          <cell r="A525" t="str">
            <v>None</v>
          </cell>
          <cell r="B525">
            <v>0</v>
          </cell>
          <cell r="C525">
            <v>0</v>
          </cell>
          <cell r="D525">
            <v>0</v>
          </cell>
          <cell r="CZ525">
            <v>0</v>
          </cell>
          <cell r="DG525">
            <v>0</v>
          </cell>
        </row>
        <row r="526">
          <cell r="A526" t="str">
            <v>None</v>
          </cell>
          <cell r="B526">
            <v>661000</v>
          </cell>
          <cell r="C526">
            <v>0</v>
          </cell>
          <cell r="D526">
            <v>207719.8</v>
          </cell>
          <cell r="CZ526">
            <v>488080</v>
          </cell>
          <cell r="DG526">
            <v>661000</v>
          </cell>
        </row>
        <row r="527">
          <cell r="A527" t="str">
            <v>None</v>
          </cell>
          <cell r="B527">
            <v>661000</v>
          </cell>
          <cell r="C527">
            <v>0</v>
          </cell>
          <cell r="D527">
            <v>0</v>
          </cell>
          <cell r="CZ527">
            <v>631377</v>
          </cell>
          <cell r="DG527">
            <v>661000</v>
          </cell>
        </row>
        <row r="528">
          <cell r="A528" t="str">
            <v>None</v>
          </cell>
          <cell r="B528">
            <v>895000</v>
          </cell>
          <cell r="C528">
            <v>0</v>
          </cell>
          <cell r="D528">
            <v>284337.84000000003</v>
          </cell>
          <cell r="CZ528">
            <v>896172</v>
          </cell>
          <cell r="DG528">
            <v>895000</v>
          </cell>
        </row>
        <row r="529">
          <cell r="A529" t="str">
            <v>None</v>
          </cell>
          <cell r="B529">
            <v>957000</v>
          </cell>
          <cell r="C529">
            <v>0</v>
          </cell>
          <cell r="D529">
            <v>0</v>
          </cell>
          <cell r="CZ529">
            <v>924571</v>
          </cell>
          <cell r="DG529">
            <v>957000</v>
          </cell>
        </row>
        <row r="530">
          <cell r="A530" t="str">
            <v>None</v>
          </cell>
          <cell r="B530">
            <v>71000</v>
          </cell>
          <cell r="C530">
            <v>0</v>
          </cell>
          <cell r="D530">
            <v>0</v>
          </cell>
          <cell r="CZ530">
            <v>6400</v>
          </cell>
          <cell r="DG530">
            <v>71000</v>
          </cell>
        </row>
        <row r="531">
          <cell r="A531" t="str">
            <v>None</v>
          </cell>
          <cell r="B531">
            <v>0</v>
          </cell>
          <cell r="C531">
            <v>0</v>
          </cell>
          <cell r="D531">
            <v>0</v>
          </cell>
          <cell r="CZ531">
            <v>0</v>
          </cell>
          <cell r="DG531">
            <v>0</v>
          </cell>
        </row>
        <row r="532">
          <cell r="A532" t="str">
            <v>None</v>
          </cell>
          <cell r="B532">
            <v>30000</v>
          </cell>
          <cell r="C532">
            <v>35287.68</v>
          </cell>
          <cell r="D532">
            <v>35287.57</v>
          </cell>
          <cell r="CZ532">
            <v>35287.68</v>
          </cell>
          <cell r="DG532">
            <v>30000</v>
          </cell>
        </row>
        <row r="533">
          <cell r="A533" t="str">
            <v>None</v>
          </cell>
          <cell r="B533">
            <v>30000</v>
          </cell>
          <cell r="C533">
            <v>0</v>
          </cell>
          <cell r="D533">
            <v>0</v>
          </cell>
          <cell r="CZ533">
            <v>25158</v>
          </cell>
          <cell r="DG533">
            <v>30000</v>
          </cell>
        </row>
        <row r="534">
          <cell r="A534" t="str">
            <v>None</v>
          </cell>
          <cell r="B534">
            <v>30000</v>
          </cell>
          <cell r="C534">
            <v>0</v>
          </cell>
          <cell r="D534">
            <v>0</v>
          </cell>
          <cell r="CZ534">
            <v>25122</v>
          </cell>
          <cell r="DG534">
            <v>30000</v>
          </cell>
        </row>
        <row r="535">
          <cell r="A535" t="str">
            <v>None</v>
          </cell>
          <cell r="B535">
            <v>464014.14</v>
          </cell>
          <cell r="C535">
            <v>484981.83</v>
          </cell>
          <cell r="D535">
            <v>484981.83</v>
          </cell>
          <cell r="CZ535">
            <v>484977.83</v>
          </cell>
          <cell r="DG535">
            <v>464014.14</v>
          </cell>
        </row>
        <row r="536">
          <cell r="A536" t="str">
            <v>None</v>
          </cell>
          <cell r="B536">
            <v>0</v>
          </cell>
          <cell r="C536">
            <v>7421.84</v>
          </cell>
          <cell r="D536">
            <v>7421.84</v>
          </cell>
          <cell r="CZ536">
            <v>7421.84</v>
          </cell>
          <cell r="DG536">
            <v>0</v>
          </cell>
        </row>
        <row r="537">
          <cell r="A537" t="str">
            <v>None</v>
          </cell>
          <cell r="B537">
            <v>0</v>
          </cell>
          <cell r="C537">
            <v>35850.400000000001</v>
          </cell>
          <cell r="D537">
            <v>35850.400000000001</v>
          </cell>
          <cell r="CZ537">
            <v>35849.4</v>
          </cell>
          <cell r="DG537">
            <v>0</v>
          </cell>
        </row>
        <row r="538">
          <cell r="A538" t="str">
            <v>None</v>
          </cell>
          <cell r="B538">
            <v>426000</v>
          </cell>
          <cell r="C538">
            <v>404960.21</v>
          </cell>
          <cell r="D538">
            <v>404960.21</v>
          </cell>
          <cell r="CZ538">
            <v>404969.21</v>
          </cell>
          <cell r="DG538">
            <v>426000</v>
          </cell>
        </row>
        <row r="539">
          <cell r="A539" t="str">
            <v>None</v>
          </cell>
          <cell r="B539">
            <v>48000</v>
          </cell>
          <cell r="C539">
            <v>55063.31</v>
          </cell>
          <cell r="D539">
            <v>55063.31</v>
          </cell>
          <cell r="CZ539">
            <v>55062.31</v>
          </cell>
          <cell r="DG539">
            <v>48000</v>
          </cell>
        </row>
        <row r="540">
          <cell r="A540" t="str">
            <v>None</v>
          </cell>
          <cell r="B540">
            <v>90000</v>
          </cell>
          <cell r="C540">
            <v>95883.04</v>
          </cell>
          <cell r="D540">
            <v>95883.04</v>
          </cell>
          <cell r="CZ540">
            <v>95892.04</v>
          </cell>
          <cell r="DG540">
            <v>90000</v>
          </cell>
        </row>
        <row r="541">
          <cell r="A541" t="str">
            <v>None</v>
          </cell>
          <cell r="B541">
            <v>1415000</v>
          </cell>
          <cell r="C541">
            <v>0</v>
          </cell>
          <cell r="D541">
            <v>316370.92</v>
          </cell>
          <cell r="CZ541">
            <v>1404095</v>
          </cell>
          <cell r="DG541">
            <v>1415000</v>
          </cell>
        </row>
        <row r="542">
          <cell r="A542" t="str">
            <v>None</v>
          </cell>
          <cell r="B542">
            <v>140000</v>
          </cell>
          <cell r="C542">
            <v>116411.48000000001</v>
          </cell>
          <cell r="D542">
            <v>46902.35</v>
          </cell>
          <cell r="CZ542">
            <v>116412.35</v>
          </cell>
          <cell r="DG542">
            <v>140000</v>
          </cell>
        </row>
        <row r="543">
          <cell r="A543" t="str">
            <v>None</v>
          </cell>
          <cell r="B543">
            <v>140000</v>
          </cell>
          <cell r="C543">
            <v>2855.52</v>
          </cell>
          <cell r="D543">
            <v>65283.15</v>
          </cell>
          <cell r="CZ543">
            <v>143540</v>
          </cell>
          <cell r="DG543">
            <v>140000</v>
          </cell>
        </row>
        <row r="544">
          <cell r="A544" t="str">
            <v>None</v>
          </cell>
          <cell r="B544">
            <v>270000</v>
          </cell>
          <cell r="C544">
            <v>0</v>
          </cell>
          <cell r="D544">
            <v>0</v>
          </cell>
          <cell r="CZ544">
            <v>134439</v>
          </cell>
          <cell r="DG544">
            <v>270000</v>
          </cell>
        </row>
        <row r="545">
          <cell r="A545" t="str">
            <v>None</v>
          </cell>
          <cell r="B545">
            <v>725000</v>
          </cell>
          <cell r="C545">
            <v>0</v>
          </cell>
          <cell r="D545">
            <v>223724.52</v>
          </cell>
          <cell r="CZ545">
            <v>719813</v>
          </cell>
          <cell r="DG545">
            <v>725000</v>
          </cell>
        </row>
        <row r="546">
          <cell r="A546" t="str">
            <v>None</v>
          </cell>
          <cell r="B546">
            <v>725000</v>
          </cell>
          <cell r="C546">
            <v>0</v>
          </cell>
          <cell r="D546">
            <v>0</v>
          </cell>
          <cell r="CZ546">
            <v>680495</v>
          </cell>
          <cell r="DG546">
            <v>725000</v>
          </cell>
        </row>
        <row r="547">
          <cell r="A547" t="str">
            <v>None</v>
          </cell>
          <cell r="B547">
            <v>150000</v>
          </cell>
          <cell r="C547">
            <v>146563.76</v>
          </cell>
          <cell r="D547">
            <v>0</v>
          </cell>
          <cell r="CZ547">
            <v>145645</v>
          </cell>
          <cell r="DG547">
            <v>150000</v>
          </cell>
        </row>
        <row r="548">
          <cell r="A548" t="str">
            <v>None</v>
          </cell>
          <cell r="B548">
            <v>14000</v>
          </cell>
          <cell r="C548">
            <v>0</v>
          </cell>
          <cell r="D548">
            <v>0</v>
          </cell>
          <cell r="CZ548">
            <v>15252</v>
          </cell>
          <cell r="DG548">
            <v>14000</v>
          </cell>
        </row>
        <row r="549">
          <cell r="A549" t="str">
            <v>None</v>
          </cell>
          <cell r="B549">
            <v>60000</v>
          </cell>
          <cell r="C549">
            <v>75458.14</v>
          </cell>
          <cell r="D549">
            <v>75458.14</v>
          </cell>
          <cell r="CZ549">
            <v>75458.14</v>
          </cell>
          <cell r="DG549">
            <v>60000</v>
          </cell>
        </row>
        <row r="550">
          <cell r="A550" t="str">
            <v>None</v>
          </cell>
          <cell r="B550">
            <v>40000</v>
          </cell>
          <cell r="C550">
            <v>0</v>
          </cell>
          <cell r="D550">
            <v>0</v>
          </cell>
          <cell r="CZ550">
            <v>38000</v>
          </cell>
          <cell r="DG550">
            <v>40000</v>
          </cell>
        </row>
        <row r="551">
          <cell r="A551" t="str">
            <v>None</v>
          </cell>
          <cell r="B551">
            <v>5000</v>
          </cell>
          <cell r="C551">
            <v>0</v>
          </cell>
          <cell r="D551">
            <v>0</v>
          </cell>
          <cell r="CZ551">
            <v>5175</v>
          </cell>
          <cell r="DG551">
            <v>5000</v>
          </cell>
        </row>
        <row r="552">
          <cell r="A552" t="str">
            <v>W_COAST</v>
          </cell>
          <cell r="B552">
            <v>15000000</v>
          </cell>
          <cell r="C552">
            <v>161661.75</v>
          </cell>
          <cell r="D552">
            <v>192086.15</v>
          </cell>
          <cell r="CZ552">
            <v>14397091.84</v>
          </cell>
          <cell r="DG552">
            <v>15000000</v>
          </cell>
        </row>
        <row r="553">
          <cell r="A553" t="str">
            <v>None</v>
          </cell>
          <cell r="B553">
            <v>360000</v>
          </cell>
          <cell r="C553">
            <v>2846.96</v>
          </cell>
          <cell r="D553">
            <v>99189.26</v>
          </cell>
          <cell r="CZ553">
            <v>284443</v>
          </cell>
          <cell r="DG553">
            <v>360000</v>
          </cell>
        </row>
        <row r="554">
          <cell r="A554" t="str">
            <v>None</v>
          </cell>
          <cell r="B554">
            <v>400000</v>
          </cell>
          <cell r="C554">
            <v>0</v>
          </cell>
          <cell r="D554">
            <v>0</v>
          </cell>
          <cell r="CZ554">
            <v>356796</v>
          </cell>
          <cell r="DG554">
            <v>400000</v>
          </cell>
        </row>
        <row r="555">
          <cell r="A555" t="str">
            <v>None</v>
          </cell>
          <cell r="B555">
            <v>592000</v>
          </cell>
          <cell r="C555">
            <v>1694.4</v>
          </cell>
          <cell r="D555">
            <v>183542.56</v>
          </cell>
          <cell r="CZ555">
            <v>438483</v>
          </cell>
          <cell r="DG555">
            <v>592000</v>
          </cell>
        </row>
        <row r="556">
          <cell r="A556" t="str">
            <v>None</v>
          </cell>
          <cell r="B556">
            <v>592000</v>
          </cell>
          <cell r="C556">
            <v>0</v>
          </cell>
          <cell r="D556">
            <v>0</v>
          </cell>
          <cell r="CZ556">
            <v>557437</v>
          </cell>
          <cell r="DG556">
            <v>592000</v>
          </cell>
        </row>
        <row r="557">
          <cell r="A557" t="str">
            <v>None</v>
          </cell>
          <cell r="B557">
            <v>400000</v>
          </cell>
          <cell r="C557">
            <v>0</v>
          </cell>
          <cell r="D557">
            <v>197249.5</v>
          </cell>
          <cell r="CZ557">
            <v>409660</v>
          </cell>
          <cell r="DG557">
            <v>400000</v>
          </cell>
        </row>
        <row r="558">
          <cell r="A558" t="str">
            <v>None</v>
          </cell>
          <cell r="B558">
            <v>4500000</v>
          </cell>
          <cell r="C558">
            <v>8848778.620000001</v>
          </cell>
          <cell r="D558">
            <v>8781559.1500000004</v>
          </cell>
          <cell r="CZ558">
            <v>9129567.1500000004</v>
          </cell>
          <cell r="DG558">
            <v>4500000</v>
          </cell>
        </row>
        <row r="559">
          <cell r="A559" t="str">
            <v>None</v>
          </cell>
          <cell r="B559">
            <v>0</v>
          </cell>
          <cell r="C559">
            <v>15247119.369999999</v>
          </cell>
          <cell r="D559">
            <v>15240966.52</v>
          </cell>
          <cell r="CZ559">
            <v>15247115.52</v>
          </cell>
          <cell r="DG559">
            <v>0</v>
          </cell>
        </row>
        <row r="560">
          <cell r="A560" t="str">
            <v>None</v>
          </cell>
          <cell r="B560">
            <v>0</v>
          </cell>
          <cell r="C560">
            <v>228209.23</v>
          </cell>
          <cell r="D560">
            <v>228209.23</v>
          </cell>
          <cell r="CZ560">
            <v>228216.23</v>
          </cell>
          <cell r="DG560">
            <v>0</v>
          </cell>
        </row>
        <row r="561">
          <cell r="A561" t="str">
            <v>None</v>
          </cell>
          <cell r="B561">
            <v>127000</v>
          </cell>
          <cell r="C561">
            <v>59195.839999999997</v>
          </cell>
          <cell r="D561">
            <v>59195.839999999997</v>
          </cell>
          <cell r="CZ561">
            <v>59193.84</v>
          </cell>
          <cell r="DG561">
            <v>127000</v>
          </cell>
        </row>
        <row r="562">
          <cell r="A562" t="str">
            <v>None</v>
          </cell>
          <cell r="B562">
            <v>34000</v>
          </cell>
          <cell r="C562">
            <v>38590.99</v>
          </cell>
          <cell r="D562">
            <v>38590.99</v>
          </cell>
          <cell r="CZ562">
            <v>38588.99</v>
          </cell>
          <cell r="DG562">
            <v>34000</v>
          </cell>
        </row>
        <row r="563">
          <cell r="A563" t="str">
            <v>None</v>
          </cell>
          <cell r="B563">
            <v>116000</v>
          </cell>
          <cell r="C563">
            <v>231259.76</v>
          </cell>
          <cell r="D563">
            <v>231259.76</v>
          </cell>
          <cell r="CZ563">
            <v>231263.76</v>
          </cell>
          <cell r="DG563">
            <v>116000</v>
          </cell>
        </row>
        <row r="564">
          <cell r="A564" t="str">
            <v>None</v>
          </cell>
          <cell r="B564">
            <v>150000</v>
          </cell>
          <cell r="C564">
            <v>130067.62</v>
          </cell>
          <cell r="D564">
            <v>127673.12</v>
          </cell>
          <cell r="CZ564">
            <v>130062.12</v>
          </cell>
          <cell r="DG564">
            <v>150000</v>
          </cell>
        </row>
        <row r="565">
          <cell r="A565" t="str">
            <v>None</v>
          </cell>
          <cell r="B565">
            <v>34000</v>
          </cell>
          <cell r="C565">
            <v>41901.32</v>
          </cell>
          <cell r="D565">
            <v>41302.720000000001</v>
          </cell>
          <cell r="CZ565">
            <v>41902.720000000001</v>
          </cell>
          <cell r="DG565">
            <v>34000</v>
          </cell>
        </row>
        <row r="566">
          <cell r="A566" t="str">
            <v>None</v>
          </cell>
          <cell r="B566">
            <v>44000</v>
          </cell>
          <cell r="C566">
            <v>60670.100000000006</v>
          </cell>
          <cell r="D566">
            <v>54804.73</v>
          </cell>
          <cell r="CZ566">
            <v>60670.73</v>
          </cell>
          <cell r="DG566">
            <v>44000</v>
          </cell>
        </row>
        <row r="567">
          <cell r="A567" t="str">
            <v>None</v>
          </cell>
          <cell r="B567">
            <v>150000</v>
          </cell>
          <cell r="C567">
            <v>7174.6</v>
          </cell>
          <cell r="D567">
            <v>0</v>
          </cell>
          <cell r="CZ567">
            <v>150199</v>
          </cell>
          <cell r="DG567">
            <v>150000</v>
          </cell>
        </row>
        <row r="568">
          <cell r="A568" t="str">
            <v>None</v>
          </cell>
          <cell r="B568">
            <v>150000</v>
          </cell>
          <cell r="C568">
            <v>0</v>
          </cell>
          <cell r="D568">
            <v>0</v>
          </cell>
          <cell r="CZ568">
            <v>140000</v>
          </cell>
          <cell r="DG568">
            <v>150000</v>
          </cell>
        </row>
        <row r="569">
          <cell r="A569" t="str">
            <v>None</v>
          </cell>
          <cell r="B569">
            <v>30000</v>
          </cell>
          <cell r="C569">
            <v>1658.07</v>
          </cell>
          <cell r="D569">
            <v>4929.53</v>
          </cell>
          <cell r="CZ569">
            <v>30393</v>
          </cell>
          <cell r="DG569">
            <v>30000</v>
          </cell>
        </row>
        <row r="570">
          <cell r="A570" t="str">
            <v>None</v>
          </cell>
          <cell r="B570">
            <v>34000</v>
          </cell>
          <cell r="C570">
            <v>18408.16</v>
          </cell>
          <cell r="D570">
            <v>0</v>
          </cell>
          <cell r="CZ570">
            <v>19228</v>
          </cell>
          <cell r="DG570">
            <v>34000</v>
          </cell>
        </row>
        <row r="571">
          <cell r="A571" t="str">
            <v>None</v>
          </cell>
          <cell r="B571">
            <v>67000</v>
          </cell>
          <cell r="C571">
            <v>0</v>
          </cell>
          <cell r="D571">
            <v>0</v>
          </cell>
          <cell r="CZ571">
            <v>52373</v>
          </cell>
          <cell r="DG571">
            <v>67000</v>
          </cell>
        </row>
        <row r="572">
          <cell r="A572" t="str">
            <v>None</v>
          </cell>
          <cell r="B572">
            <v>30000</v>
          </cell>
          <cell r="C572">
            <v>0</v>
          </cell>
          <cell r="D572">
            <v>0</v>
          </cell>
          <cell r="CZ572">
            <v>29996</v>
          </cell>
          <cell r="DG572">
            <v>30000</v>
          </cell>
        </row>
        <row r="573">
          <cell r="A573" t="str">
            <v>None</v>
          </cell>
          <cell r="B573">
            <v>34000</v>
          </cell>
          <cell r="C573">
            <v>0</v>
          </cell>
          <cell r="D573">
            <v>0</v>
          </cell>
          <cell r="CZ573">
            <v>33917</v>
          </cell>
          <cell r="DG573">
            <v>34000</v>
          </cell>
        </row>
        <row r="574">
          <cell r="A574" t="str">
            <v>None</v>
          </cell>
          <cell r="B574">
            <v>30000</v>
          </cell>
          <cell r="C574">
            <v>0</v>
          </cell>
          <cell r="D574">
            <v>0</v>
          </cell>
          <cell r="CZ574">
            <v>32684</v>
          </cell>
          <cell r="DG574">
            <v>30000</v>
          </cell>
        </row>
        <row r="575">
          <cell r="A575" t="str">
            <v>None</v>
          </cell>
          <cell r="B575">
            <v>180000</v>
          </cell>
          <cell r="C575">
            <v>91169.75</v>
          </cell>
          <cell r="D575">
            <v>88733.28</v>
          </cell>
          <cell r="CZ575">
            <v>147050</v>
          </cell>
          <cell r="DG575">
            <v>180000</v>
          </cell>
        </row>
        <row r="576">
          <cell r="A576" t="str">
            <v>None</v>
          </cell>
          <cell r="B576">
            <v>180000</v>
          </cell>
          <cell r="C576">
            <v>0</v>
          </cell>
          <cell r="D576">
            <v>0</v>
          </cell>
          <cell r="CZ576">
            <v>180000</v>
          </cell>
          <cell r="DG576">
            <v>180000</v>
          </cell>
        </row>
        <row r="577">
          <cell r="A577" t="str">
            <v>None</v>
          </cell>
          <cell r="B577">
            <v>150000</v>
          </cell>
          <cell r="C577">
            <v>154342.14000000001</v>
          </cell>
          <cell r="D577">
            <v>154342.14000000001</v>
          </cell>
          <cell r="CZ577">
            <v>154340.14000000001</v>
          </cell>
          <cell r="DG577">
            <v>150000</v>
          </cell>
        </row>
        <row r="578">
          <cell r="A578" t="str">
            <v>None</v>
          </cell>
          <cell r="B578">
            <v>190000</v>
          </cell>
          <cell r="C578">
            <v>233594.04</v>
          </cell>
          <cell r="D578">
            <v>233594.04</v>
          </cell>
          <cell r="CZ578">
            <v>233584.04</v>
          </cell>
          <cell r="DG578">
            <v>190000</v>
          </cell>
        </row>
        <row r="579">
          <cell r="A579" t="str">
            <v>None</v>
          </cell>
          <cell r="B579">
            <v>34000</v>
          </cell>
          <cell r="C579">
            <v>1756.45</v>
          </cell>
          <cell r="D579">
            <v>1756.45</v>
          </cell>
          <cell r="CZ579">
            <v>1755.45</v>
          </cell>
          <cell r="DG579">
            <v>34000</v>
          </cell>
        </row>
        <row r="580">
          <cell r="A580" t="str">
            <v>None</v>
          </cell>
          <cell r="B580">
            <v>116000</v>
          </cell>
          <cell r="C580">
            <v>181904.11</v>
          </cell>
          <cell r="D580">
            <v>181904.11</v>
          </cell>
          <cell r="CZ580">
            <v>181910.11</v>
          </cell>
          <cell r="DG580">
            <v>116000</v>
          </cell>
        </row>
        <row r="581">
          <cell r="A581" t="str">
            <v>None</v>
          </cell>
          <cell r="B581">
            <v>116000</v>
          </cell>
          <cell r="C581">
            <v>0</v>
          </cell>
          <cell r="D581">
            <v>0</v>
          </cell>
          <cell r="CZ581">
            <v>0</v>
          </cell>
          <cell r="DG581">
            <v>116000</v>
          </cell>
        </row>
        <row r="582">
          <cell r="A582" t="str">
            <v>None</v>
          </cell>
          <cell r="B582">
            <v>150000</v>
          </cell>
          <cell r="C582">
            <v>0</v>
          </cell>
          <cell r="D582">
            <v>0</v>
          </cell>
          <cell r="CZ582">
            <v>140000</v>
          </cell>
          <cell r="DG582">
            <v>150000</v>
          </cell>
        </row>
        <row r="583">
          <cell r="A583" t="str">
            <v>None</v>
          </cell>
          <cell r="B583">
            <v>19017</v>
          </cell>
          <cell r="C583">
            <v>15034.99</v>
          </cell>
          <cell r="D583">
            <v>15008.18</v>
          </cell>
          <cell r="CZ583">
            <v>15035.18</v>
          </cell>
          <cell r="DG583">
            <v>19017</v>
          </cell>
        </row>
        <row r="584">
          <cell r="A584" t="str">
            <v>None</v>
          </cell>
          <cell r="B584">
            <v>30000</v>
          </cell>
          <cell r="C584">
            <v>0</v>
          </cell>
          <cell r="D584">
            <v>13944.07</v>
          </cell>
          <cell r="CZ584">
            <v>14000</v>
          </cell>
          <cell r="DG584">
            <v>30000</v>
          </cell>
        </row>
        <row r="585">
          <cell r="A585" t="str">
            <v>None</v>
          </cell>
          <cell r="B585">
            <v>45000</v>
          </cell>
          <cell r="C585">
            <v>22487.81</v>
          </cell>
          <cell r="D585">
            <v>0</v>
          </cell>
          <cell r="CZ585">
            <v>29765</v>
          </cell>
          <cell r="DG585">
            <v>45000</v>
          </cell>
        </row>
        <row r="586">
          <cell r="A586" t="str">
            <v>None</v>
          </cell>
          <cell r="B586">
            <v>20000</v>
          </cell>
          <cell r="C586">
            <v>0</v>
          </cell>
          <cell r="D586">
            <v>0</v>
          </cell>
          <cell r="CZ586">
            <v>19856</v>
          </cell>
          <cell r="DG586">
            <v>20000</v>
          </cell>
        </row>
        <row r="587">
          <cell r="A587" t="str">
            <v>None</v>
          </cell>
          <cell r="B587">
            <v>150000</v>
          </cell>
          <cell r="C587">
            <v>0</v>
          </cell>
          <cell r="D587">
            <v>74319.199999999997</v>
          </cell>
          <cell r="CZ587">
            <v>72518</v>
          </cell>
          <cell r="DG587">
            <v>150000</v>
          </cell>
        </row>
        <row r="588">
          <cell r="A588" t="str">
            <v>None</v>
          </cell>
          <cell r="B588">
            <v>0</v>
          </cell>
          <cell r="C588">
            <v>0</v>
          </cell>
          <cell r="D588">
            <v>29708.15</v>
          </cell>
          <cell r="CZ588">
            <v>450000</v>
          </cell>
          <cell r="DG588">
            <v>0</v>
          </cell>
        </row>
        <row r="589">
          <cell r="A589" t="str">
            <v>None</v>
          </cell>
          <cell r="B589">
            <v>70000</v>
          </cell>
          <cell r="C589">
            <v>62170.63</v>
          </cell>
          <cell r="D589">
            <v>62170.63</v>
          </cell>
          <cell r="CZ589">
            <v>62169.63</v>
          </cell>
          <cell r="DG589">
            <v>70000</v>
          </cell>
        </row>
        <row r="590">
          <cell r="A590" t="str">
            <v>None</v>
          </cell>
          <cell r="B590">
            <v>90000</v>
          </cell>
          <cell r="C590">
            <v>76725.350000000006</v>
          </cell>
          <cell r="D590">
            <v>74819.64</v>
          </cell>
          <cell r="CZ590">
            <v>88209.64</v>
          </cell>
          <cell r="DG590">
            <v>90000</v>
          </cell>
        </row>
        <row r="591">
          <cell r="A591" t="str">
            <v>None</v>
          </cell>
          <cell r="B591">
            <v>102000</v>
          </cell>
          <cell r="C591">
            <v>54136.539999999994</v>
          </cell>
          <cell r="D591">
            <v>36508.699999999997</v>
          </cell>
          <cell r="CZ591">
            <v>54474.7</v>
          </cell>
          <cell r="DG591">
            <v>102000</v>
          </cell>
        </row>
        <row r="592">
          <cell r="A592" t="str">
            <v>None</v>
          </cell>
          <cell r="B592">
            <v>30000</v>
          </cell>
          <cell r="C592">
            <v>0</v>
          </cell>
          <cell r="D592">
            <v>0</v>
          </cell>
          <cell r="CZ592">
            <v>30000</v>
          </cell>
          <cell r="DG592">
            <v>30000</v>
          </cell>
        </row>
        <row r="593">
          <cell r="A593" t="str">
            <v>None</v>
          </cell>
          <cell r="B593">
            <v>170000</v>
          </cell>
          <cell r="C593">
            <v>186235.19</v>
          </cell>
          <cell r="D593">
            <v>186235.19</v>
          </cell>
          <cell r="CZ593">
            <v>186246.19</v>
          </cell>
          <cell r="DG593">
            <v>170000</v>
          </cell>
        </row>
        <row r="594">
          <cell r="A594" t="str">
            <v>None</v>
          </cell>
          <cell r="B594">
            <v>135000</v>
          </cell>
          <cell r="C594">
            <v>0</v>
          </cell>
          <cell r="D594">
            <v>0</v>
          </cell>
          <cell r="CZ594">
            <v>0</v>
          </cell>
          <cell r="DG594">
            <v>135000</v>
          </cell>
        </row>
        <row r="595">
          <cell r="A595" t="str">
            <v>None</v>
          </cell>
          <cell r="B595">
            <v>366000</v>
          </cell>
          <cell r="C595">
            <v>35656.39</v>
          </cell>
          <cell r="D595">
            <v>112821.88</v>
          </cell>
          <cell r="CZ595">
            <v>358107.5</v>
          </cell>
          <cell r="DG595">
            <v>366000</v>
          </cell>
        </row>
        <row r="596">
          <cell r="A596" t="str">
            <v>None</v>
          </cell>
          <cell r="B596">
            <v>150000</v>
          </cell>
          <cell r="C596">
            <v>0</v>
          </cell>
          <cell r="D596">
            <v>0</v>
          </cell>
          <cell r="CZ596">
            <v>140000</v>
          </cell>
          <cell r="DG596">
            <v>150000</v>
          </cell>
        </row>
        <row r="597">
          <cell r="A597" t="str">
            <v>None</v>
          </cell>
          <cell r="B597">
            <v>30000</v>
          </cell>
          <cell r="C597">
            <v>0</v>
          </cell>
          <cell r="D597">
            <v>0</v>
          </cell>
          <cell r="CZ597">
            <v>31026</v>
          </cell>
          <cell r="DG597">
            <v>30000</v>
          </cell>
        </row>
        <row r="598">
          <cell r="A598" t="str">
            <v>None</v>
          </cell>
          <cell r="B598">
            <v>10000</v>
          </cell>
          <cell r="C598">
            <v>40714.53</v>
          </cell>
          <cell r="D598">
            <v>40714.53</v>
          </cell>
          <cell r="CZ598">
            <v>40719.53</v>
          </cell>
          <cell r="DG598">
            <v>10000</v>
          </cell>
        </row>
        <row r="599">
          <cell r="A599" t="str">
            <v>None</v>
          </cell>
          <cell r="B599">
            <v>190000</v>
          </cell>
          <cell r="C599">
            <v>165341.53</v>
          </cell>
          <cell r="D599">
            <v>165341.53</v>
          </cell>
          <cell r="CZ599">
            <v>165372.53</v>
          </cell>
          <cell r="DG599">
            <v>190000</v>
          </cell>
        </row>
        <row r="600">
          <cell r="A600" t="str">
            <v>None</v>
          </cell>
          <cell r="B600">
            <v>160000</v>
          </cell>
          <cell r="C600">
            <v>185937.24</v>
          </cell>
          <cell r="D600">
            <v>185937.24</v>
          </cell>
          <cell r="CZ600">
            <v>185933.24</v>
          </cell>
          <cell r="DG600">
            <v>160000</v>
          </cell>
        </row>
        <row r="601">
          <cell r="A601" t="str">
            <v>None</v>
          </cell>
          <cell r="B601">
            <v>200000</v>
          </cell>
          <cell r="C601">
            <v>219106.67</v>
          </cell>
          <cell r="D601">
            <v>218254.17</v>
          </cell>
          <cell r="CZ601">
            <v>219111.17</v>
          </cell>
          <cell r="DG601">
            <v>200000</v>
          </cell>
        </row>
        <row r="602">
          <cell r="A602" t="str">
            <v>None</v>
          </cell>
          <cell r="B602">
            <v>41000</v>
          </cell>
          <cell r="C602">
            <v>43649.72</v>
          </cell>
          <cell r="D602">
            <v>43649.72</v>
          </cell>
          <cell r="CZ602">
            <v>43651.72</v>
          </cell>
          <cell r="DG602">
            <v>41000</v>
          </cell>
        </row>
        <row r="603">
          <cell r="A603" t="str">
            <v>None</v>
          </cell>
          <cell r="B603">
            <v>240000</v>
          </cell>
          <cell r="C603">
            <v>312752.75</v>
          </cell>
          <cell r="D603">
            <v>307573.96999999997</v>
          </cell>
          <cell r="CZ603">
            <v>312679.96999999997</v>
          </cell>
          <cell r="DG603">
            <v>240000</v>
          </cell>
        </row>
        <row r="604">
          <cell r="A604" t="str">
            <v>None</v>
          </cell>
          <cell r="B604">
            <v>100000</v>
          </cell>
          <cell r="C604">
            <v>0</v>
          </cell>
          <cell r="D604">
            <v>0</v>
          </cell>
          <cell r="CZ604">
            <v>280116</v>
          </cell>
          <cell r="DG604">
            <v>100000</v>
          </cell>
        </row>
        <row r="605">
          <cell r="A605" t="str">
            <v>None</v>
          </cell>
          <cell r="B605">
            <v>100000</v>
          </cell>
          <cell r="C605">
            <v>0</v>
          </cell>
          <cell r="D605">
            <v>0</v>
          </cell>
          <cell r="CZ605">
            <v>95000</v>
          </cell>
          <cell r="DG605">
            <v>100000</v>
          </cell>
        </row>
        <row r="606">
          <cell r="A606" t="str">
            <v>None</v>
          </cell>
          <cell r="B606">
            <v>25000</v>
          </cell>
          <cell r="C606">
            <v>0</v>
          </cell>
          <cell r="D606">
            <v>4993.3599999999997</v>
          </cell>
          <cell r="CZ606">
            <v>25477</v>
          </cell>
          <cell r="DG606">
            <v>25000</v>
          </cell>
        </row>
        <row r="607">
          <cell r="A607" t="str">
            <v>None</v>
          </cell>
          <cell r="B607">
            <v>210000</v>
          </cell>
          <cell r="C607">
            <v>0</v>
          </cell>
          <cell r="D607">
            <v>79367.03</v>
          </cell>
          <cell r="CZ607">
            <v>209026</v>
          </cell>
          <cell r="DG607">
            <v>210000</v>
          </cell>
        </row>
        <row r="608">
          <cell r="A608" t="str">
            <v>None</v>
          </cell>
          <cell r="B608">
            <v>25000</v>
          </cell>
          <cell r="C608">
            <v>0</v>
          </cell>
          <cell r="D608">
            <v>0</v>
          </cell>
          <cell r="CZ608">
            <v>24820</v>
          </cell>
          <cell r="DG608">
            <v>25000</v>
          </cell>
        </row>
        <row r="609">
          <cell r="A609" t="str">
            <v>None</v>
          </cell>
          <cell r="B609">
            <v>210000</v>
          </cell>
          <cell r="C609">
            <v>0</v>
          </cell>
          <cell r="D609">
            <v>0</v>
          </cell>
          <cell r="CZ609">
            <v>208905</v>
          </cell>
          <cell r="DG609">
            <v>210000</v>
          </cell>
        </row>
        <row r="610">
          <cell r="A610" t="str">
            <v>None</v>
          </cell>
          <cell r="B610">
            <v>0</v>
          </cell>
          <cell r="C610">
            <v>0</v>
          </cell>
          <cell r="D610">
            <v>0</v>
          </cell>
          <cell r="CZ610">
            <v>0</v>
          </cell>
          <cell r="DG610">
            <v>0</v>
          </cell>
        </row>
        <row r="611">
          <cell r="A611" t="str">
            <v>None</v>
          </cell>
          <cell r="B611">
            <v>0</v>
          </cell>
          <cell r="C611">
            <v>0</v>
          </cell>
          <cell r="D611">
            <v>0</v>
          </cell>
          <cell r="CZ611">
            <v>0</v>
          </cell>
          <cell r="DG611">
            <v>0</v>
          </cell>
        </row>
        <row r="612">
          <cell r="A612" t="str">
            <v>None</v>
          </cell>
          <cell r="B612">
            <v>197000</v>
          </cell>
          <cell r="C612">
            <v>306865.64</v>
          </cell>
          <cell r="D612">
            <v>307099.14</v>
          </cell>
          <cell r="CZ612">
            <v>306872.14</v>
          </cell>
          <cell r="DG612">
            <v>197000</v>
          </cell>
        </row>
        <row r="613">
          <cell r="A613" t="str">
            <v>None</v>
          </cell>
          <cell r="B613">
            <v>60000</v>
          </cell>
          <cell r="C613">
            <v>53962.52</v>
          </cell>
          <cell r="D613">
            <v>53962.52</v>
          </cell>
          <cell r="CZ613">
            <v>53965.52</v>
          </cell>
          <cell r="DG613">
            <v>60000</v>
          </cell>
        </row>
        <row r="614">
          <cell r="A614" t="str">
            <v>None</v>
          </cell>
          <cell r="B614">
            <v>1011000</v>
          </cell>
          <cell r="C614">
            <v>1272607.44</v>
          </cell>
          <cell r="D614">
            <v>1158865.81</v>
          </cell>
          <cell r="CZ614">
            <v>1272607.81</v>
          </cell>
          <cell r="DG614">
            <v>1011000</v>
          </cell>
        </row>
        <row r="615">
          <cell r="A615" t="str">
            <v>None</v>
          </cell>
          <cell r="B615">
            <v>0</v>
          </cell>
          <cell r="C615">
            <v>0</v>
          </cell>
          <cell r="D615">
            <v>0</v>
          </cell>
          <cell r="CZ615">
            <v>0</v>
          </cell>
          <cell r="DG615">
            <v>0</v>
          </cell>
        </row>
        <row r="616">
          <cell r="A616" t="str">
            <v>None</v>
          </cell>
          <cell r="B616">
            <v>65000</v>
          </cell>
          <cell r="C616">
            <v>78200.53</v>
          </cell>
          <cell r="D616">
            <v>78200.53</v>
          </cell>
          <cell r="CZ616">
            <v>78197.53</v>
          </cell>
          <cell r="DG616">
            <v>65000</v>
          </cell>
        </row>
        <row r="617">
          <cell r="A617" t="str">
            <v>None</v>
          </cell>
          <cell r="B617">
            <v>70000</v>
          </cell>
          <cell r="C617">
            <v>41701.94</v>
          </cell>
          <cell r="D617">
            <v>41701.94</v>
          </cell>
          <cell r="CZ617">
            <v>41701.94</v>
          </cell>
          <cell r="DG617">
            <v>70000</v>
          </cell>
        </row>
        <row r="618">
          <cell r="A618" t="str">
            <v>None</v>
          </cell>
          <cell r="B618">
            <v>60000</v>
          </cell>
          <cell r="C618">
            <v>0</v>
          </cell>
          <cell r="D618">
            <v>0</v>
          </cell>
          <cell r="CZ618">
            <v>57000</v>
          </cell>
          <cell r="DG618">
            <v>60000</v>
          </cell>
        </row>
        <row r="619">
          <cell r="A619" t="str">
            <v>None</v>
          </cell>
          <cell r="B619">
            <v>98000</v>
          </cell>
          <cell r="C619">
            <v>0</v>
          </cell>
          <cell r="D619">
            <v>0</v>
          </cell>
          <cell r="CZ619">
            <v>97187</v>
          </cell>
          <cell r="DG619">
            <v>98000</v>
          </cell>
        </row>
        <row r="620">
          <cell r="A620" t="str">
            <v>None</v>
          </cell>
          <cell r="B620">
            <v>140000</v>
          </cell>
          <cell r="C620">
            <v>129580.54000000001</v>
          </cell>
          <cell r="D620">
            <v>136656.44</v>
          </cell>
          <cell r="CZ620">
            <v>129578.44</v>
          </cell>
          <cell r="DG620">
            <v>140000</v>
          </cell>
        </row>
        <row r="621">
          <cell r="A621" t="str">
            <v>None</v>
          </cell>
          <cell r="B621">
            <v>375000</v>
          </cell>
          <cell r="C621">
            <v>93215.09</v>
          </cell>
          <cell r="D621">
            <v>99193.5</v>
          </cell>
          <cell r="CZ621">
            <v>327627</v>
          </cell>
          <cell r="DG621">
            <v>375000</v>
          </cell>
        </row>
        <row r="622">
          <cell r="A622" t="str">
            <v>None</v>
          </cell>
          <cell r="B622">
            <v>375000</v>
          </cell>
          <cell r="C622">
            <v>0</v>
          </cell>
          <cell r="D622">
            <v>0</v>
          </cell>
          <cell r="CZ622">
            <v>342836</v>
          </cell>
          <cell r="DG622">
            <v>375000</v>
          </cell>
        </row>
        <row r="623">
          <cell r="A623" t="str">
            <v>None</v>
          </cell>
          <cell r="B623">
            <v>50000</v>
          </cell>
          <cell r="C623">
            <v>0</v>
          </cell>
          <cell r="D623">
            <v>9368.83</v>
          </cell>
          <cell r="CZ623">
            <v>50348</v>
          </cell>
          <cell r="DG623">
            <v>50000</v>
          </cell>
        </row>
        <row r="624">
          <cell r="A624" t="str">
            <v>None</v>
          </cell>
          <cell r="B624">
            <v>700000</v>
          </cell>
          <cell r="C624">
            <v>167339.84</v>
          </cell>
          <cell r="D624">
            <v>218889.2</v>
          </cell>
          <cell r="CZ624">
            <v>616495</v>
          </cell>
          <cell r="DG624">
            <v>700000</v>
          </cell>
        </row>
        <row r="625">
          <cell r="A625" t="str">
            <v>None</v>
          </cell>
          <cell r="B625">
            <v>620000</v>
          </cell>
          <cell r="C625">
            <v>0</v>
          </cell>
          <cell r="D625">
            <v>0</v>
          </cell>
          <cell r="CZ625">
            <v>585358</v>
          </cell>
          <cell r="DG625">
            <v>620000</v>
          </cell>
        </row>
        <row r="626">
          <cell r="A626" t="str">
            <v>None</v>
          </cell>
          <cell r="B626">
            <v>80000</v>
          </cell>
          <cell r="C626">
            <v>0</v>
          </cell>
          <cell r="D626">
            <v>0</v>
          </cell>
          <cell r="CZ626">
            <v>0</v>
          </cell>
          <cell r="DG626">
            <v>80000</v>
          </cell>
        </row>
        <row r="627">
          <cell r="A627" t="str">
            <v>None</v>
          </cell>
          <cell r="B627">
            <v>0</v>
          </cell>
          <cell r="C627">
            <v>0</v>
          </cell>
          <cell r="D627">
            <v>0</v>
          </cell>
          <cell r="CZ627">
            <v>0</v>
          </cell>
          <cell r="DG627">
            <v>0</v>
          </cell>
        </row>
        <row r="628">
          <cell r="A628" t="str">
            <v>None</v>
          </cell>
          <cell r="B628">
            <v>190000</v>
          </cell>
          <cell r="C628">
            <v>164875.43</v>
          </cell>
          <cell r="D628">
            <v>159112.47</v>
          </cell>
          <cell r="CZ628">
            <v>164880.47</v>
          </cell>
          <cell r="DG628">
            <v>190000</v>
          </cell>
        </row>
        <row r="629">
          <cell r="A629" t="str">
            <v>None</v>
          </cell>
          <cell r="B629">
            <v>30000</v>
          </cell>
          <cell r="C629">
            <v>0</v>
          </cell>
          <cell r="D629">
            <v>0</v>
          </cell>
          <cell r="CZ629">
            <v>0</v>
          </cell>
          <cell r="DG629">
            <v>30000</v>
          </cell>
        </row>
        <row r="630">
          <cell r="A630" t="str">
            <v>None</v>
          </cell>
          <cell r="B630">
            <v>150000</v>
          </cell>
          <cell r="C630">
            <v>5193.9799999999996</v>
          </cell>
          <cell r="D630">
            <v>0</v>
          </cell>
          <cell r="CZ630">
            <v>144791</v>
          </cell>
          <cell r="DG630">
            <v>150000</v>
          </cell>
        </row>
        <row r="631">
          <cell r="A631" t="str">
            <v>None</v>
          </cell>
          <cell r="B631">
            <v>150000</v>
          </cell>
          <cell r="C631">
            <v>0</v>
          </cell>
          <cell r="D631">
            <v>0</v>
          </cell>
          <cell r="CZ631">
            <v>143000</v>
          </cell>
          <cell r="DG631">
            <v>150000</v>
          </cell>
        </row>
        <row r="632">
          <cell r="A632" t="str">
            <v>None</v>
          </cell>
          <cell r="B632">
            <v>30000</v>
          </cell>
          <cell r="C632">
            <v>0</v>
          </cell>
          <cell r="D632">
            <v>0</v>
          </cell>
          <cell r="CZ632">
            <v>26335</v>
          </cell>
          <cell r="DG632">
            <v>30000</v>
          </cell>
        </row>
        <row r="633">
          <cell r="A633" t="str">
            <v>None</v>
          </cell>
          <cell r="B633">
            <v>30000</v>
          </cell>
          <cell r="C633">
            <v>0</v>
          </cell>
          <cell r="D633">
            <v>0</v>
          </cell>
          <cell r="CZ633">
            <v>29784</v>
          </cell>
          <cell r="DG633">
            <v>30000</v>
          </cell>
        </row>
        <row r="634">
          <cell r="A634" t="str">
            <v>None</v>
          </cell>
          <cell r="B634">
            <v>5000000</v>
          </cell>
          <cell r="C634">
            <v>0</v>
          </cell>
          <cell r="D634">
            <v>0</v>
          </cell>
          <cell r="CZ634">
            <v>0</v>
          </cell>
          <cell r="DG634">
            <v>5000000</v>
          </cell>
        </row>
        <row r="635">
          <cell r="A635" t="str">
            <v>None</v>
          </cell>
          <cell r="B635">
            <v>0</v>
          </cell>
          <cell r="C635">
            <v>24446.48</v>
          </cell>
          <cell r="D635">
            <v>24446.48</v>
          </cell>
          <cell r="CZ635">
            <v>24446.48</v>
          </cell>
          <cell r="DG635">
            <v>0</v>
          </cell>
        </row>
        <row r="636">
          <cell r="A636" t="str">
            <v>None</v>
          </cell>
          <cell r="B636">
            <v>0</v>
          </cell>
          <cell r="C636">
            <v>0</v>
          </cell>
          <cell r="D636">
            <v>0</v>
          </cell>
          <cell r="CZ636">
            <v>0</v>
          </cell>
          <cell r="DG636">
            <v>0</v>
          </cell>
        </row>
        <row r="637">
          <cell r="A637" t="str">
            <v>None</v>
          </cell>
          <cell r="B637">
            <v>215000</v>
          </cell>
          <cell r="C637">
            <v>240091.41</v>
          </cell>
          <cell r="D637">
            <v>227144.21</v>
          </cell>
          <cell r="CZ637">
            <v>238664.21</v>
          </cell>
          <cell r="DG637">
            <v>215000</v>
          </cell>
        </row>
        <row r="638">
          <cell r="A638" t="str">
            <v>None</v>
          </cell>
          <cell r="B638">
            <v>35390</v>
          </cell>
          <cell r="C638">
            <v>14353.35</v>
          </cell>
          <cell r="D638">
            <v>14353.35</v>
          </cell>
          <cell r="CZ638">
            <v>14353.35</v>
          </cell>
          <cell r="DG638">
            <v>35390</v>
          </cell>
        </row>
        <row r="639">
          <cell r="A639" t="str">
            <v>None</v>
          </cell>
          <cell r="B639">
            <v>75000</v>
          </cell>
          <cell r="C639">
            <v>0</v>
          </cell>
          <cell r="D639">
            <v>0</v>
          </cell>
          <cell r="CZ639">
            <v>71000</v>
          </cell>
          <cell r="DG639">
            <v>75000</v>
          </cell>
        </row>
        <row r="640">
          <cell r="A640" t="str">
            <v>None</v>
          </cell>
          <cell r="B640">
            <v>0</v>
          </cell>
          <cell r="C640">
            <v>260609.22</v>
          </cell>
          <cell r="D640">
            <v>260609.22</v>
          </cell>
          <cell r="CZ640">
            <v>260606.22</v>
          </cell>
          <cell r="DG640">
            <v>0</v>
          </cell>
        </row>
        <row r="641">
          <cell r="A641" t="str">
            <v>None</v>
          </cell>
          <cell r="B641">
            <v>46000</v>
          </cell>
          <cell r="C641">
            <v>75295.98</v>
          </cell>
          <cell r="D641">
            <v>75295.98</v>
          </cell>
          <cell r="CZ641">
            <v>75278.98</v>
          </cell>
          <cell r="DG641">
            <v>46000</v>
          </cell>
        </row>
        <row r="642">
          <cell r="A642" t="str">
            <v>None</v>
          </cell>
          <cell r="B642">
            <v>65000</v>
          </cell>
          <cell r="C642">
            <v>114973.47</v>
          </cell>
          <cell r="D642">
            <v>114973.47</v>
          </cell>
          <cell r="CZ642">
            <v>114974.47</v>
          </cell>
          <cell r="DG642">
            <v>65000</v>
          </cell>
        </row>
        <row r="643">
          <cell r="A643" t="str">
            <v>None</v>
          </cell>
          <cell r="B643">
            <v>96000</v>
          </cell>
          <cell r="C643">
            <v>0</v>
          </cell>
          <cell r="D643">
            <v>0</v>
          </cell>
          <cell r="CZ643">
            <v>5</v>
          </cell>
          <cell r="DG643">
            <v>96000</v>
          </cell>
        </row>
        <row r="644">
          <cell r="A644" t="str">
            <v>None</v>
          </cell>
          <cell r="B644">
            <v>175000</v>
          </cell>
          <cell r="C644">
            <v>270016.17</v>
          </cell>
          <cell r="D644">
            <v>270016.17</v>
          </cell>
          <cell r="CZ644">
            <v>270020.17</v>
          </cell>
          <cell r="DG644">
            <v>175000</v>
          </cell>
        </row>
        <row r="645">
          <cell r="A645" t="str">
            <v>None</v>
          </cell>
          <cell r="B645">
            <v>60000</v>
          </cell>
          <cell r="C645">
            <v>72528.039999999994</v>
          </cell>
          <cell r="D645">
            <v>72528.039999999994</v>
          </cell>
          <cell r="CZ645">
            <v>72524.039999999994</v>
          </cell>
          <cell r="DG645">
            <v>60000</v>
          </cell>
        </row>
        <row r="646">
          <cell r="A646" t="str">
            <v>None</v>
          </cell>
          <cell r="B646">
            <v>150000</v>
          </cell>
          <cell r="C646">
            <v>111237.18</v>
          </cell>
          <cell r="D646">
            <v>111237.18</v>
          </cell>
          <cell r="CZ646">
            <v>111243.18</v>
          </cell>
          <cell r="DG646">
            <v>150000</v>
          </cell>
        </row>
        <row r="647">
          <cell r="A647" t="str">
            <v>None</v>
          </cell>
          <cell r="B647">
            <v>220000</v>
          </cell>
          <cell r="C647">
            <v>212866.05</v>
          </cell>
          <cell r="D647">
            <v>212866.05</v>
          </cell>
          <cell r="CZ647">
            <v>212875.05</v>
          </cell>
          <cell r="DG647">
            <v>220000</v>
          </cell>
        </row>
        <row r="648">
          <cell r="A648" t="str">
            <v>None</v>
          </cell>
          <cell r="B648">
            <v>132000</v>
          </cell>
          <cell r="C648">
            <v>185483.56</v>
          </cell>
          <cell r="D648">
            <v>185483.56</v>
          </cell>
          <cell r="CZ648">
            <v>185480.56</v>
          </cell>
          <cell r="DG648">
            <v>132000</v>
          </cell>
        </row>
        <row r="649">
          <cell r="A649" t="str">
            <v>None</v>
          </cell>
          <cell r="B649">
            <v>130000</v>
          </cell>
          <cell r="C649">
            <v>93889.26</v>
          </cell>
          <cell r="D649">
            <v>93889.26</v>
          </cell>
          <cell r="CZ649">
            <v>93893.26</v>
          </cell>
          <cell r="DG649">
            <v>130000</v>
          </cell>
        </row>
        <row r="650">
          <cell r="A650" t="str">
            <v>None</v>
          </cell>
          <cell r="B650">
            <v>220000</v>
          </cell>
          <cell r="C650">
            <v>253710.55</v>
          </cell>
          <cell r="D650">
            <v>250622.66</v>
          </cell>
          <cell r="CZ650">
            <v>222749</v>
          </cell>
          <cell r="DG650">
            <v>220000</v>
          </cell>
        </row>
        <row r="651">
          <cell r="A651" t="str">
            <v>None</v>
          </cell>
          <cell r="B651">
            <v>150000</v>
          </cell>
          <cell r="C651">
            <v>0</v>
          </cell>
          <cell r="D651">
            <v>0</v>
          </cell>
          <cell r="CZ651">
            <v>143000</v>
          </cell>
          <cell r="DG651">
            <v>150000</v>
          </cell>
        </row>
        <row r="652">
          <cell r="A652" t="str">
            <v>None</v>
          </cell>
          <cell r="B652">
            <v>150000</v>
          </cell>
          <cell r="C652">
            <v>127607.89</v>
          </cell>
          <cell r="D652">
            <v>13474.759999999998</v>
          </cell>
          <cell r="CZ652">
            <v>115578.56</v>
          </cell>
          <cell r="DG652">
            <v>150000</v>
          </cell>
        </row>
        <row r="653">
          <cell r="A653" t="str">
            <v>None</v>
          </cell>
          <cell r="B653">
            <v>155000</v>
          </cell>
          <cell r="C653">
            <v>0</v>
          </cell>
          <cell r="D653">
            <v>0</v>
          </cell>
          <cell r="CZ653">
            <v>148000</v>
          </cell>
          <cell r="DG653">
            <v>155000</v>
          </cell>
        </row>
        <row r="654">
          <cell r="A654" t="str">
            <v>None</v>
          </cell>
          <cell r="B654">
            <v>37000</v>
          </cell>
          <cell r="C654">
            <v>49644.22</v>
          </cell>
          <cell r="D654">
            <v>59870.679999999993</v>
          </cell>
          <cell r="CZ654">
            <v>49645.16</v>
          </cell>
          <cell r="DG654">
            <v>37000</v>
          </cell>
        </row>
        <row r="655">
          <cell r="A655" t="str">
            <v>None</v>
          </cell>
          <cell r="B655">
            <v>130000</v>
          </cell>
          <cell r="C655">
            <v>84824.15</v>
          </cell>
          <cell r="D655">
            <v>151415.01</v>
          </cell>
          <cell r="CZ655">
            <v>82933.289999999994</v>
          </cell>
          <cell r="DG655">
            <v>130000</v>
          </cell>
        </row>
        <row r="656">
          <cell r="A656" t="str">
            <v>None</v>
          </cell>
          <cell r="B656">
            <v>38000</v>
          </cell>
          <cell r="C656">
            <v>0</v>
          </cell>
          <cell r="D656">
            <v>0</v>
          </cell>
          <cell r="CZ656">
            <v>37752</v>
          </cell>
          <cell r="DG656">
            <v>38000</v>
          </cell>
        </row>
        <row r="657">
          <cell r="A657" t="str">
            <v>None</v>
          </cell>
          <cell r="B657">
            <v>130000</v>
          </cell>
          <cell r="C657">
            <v>0</v>
          </cell>
          <cell r="D657">
            <v>0</v>
          </cell>
          <cell r="CZ657">
            <v>129278</v>
          </cell>
          <cell r="DG657">
            <v>130000</v>
          </cell>
        </row>
        <row r="658">
          <cell r="A658" t="str">
            <v>None</v>
          </cell>
          <cell r="B658">
            <v>0</v>
          </cell>
          <cell r="C658">
            <v>0</v>
          </cell>
          <cell r="D658">
            <v>180277.28</v>
          </cell>
          <cell r="CZ658">
            <v>288233</v>
          </cell>
          <cell r="DG658">
            <v>0</v>
          </cell>
        </row>
        <row r="659">
          <cell r="A659" t="str">
            <v>None</v>
          </cell>
          <cell r="B659">
            <v>354634.86</v>
          </cell>
          <cell r="C659">
            <v>354405.89</v>
          </cell>
          <cell r="D659">
            <v>354405.89</v>
          </cell>
          <cell r="CZ659">
            <v>354401.89</v>
          </cell>
          <cell r="DG659">
            <v>354634.86</v>
          </cell>
        </row>
        <row r="660">
          <cell r="A660" t="str">
            <v>None</v>
          </cell>
          <cell r="B660">
            <v>268952.28000000003</v>
          </cell>
          <cell r="C660">
            <v>268952.28000000003</v>
          </cell>
          <cell r="D660">
            <v>268952.28000000003</v>
          </cell>
          <cell r="CZ660">
            <v>268946.28000000003</v>
          </cell>
          <cell r="DG660">
            <v>268952.28000000003</v>
          </cell>
        </row>
        <row r="661">
          <cell r="A661" t="str">
            <v>None</v>
          </cell>
          <cell r="B661">
            <v>600000</v>
          </cell>
          <cell r="C661">
            <v>620167.29</v>
          </cell>
          <cell r="D661">
            <v>512585.33</v>
          </cell>
          <cell r="CZ661">
            <v>620165.32999999996</v>
          </cell>
          <cell r="DG661">
            <v>600000</v>
          </cell>
        </row>
        <row r="662">
          <cell r="A662" t="str">
            <v>None</v>
          </cell>
          <cell r="B662">
            <v>200000</v>
          </cell>
          <cell r="C662">
            <v>179600.68000000002</v>
          </cell>
          <cell r="D662">
            <v>178474.79</v>
          </cell>
          <cell r="CZ662">
            <v>179594.79</v>
          </cell>
          <cell r="DG662">
            <v>200000</v>
          </cell>
        </row>
        <row r="663">
          <cell r="A663" t="str">
            <v>None</v>
          </cell>
          <cell r="B663">
            <v>200000</v>
          </cell>
          <cell r="C663">
            <v>0</v>
          </cell>
          <cell r="D663">
            <v>65380.72</v>
          </cell>
          <cell r="CZ663">
            <v>215597</v>
          </cell>
          <cell r="DG663">
            <v>200000</v>
          </cell>
        </row>
        <row r="664">
          <cell r="A664" t="str">
            <v>None</v>
          </cell>
          <cell r="B664">
            <v>908940</v>
          </cell>
          <cell r="C664">
            <v>0</v>
          </cell>
          <cell r="D664">
            <v>280592.28000000003</v>
          </cell>
          <cell r="CZ664">
            <v>874646</v>
          </cell>
          <cell r="DG664">
            <v>908940</v>
          </cell>
        </row>
        <row r="665">
          <cell r="A665" t="str">
            <v>None</v>
          </cell>
          <cell r="B665">
            <v>910000</v>
          </cell>
          <cell r="C665">
            <v>0</v>
          </cell>
          <cell r="D665">
            <v>0</v>
          </cell>
          <cell r="CZ665">
            <v>853213</v>
          </cell>
          <cell r="DG665">
            <v>910000</v>
          </cell>
        </row>
        <row r="666">
          <cell r="A666" t="str">
            <v>None</v>
          </cell>
          <cell r="B666">
            <v>4500000</v>
          </cell>
          <cell r="C666">
            <v>5604403.29</v>
          </cell>
          <cell r="D666">
            <v>5434745.9699999997</v>
          </cell>
          <cell r="CZ666">
            <v>5854373.9699999997</v>
          </cell>
          <cell r="DG666">
            <v>4500000</v>
          </cell>
        </row>
        <row r="667">
          <cell r="A667" t="str">
            <v>None</v>
          </cell>
          <cell r="B667">
            <v>0</v>
          </cell>
          <cell r="C667">
            <v>618988.27</v>
          </cell>
          <cell r="D667">
            <v>618988.27</v>
          </cell>
          <cell r="CZ667">
            <v>619001.27</v>
          </cell>
          <cell r="DG667">
            <v>0</v>
          </cell>
        </row>
        <row r="668">
          <cell r="A668" t="str">
            <v>None</v>
          </cell>
          <cell r="B668">
            <v>23172442</v>
          </cell>
          <cell r="C668">
            <v>18269639.629999999</v>
          </cell>
          <cell r="D668">
            <v>18269639.629999999</v>
          </cell>
          <cell r="CZ668">
            <v>18269647.629999999</v>
          </cell>
          <cell r="DG668">
            <v>23172442</v>
          </cell>
        </row>
        <row r="669">
          <cell r="A669" t="str">
            <v>None</v>
          </cell>
          <cell r="B669">
            <v>250000</v>
          </cell>
          <cell r="C669">
            <v>221002.57</v>
          </cell>
          <cell r="D669">
            <v>156497.79</v>
          </cell>
          <cell r="CZ669">
            <v>221020.79</v>
          </cell>
          <cell r="DG669">
            <v>250000</v>
          </cell>
        </row>
        <row r="670">
          <cell r="A670" t="str">
            <v>None</v>
          </cell>
          <cell r="B670">
            <v>250000</v>
          </cell>
          <cell r="C670">
            <v>4720.32</v>
          </cell>
          <cell r="D670">
            <v>140965.49</v>
          </cell>
          <cell r="CZ670">
            <v>252133</v>
          </cell>
          <cell r="DG670">
            <v>250000</v>
          </cell>
        </row>
        <row r="671">
          <cell r="A671" t="str">
            <v>None</v>
          </cell>
          <cell r="B671">
            <v>1107250</v>
          </cell>
          <cell r="C671">
            <v>0</v>
          </cell>
          <cell r="D671">
            <v>0</v>
          </cell>
          <cell r="CZ671">
            <v>1039366</v>
          </cell>
          <cell r="DG671">
            <v>1107250</v>
          </cell>
        </row>
        <row r="672">
          <cell r="A672" t="str">
            <v>None</v>
          </cell>
          <cell r="B672">
            <v>0</v>
          </cell>
          <cell r="C672">
            <v>153261.81</v>
          </cell>
          <cell r="D672">
            <v>153261.81</v>
          </cell>
          <cell r="CZ672">
            <v>153262.81</v>
          </cell>
          <cell r="DG672">
            <v>0</v>
          </cell>
        </row>
        <row r="673">
          <cell r="A673" t="str">
            <v>None</v>
          </cell>
          <cell r="B673">
            <v>200000</v>
          </cell>
          <cell r="C673">
            <v>0</v>
          </cell>
          <cell r="D673">
            <v>0</v>
          </cell>
          <cell r="CZ673">
            <v>200447</v>
          </cell>
          <cell r="DG673">
            <v>200000</v>
          </cell>
        </row>
        <row r="674">
          <cell r="A674" t="str">
            <v>None</v>
          </cell>
          <cell r="B674">
            <v>50000</v>
          </cell>
          <cell r="C674">
            <v>0</v>
          </cell>
          <cell r="D674">
            <v>0</v>
          </cell>
          <cell r="CZ674">
            <v>48221</v>
          </cell>
          <cell r="DG674">
            <v>50000</v>
          </cell>
        </row>
        <row r="675">
          <cell r="A675" t="str">
            <v>None</v>
          </cell>
          <cell r="B675">
            <v>1500000</v>
          </cell>
          <cell r="C675">
            <v>26147.599999999999</v>
          </cell>
          <cell r="D675">
            <v>686284.59000000008</v>
          </cell>
          <cell r="CZ675">
            <v>782019.3</v>
          </cell>
          <cell r="DG675">
            <v>1500000</v>
          </cell>
        </row>
        <row r="676">
          <cell r="A676" t="str">
            <v>None</v>
          </cell>
          <cell r="B676">
            <v>150000</v>
          </cell>
          <cell r="C676">
            <v>0</v>
          </cell>
          <cell r="D676">
            <v>0</v>
          </cell>
          <cell r="CZ676">
            <v>152377</v>
          </cell>
          <cell r="DG676">
            <v>150000</v>
          </cell>
        </row>
        <row r="677">
          <cell r="A677" t="str">
            <v>None</v>
          </cell>
          <cell r="B677">
            <v>150000</v>
          </cell>
          <cell r="C677">
            <v>0</v>
          </cell>
          <cell r="D677">
            <v>0</v>
          </cell>
          <cell r="CZ677">
            <v>150000</v>
          </cell>
          <cell r="DG677">
            <v>150000</v>
          </cell>
        </row>
        <row r="678">
          <cell r="A678" t="str">
            <v>None</v>
          </cell>
          <cell r="B678">
            <v>50000</v>
          </cell>
          <cell r="C678">
            <v>0</v>
          </cell>
          <cell r="D678">
            <v>14982.53</v>
          </cell>
          <cell r="CZ678">
            <v>50411</v>
          </cell>
          <cell r="DG678">
            <v>50000</v>
          </cell>
        </row>
        <row r="679">
          <cell r="A679" t="str">
            <v>None</v>
          </cell>
          <cell r="B679">
            <v>50000</v>
          </cell>
          <cell r="C679">
            <v>0</v>
          </cell>
          <cell r="D679">
            <v>0</v>
          </cell>
          <cell r="CZ679">
            <v>49640</v>
          </cell>
          <cell r="DG679">
            <v>50000</v>
          </cell>
        </row>
        <row r="680">
          <cell r="A680" t="str">
            <v>None</v>
          </cell>
          <cell r="B680">
            <v>130000</v>
          </cell>
          <cell r="C680">
            <v>31509.43</v>
          </cell>
          <cell r="D680">
            <v>0</v>
          </cell>
          <cell r="CZ680">
            <v>161671</v>
          </cell>
          <cell r="DG680">
            <v>130000</v>
          </cell>
        </row>
        <row r="681">
          <cell r="A681" t="str">
            <v>None</v>
          </cell>
          <cell r="B681">
            <v>130000</v>
          </cell>
          <cell r="C681">
            <v>0</v>
          </cell>
          <cell r="D681">
            <v>0</v>
          </cell>
          <cell r="CZ681">
            <v>132765</v>
          </cell>
          <cell r="DG681">
            <v>130000</v>
          </cell>
        </row>
        <row r="682">
          <cell r="A682" t="str">
            <v>None</v>
          </cell>
          <cell r="B682">
            <v>130000</v>
          </cell>
          <cell r="C682">
            <v>0</v>
          </cell>
          <cell r="D682">
            <v>0</v>
          </cell>
          <cell r="CZ682">
            <v>122000</v>
          </cell>
          <cell r="DG682">
            <v>130000</v>
          </cell>
        </row>
        <row r="683">
          <cell r="A683" t="str">
            <v>None</v>
          </cell>
          <cell r="B683">
            <v>30000</v>
          </cell>
          <cell r="C683">
            <v>0</v>
          </cell>
          <cell r="D683">
            <v>0</v>
          </cell>
          <cell r="CZ683">
            <v>30138</v>
          </cell>
          <cell r="DG683">
            <v>30000</v>
          </cell>
        </row>
        <row r="684">
          <cell r="A684" t="str">
            <v>None</v>
          </cell>
          <cell r="B684">
            <v>29000</v>
          </cell>
          <cell r="C684">
            <v>34139.659999999996</v>
          </cell>
          <cell r="D684">
            <v>33925.699999999997</v>
          </cell>
          <cell r="CZ684">
            <v>34140.699999999997</v>
          </cell>
          <cell r="DG684">
            <v>29000</v>
          </cell>
        </row>
        <row r="685">
          <cell r="A685" t="str">
            <v>None</v>
          </cell>
          <cell r="B685">
            <v>54000</v>
          </cell>
          <cell r="C685">
            <v>0</v>
          </cell>
          <cell r="D685">
            <v>0</v>
          </cell>
          <cell r="CZ685">
            <v>50671</v>
          </cell>
          <cell r="DG685">
            <v>54000</v>
          </cell>
        </row>
        <row r="686">
          <cell r="A686" t="str">
            <v>None</v>
          </cell>
          <cell r="B686">
            <v>580000</v>
          </cell>
          <cell r="C686">
            <v>0</v>
          </cell>
          <cell r="D686">
            <v>0</v>
          </cell>
          <cell r="CZ686">
            <v>546056</v>
          </cell>
          <cell r="DG686">
            <v>580000</v>
          </cell>
        </row>
        <row r="687">
          <cell r="A687" t="str">
            <v>None</v>
          </cell>
          <cell r="B687">
            <v>110194</v>
          </cell>
          <cell r="C687">
            <v>90054.74</v>
          </cell>
          <cell r="D687">
            <v>90054.74</v>
          </cell>
          <cell r="CZ687">
            <v>90052.74</v>
          </cell>
          <cell r="DG687">
            <v>110194</v>
          </cell>
        </row>
        <row r="688">
          <cell r="A688" t="str">
            <v>None</v>
          </cell>
          <cell r="B688">
            <v>187000</v>
          </cell>
          <cell r="C688">
            <v>0</v>
          </cell>
          <cell r="D688">
            <v>0</v>
          </cell>
          <cell r="CZ688">
            <v>0</v>
          </cell>
          <cell r="DG688">
            <v>187000</v>
          </cell>
        </row>
        <row r="689">
          <cell r="A689" t="str">
            <v>None</v>
          </cell>
          <cell r="B689">
            <v>218476</v>
          </cell>
          <cell r="C689">
            <v>0</v>
          </cell>
          <cell r="D689">
            <v>0</v>
          </cell>
          <cell r="CZ689">
            <v>0</v>
          </cell>
          <cell r="DG689">
            <v>218476</v>
          </cell>
        </row>
        <row r="690">
          <cell r="A690" t="str">
            <v>None</v>
          </cell>
          <cell r="B690">
            <v>30000</v>
          </cell>
          <cell r="C690">
            <v>0</v>
          </cell>
          <cell r="D690">
            <v>0</v>
          </cell>
          <cell r="CZ690">
            <v>0</v>
          </cell>
          <cell r="DG690">
            <v>30000</v>
          </cell>
        </row>
        <row r="691">
          <cell r="A691" t="str">
            <v>None</v>
          </cell>
          <cell r="B691">
            <v>425000</v>
          </cell>
          <cell r="C691">
            <v>0</v>
          </cell>
          <cell r="D691">
            <v>0</v>
          </cell>
          <cell r="CZ691">
            <v>379000</v>
          </cell>
          <cell r="DG691">
            <v>425000</v>
          </cell>
        </row>
        <row r="692">
          <cell r="A692" t="str">
            <v>None</v>
          </cell>
          <cell r="B692">
            <v>748710</v>
          </cell>
          <cell r="C692">
            <v>0</v>
          </cell>
          <cell r="D692">
            <v>0</v>
          </cell>
          <cell r="CZ692">
            <v>692908</v>
          </cell>
          <cell r="DG692">
            <v>748710</v>
          </cell>
        </row>
        <row r="693">
          <cell r="A693" t="str">
            <v>None</v>
          </cell>
          <cell r="B693">
            <v>0</v>
          </cell>
          <cell r="C693">
            <v>1880518.9</v>
          </cell>
          <cell r="D693">
            <v>1880518.9</v>
          </cell>
          <cell r="CZ693">
            <v>1880514.9</v>
          </cell>
          <cell r="DG693">
            <v>0</v>
          </cell>
        </row>
        <row r="694">
          <cell r="A694" t="str">
            <v>None</v>
          </cell>
          <cell r="B694">
            <v>0</v>
          </cell>
          <cell r="C694">
            <v>0</v>
          </cell>
          <cell r="D694">
            <v>0</v>
          </cell>
          <cell r="CZ694">
            <v>0</v>
          </cell>
          <cell r="DG694">
            <v>0</v>
          </cell>
        </row>
        <row r="695">
          <cell r="A695" t="str">
            <v>None</v>
          </cell>
          <cell r="B695">
            <v>2380034</v>
          </cell>
          <cell r="C695">
            <v>2398251.87</v>
          </cell>
          <cell r="D695">
            <v>2398251.87</v>
          </cell>
          <cell r="CZ695">
            <v>2398264.87</v>
          </cell>
          <cell r="DG695">
            <v>2380034</v>
          </cell>
        </row>
        <row r="696">
          <cell r="A696" t="str">
            <v>None</v>
          </cell>
          <cell r="B696">
            <v>0</v>
          </cell>
          <cell r="C696">
            <v>0</v>
          </cell>
          <cell r="D696">
            <v>0</v>
          </cell>
          <cell r="CZ696">
            <v>0</v>
          </cell>
          <cell r="DG696">
            <v>0</v>
          </cell>
        </row>
        <row r="697">
          <cell r="A697" t="str">
            <v>None</v>
          </cell>
          <cell r="B697">
            <v>238536.34</v>
          </cell>
          <cell r="C697">
            <v>238536.34</v>
          </cell>
          <cell r="D697">
            <v>238536.34</v>
          </cell>
          <cell r="CZ697">
            <v>238520.34</v>
          </cell>
          <cell r="DG697">
            <v>238536.34</v>
          </cell>
        </row>
        <row r="698">
          <cell r="A698" t="str">
            <v>None</v>
          </cell>
          <cell r="B698">
            <v>200000</v>
          </cell>
          <cell r="C698">
            <v>240658.09</v>
          </cell>
          <cell r="D698">
            <v>240658.09</v>
          </cell>
          <cell r="CZ698">
            <v>240658.09</v>
          </cell>
          <cell r="DG698">
            <v>200000</v>
          </cell>
        </row>
        <row r="699">
          <cell r="A699" t="str">
            <v>None</v>
          </cell>
          <cell r="B699">
            <v>0</v>
          </cell>
          <cell r="C699">
            <v>1768114.58</v>
          </cell>
          <cell r="D699">
            <v>1768114.58</v>
          </cell>
          <cell r="CZ699">
            <v>1768101.58</v>
          </cell>
          <cell r="DG699">
            <v>0</v>
          </cell>
        </row>
        <row r="700">
          <cell r="A700" t="str">
            <v>None</v>
          </cell>
          <cell r="B700">
            <v>0</v>
          </cell>
          <cell r="C700">
            <v>193635.23</v>
          </cell>
          <cell r="D700">
            <v>193635.23</v>
          </cell>
          <cell r="CZ700">
            <v>193622.23</v>
          </cell>
          <cell r="DG700">
            <v>0</v>
          </cell>
        </row>
        <row r="701">
          <cell r="A701" t="str">
            <v>None</v>
          </cell>
          <cell r="B701">
            <v>31100000</v>
          </cell>
          <cell r="C701">
            <v>29021053.079999998</v>
          </cell>
          <cell r="D701">
            <v>28970095.989999998</v>
          </cell>
          <cell r="CZ701">
            <v>29021116.989999998</v>
          </cell>
          <cell r="DG701">
            <v>31100000</v>
          </cell>
        </row>
        <row r="702">
          <cell r="A702" t="str">
            <v>None</v>
          </cell>
          <cell r="B702">
            <v>0</v>
          </cell>
          <cell r="C702">
            <v>0</v>
          </cell>
          <cell r="D702">
            <v>0</v>
          </cell>
          <cell r="CZ702">
            <v>0</v>
          </cell>
          <cell r="DG702">
            <v>0</v>
          </cell>
        </row>
        <row r="703">
          <cell r="A703" t="str">
            <v>None</v>
          </cell>
          <cell r="B703">
            <v>0</v>
          </cell>
          <cell r="C703">
            <v>0</v>
          </cell>
          <cell r="D703">
            <v>0</v>
          </cell>
          <cell r="CZ703">
            <v>0</v>
          </cell>
          <cell r="DG703">
            <v>0</v>
          </cell>
        </row>
        <row r="704">
          <cell r="A704" t="str">
            <v>None</v>
          </cell>
          <cell r="B704">
            <v>300000</v>
          </cell>
          <cell r="C704">
            <v>301831.23</v>
          </cell>
          <cell r="D704">
            <v>301831.23</v>
          </cell>
          <cell r="CZ704">
            <v>301834.23</v>
          </cell>
          <cell r="DG704">
            <v>300000</v>
          </cell>
        </row>
        <row r="705">
          <cell r="A705" t="str">
            <v>None</v>
          </cell>
          <cell r="B705">
            <v>0</v>
          </cell>
          <cell r="C705">
            <v>0</v>
          </cell>
          <cell r="D705">
            <v>0</v>
          </cell>
          <cell r="CZ705">
            <v>0</v>
          </cell>
          <cell r="DG705">
            <v>0</v>
          </cell>
        </row>
        <row r="706">
          <cell r="A706" t="str">
            <v>None</v>
          </cell>
          <cell r="B706">
            <v>0</v>
          </cell>
          <cell r="C706">
            <v>0</v>
          </cell>
          <cell r="D706">
            <v>0</v>
          </cell>
          <cell r="CZ706">
            <v>0</v>
          </cell>
          <cell r="DG706">
            <v>0</v>
          </cell>
        </row>
        <row r="707">
          <cell r="A707" t="str">
            <v>None</v>
          </cell>
          <cell r="B707">
            <v>0</v>
          </cell>
          <cell r="C707">
            <v>0</v>
          </cell>
          <cell r="D707">
            <v>0</v>
          </cell>
          <cell r="CZ707">
            <v>0</v>
          </cell>
          <cell r="DG707">
            <v>0</v>
          </cell>
        </row>
        <row r="708">
          <cell r="A708" t="str">
            <v>None</v>
          </cell>
          <cell r="B708">
            <v>3000000</v>
          </cell>
          <cell r="C708">
            <v>2630982.38</v>
          </cell>
          <cell r="D708">
            <v>2789425.91</v>
          </cell>
          <cell r="CZ708">
            <v>3470677.98</v>
          </cell>
          <cell r="DG708">
            <v>3000000</v>
          </cell>
        </row>
        <row r="709">
          <cell r="A709" t="str">
            <v>None</v>
          </cell>
          <cell r="B709">
            <v>0</v>
          </cell>
          <cell r="C709">
            <v>183036.99</v>
          </cell>
          <cell r="D709">
            <v>183036.99</v>
          </cell>
          <cell r="CZ709">
            <v>183033.99</v>
          </cell>
          <cell r="DG709">
            <v>0</v>
          </cell>
        </row>
        <row r="710">
          <cell r="A710" t="str">
            <v>None</v>
          </cell>
          <cell r="B710">
            <v>60000</v>
          </cell>
          <cell r="C710">
            <v>0</v>
          </cell>
          <cell r="D710">
            <v>0</v>
          </cell>
          <cell r="CZ710">
            <v>60000</v>
          </cell>
          <cell r="DG710">
            <v>60000</v>
          </cell>
        </row>
        <row r="711">
          <cell r="A711" t="str">
            <v>None</v>
          </cell>
          <cell r="B711">
            <v>6000</v>
          </cell>
          <cell r="C711">
            <v>0</v>
          </cell>
          <cell r="D711">
            <v>0</v>
          </cell>
          <cell r="CZ711">
            <v>0</v>
          </cell>
          <cell r="DG711">
            <v>6000</v>
          </cell>
        </row>
        <row r="712">
          <cell r="A712" t="str">
            <v>None</v>
          </cell>
          <cell r="B712">
            <v>85000</v>
          </cell>
          <cell r="C712">
            <v>47852.219999999994</v>
          </cell>
          <cell r="D712">
            <v>46663.7</v>
          </cell>
          <cell r="CZ712">
            <v>133645.70000000001</v>
          </cell>
          <cell r="DG712">
            <v>85000</v>
          </cell>
        </row>
        <row r="713">
          <cell r="A713" t="str">
            <v>None</v>
          </cell>
          <cell r="B713">
            <v>6000</v>
          </cell>
          <cell r="C713">
            <v>1343.64</v>
          </cell>
          <cell r="D713">
            <v>1269.18</v>
          </cell>
          <cell r="CZ713">
            <v>7481.18</v>
          </cell>
          <cell r="DG713">
            <v>6000</v>
          </cell>
        </row>
        <row r="714">
          <cell r="A714" t="str">
            <v>None</v>
          </cell>
          <cell r="B714">
            <v>85000</v>
          </cell>
          <cell r="C714">
            <v>0</v>
          </cell>
          <cell r="D714">
            <v>0</v>
          </cell>
          <cell r="CZ714">
            <v>85000</v>
          </cell>
          <cell r="DG714">
            <v>85000</v>
          </cell>
        </row>
        <row r="715">
          <cell r="A715" t="str">
            <v>None</v>
          </cell>
          <cell r="B715">
            <v>85000</v>
          </cell>
          <cell r="C715">
            <v>0</v>
          </cell>
          <cell r="D715">
            <v>0</v>
          </cell>
          <cell r="CZ715">
            <v>85332</v>
          </cell>
          <cell r="DG715">
            <v>85000</v>
          </cell>
        </row>
        <row r="716">
          <cell r="A716" t="str">
            <v>None</v>
          </cell>
          <cell r="B716">
            <v>6000</v>
          </cell>
          <cell r="C716">
            <v>0</v>
          </cell>
          <cell r="D716">
            <v>0</v>
          </cell>
          <cell r="CZ716">
            <v>6038</v>
          </cell>
          <cell r="DG716">
            <v>6000</v>
          </cell>
        </row>
        <row r="717">
          <cell r="A717" t="str">
            <v>None</v>
          </cell>
          <cell r="B717">
            <v>6000</v>
          </cell>
          <cell r="C717">
            <v>0</v>
          </cell>
          <cell r="D717">
            <v>0</v>
          </cell>
          <cell r="CZ717">
            <v>6205</v>
          </cell>
          <cell r="DG717">
            <v>6000</v>
          </cell>
        </row>
        <row r="718">
          <cell r="A718" t="str">
            <v>None</v>
          </cell>
          <cell r="B718">
            <v>0</v>
          </cell>
          <cell r="C718">
            <v>81555.429999999993</v>
          </cell>
          <cell r="D718">
            <v>81555.429999999993</v>
          </cell>
          <cell r="CZ718">
            <v>81556.429999999993</v>
          </cell>
          <cell r="DG718">
            <v>0</v>
          </cell>
        </row>
        <row r="719">
          <cell r="A719" t="str">
            <v>None</v>
          </cell>
          <cell r="B719">
            <v>70000</v>
          </cell>
          <cell r="C719">
            <v>22263.89</v>
          </cell>
          <cell r="D719">
            <v>21265.07</v>
          </cell>
          <cell r="CZ719">
            <v>92127.07</v>
          </cell>
          <cell r="DG719">
            <v>70000</v>
          </cell>
        </row>
        <row r="720">
          <cell r="A720" t="str">
            <v>None</v>
          </cell>
          <cell r="B720">
            <v>157000</v>
          </cell>
          <cell r="C720">
            <v>0</v>
          </cell>
          <cell r="D720">
            <v>19840.169999999998</v>
          </cell>
          <cell r="CZ720">
            <v>154418</v>
          </cell>
          <cell r="DG720">
            <v>157000</v>
          </cell>
        </row>
        <row r="721">
          <cell r="A721" t="str">
            <v>None</v>
          </cell>
          <cell r="B721">
            <v>70000</v>
          </cell>
          <cell r="C721">
            <v>71793.97</v>
          </cell>
          <cell r="D721">
            <v>0</v>
          </cell>
          <cell r="CZ721">
            <v>86450</v>
          </cell>
          <cell r="DG721">
            <v>70000</v>
          </cell>
        </row>
        <row r="722">
          <cell r="A722" t="str">
            <v>None</v>
          </cell>
          <cell r="B722">
            <v>70000</v>
          </cell>
          <cell r="C722">
            <v>0</v>
          </cell>
          <cell r="D722">
            <v>0</v>
          </cell>
          <cell r="CZ722">
            <v>70000</v>
          </cell>
          <cell r="DG722">
            <v>70000</v>
          </cell>
        </row>
        <row r="723">
          <cell r="A723" t="str">
            <v>None</v>
          </cell>
          <cell r="B723">
            <v>257000</v>
          </cell>
          <cell r="C723">
            <v>0</v>
          </cell>
          <cell r="D723">
            <v>19714.84</v>
          </cell>
          <cell r="CZ723">
            <v>270259</v>
          </cell>
          <cell r="DG723">
            <v>257000</v>
          </cell>
        </row>
        <row r="724">
          <cell r="A724" t="str">
            <v>None</v>
          </cell>
          <cell r="B724">
            <v>40000</v>
          </cell>
          <cell r="C724">
            <v>18399.72</v>
          </cell>
          <cell r="D724">
            <v>15664.87</v>
          </cell>
          <cell r="CZ724">
            <v>42294.87</v>
          </cell>
          <cell r="DG724">
            <v>40000</v>
          </cell>
        </row>
        <row r="725">
          <cell r="A725" t="str">
            <v>None</v>
          </cell>
          <cell r="B725">
            <v>60000</v>
          </cell>
          <cell r="C725">
            <v>0</v>
          </cell>
          <cell r="D725">
            <v>0</v>
          </cell>
          <cell r="CZ725">
            <v>125366</v>
          </cell>
          <cell r="DG725">
            <v>60000</v>
          </cell>
        </row>
        <row r="726">
          <cell r="A726" t="str">
            <v>None</v>
          </cell>
          <cell r="B726">
            <v>0</v>
          </cell>
          <cell r="C726">
            <v>98357.49</v>
          </cell>
          <cell r="D726">
            <v>98357.49</v>
          </cell>
          <cell r="CZ726">
            <v>98354.49</v>
          </cell>
          <cell r="DG726">
            <v>0</v>
          </cell>
        </row>
        <row r="727">
          <cell r="A727" t="str">
            <v>None</v>
          </cell>
          <cell r="B727">
            <v>60000</v>
          </cell>
          <cell r="C727">
            <v>30241.63</v>
          </cell>
          <cell r="D727">
            <v>28953.61</v>
          </cell>
          <cell r="CZ727">
            <v>64007.61</v>
          </cell>
          <cell r="DG727">
            <v>60000</v>
          </cell>
        </row>
        <row r="728">
          <cell r="A728" t="str">
            <v>None</v>
          </cell>
          <cell r="B728">
            <v>50000</v>
          </cell>
          <cell r="C728">
            <v>0</v>
          </cell>
          <cell r="D728">
            <v>0</v>
          </cell>
          <cell r="CZ728">
            <v>51278</v>
          </cell>
          <cell r="DG728">
            <v>50000</v>
          </cell>
        </row>
        <row r="729">
          <cell r="A729" t="str">
            <v>None</v>
          </cell>
          <cell r="B729">
            <v>60000</v>
          </cell>
          <cell r="C729">
            <v>81998.61</v>
          </cell>
          <cell r="D729">
            <v>81998.61</v>
          </cell>
          <cell r="CZ729">
            <v>81999.61</v>
          </cell>
          <cell r="DG729">
            <v>60000</v>
          </cell>
        </row>
        <row r="730">
          <cell r="A730" t="str">
            <v>None</v>
          </cell>
          <cell r="B730">
            <v>60000</v>
          </cell>
          <cell r="C730">
            <v>85902.6</v>
          </cell>
          <cell r="D730">
            <v>85902.6</v>
          </cell>
          <cell r="CZ730">
            <v>85905.600000000006</v>
          </cell>
          <cell r="DG730">
            <v>60000</v>
          </cell>
        </row>
        <row r="731">
          <cell r="A731" t="str">
            <v>None</v>
          </cell>
          <cell r="B731">
            <v>10000</v>
          </cell>
          <cell r="C731">
            <v>6554.41</v>
          </cell>
          <cell r="D731">
            <v>6554.41</v>
          </cell>
          <cell r="CZ731">
            <v>6556.41</v>
          </cell>
          <cell r="DG731">
            <v>10000</v>
          </cell>
        </row>
        <row r="732">
          <cell r="A732" t="str">
            <v>None</v>
          </cell>
          <cell r="B732">
            <v>60000</v>
          </cell>
          <cell r="C732">
            <v>0</v>
          </cell>
          <cell r="D732">
            <v>0</v>
          </cell>
          <cell r="CZ732">
            <v>58177</v>
          </cell>
          <cell r="DG732">
            <v>60000</v>
          </cell>
        </row>
        <row r="733">
          <cell r="A733" t="str">
            <v>None</v>
          </cell>
          <cell r="B733">
            <v>60000</v>
          </cell>
          <cell r="C733">
            <v>0</v>
          </cell>
          <cell r="D733">
            <v>0</v>
          </cell>
          <cell r="CZ733">
            <v>55000</v>
          </cell>
          <cell r="DG733">
            <v>60000</v>
          </cell>
        </row>
        <row r="734">
          <cell r="A734" t="str">
            <v>None</v>
          </cell>
          <cell r="B734">
            <v>10000</v>
          </cell>
          <cell r="C734">
            <v>0</v>
          </cell>
          <cell r="D734">
            <v>0</v>
          </cell>
          <cell r="CZ734">
            <v>10185</v>
          </cell>
          <cell r="DG734">
            <v>10000</v>
          </cell>
        </row>
        <row r="735">
          <cell r="A735" t="str">
            <v>None</v>
          </cell>
          <cell r="B735">
            <v>10000</v>
          </cell>
          <cell r="C735">
            <v>0</v>
          </cell>
          <cell r="D735">
            <v>0</v>
          </cell>
          <cell r="CZ735">
            <v>9979</v>
          </cell>
          <cell r="DG735">
            <v>10000</v>
          </cell>
        </row>
        <row r="736">
          <cell r="A736" t="str">
            <v>None</v>
          </cell>
          <cell r="B736">
            <v>60000</v>
          </cell>
          <cell r="C736">
            <v>122010.93</v>
          </cell>
          <cell r="D736">
            <v>122010.93</v>
          </cell>
          <cell r="CZ736">
            <v>122013.93</v>
          </cell>
          <cell r="DG736">
            <v>60000</v>
          </cell>
        </row>
        <row r="737">
          <cell r="A737" t="str">
            <v>None</v>
          </cell>
          <cell r="B737">
            <v>60000</v>
          </cell>
          <cell r="C737">
            <v>85975.84</v>
          </cell>
          <cell r="D737">
            <v>85975.84</v>
          </cell>
          <cell r="CZ737">
            <v>85974.84</v>
          </cell>
          <cell r="DG737">
            <v>60000</v>
          </cell>
        </row>
        <row r="738">
          <cell r="A738" t="str">
            <v>None</v>
          </cell>
          <cell r="B738">
            <v>10000</v>
          </cell>
          <cell r="C738">
            <v>7231.55</v>
          </cell>
          <cell r="D738">
            <v>7231.55</v>
          </cell>
          <cell r="CZ738">
            <v>7232.55</v>
          </cell>
          <cell r="DG738">
            <v>10000</v>
          </cell>
        </row>
        <row r="739">
          <cell r="A739" t="str">
            <v>None</v>
          </cell>
          <cell r="B739">
            <v>60000</v>
          </cell>
          <cell r="C739">
            <v>0</v>
          </cell>
          <cell r="D739">
            <v>0</v>
          </cell>
          <cell r="CZ739">
            <v>58177</v>
          </cell>
          <cell r="DG739">
            <v>60000</v>
          </cell>
        </row>
        <row r="740">
          <cell r="A740" t="str">
            <v>None</v>
          </cell>
          <cell r="B740">
            <v>60000</v>
          </cell>
          <cell r="C740">
            <v>0</v>
          </cell>
          <cell r="D740">
            <v>0</v>
          </cell>
          <cell r="CZ740">
            <v>57000</v>
          </cell>
          <cell r="DG740">
            <v>60000</v>
          </cell>
        </row>
        <row r="741">
          <cell r="A741" t="str">
            <v>None</v>
          </cell>
          <cell r="B741">
            <v>10000</v>
          </cell>
          <cell r="C741">
            <v>0</v>
          </cell>
          <cell r="D741">
            <v>0</v>
          </cell>
          <cell r="CZ741">
            <v>10160</v>
          </cell>
          <cell r="DG741">
            <v>10000</v>
          </cell>
        </row>
        <row r="742">
          <cell r="A742" t="str">
            <v>None</v>
          </cell>
          <cell r="B742">
            <v>10000</v>
          </cell>
          <cell r="C742">
            <v>0</v>
          </cell>
          <cell r="D742">
            <v>0</v>
          </cell>
          <cell r="CZ742">
            <v>9979</v>
          </cell>
          <cell r="DG742">
            <v>10000</v>
          </cell>
        </row>
        <row r="743">
          <cell r="A743" t="str">
            <v>None</v>
          </cell>
          <cell r="B743">
            <v>0</v>
          </cell>
          <cell r="C743">
            <v>137119.6</v>
          </cell>
          <cell r="D743">
            <v>137119.6</v>
          </cell>
          <cell r="CZ743">
            <v>137125.6</v>
          </cell>
          <cell r="DG743">
            <v>0</v>
          </cell>
        </row>
        <row r="744">
          <cell r="A744" t="str">
            <v>None</v>
          </cell>
          <cell r="B744">
            <v>0</v>
          </cell>
          <cell r="C744">
            <v>0</v>
          </cell>
          <cell r="D744">
            <v>0</v>
          </cell>
          <cell r="CZ744">
            <v>0</v>
          </cell>
          <cell r="DG744">
            <v>0</v>
          </cell>
        </row>
        <row r="745">
          <cell r="A745" t="str">
            <v>None</v>
          </cell>
          <cell r="B745">
            <v>0</v>
          </cell>
          <cell r="C745">
            <v>0</v>
          </cell>
          <cell r="D745">
            <v>0</v>
          </cell>
          <cell r="CZ745">
            <v>0</v>
          </cell>
          <cell r="DG745">
            <v>0</v>
          </cell>
        </row>
        <row r="746">
          <cell r="A746" t="str">
            <v>None</v>
          </cell>
          <cell r="B746">
            <v>0</v>
          </cell>
          <cell r="C746">
            <v>0</v>
          </cell>
          <cell r="D746">
            <v>0</v>
          </cell>
          <cell r="CZ746">
            <v>0</v>
          </cell>
          <cell r="DG746">
            <v>0</v>
          </cell>
        </row>
        <row r="747">
          <cell r="A747" t="str">
            <v>None</v>
          </cell>
          <cell r="B747">
            <v>150000</v>
          </cell>
          <cell r="C747">
            <v>38725.189999999995</v>
          </cell>
          <cell r="D747">
            <v>37477.24</v>
          </cell>
          <cell r="CZ747">
            <v>38725.24</v>
          </cell>
          <cell r="DG747">
            <v>150000</v>
          </cell>
        </row>
        <row r="748">
          <cell r="A748" t="str">
            <v>None</v>
          </cell>
          <cell r="B748">
            <v>200000</v>
          </cell>
          <cell r="C748">
            <v>145542.60999999999</v>
          </cell>
          <cell r="D748">
            <v>145542.60999999999</v>
          </cell>
          <cell r="CZ748">
            <v>145540.60999999999</v>
          </cell>
          <cell r="DG748">
            <v>200000</v>
          </cell>
        </row>
        <row r="749">
          <cell r="A749" t="str">
            <v>None</v>
          </cell>
          <cell r="B749">
            <v>180000</v>
          </cell>
          <cell r="C749">
            <v>272981.34999999998</v>
          </cell>
          <cell r="D749">
            <v>272981.34999999998</v>
          </cell>
          <cell r="CZ749">
            <v>272981.34999999998</v>
          </cell>
          <cell r="DG749">
            <v>180000</v>
          </cell>
        </row>
        <row r="750">
          <cell r="A750" t="str">
            <v>None</v>
          </cell>
          <cell r="B750">
            <v>370000</v>
          </cell>
          <cell r="C750">
            <v>221129.74000000002</v>
          </cell>
          <cell r="D750">
            <v>306660.13</v>
          </cell>
          <cell r="CZ750">
            <v>221128.29</v>
          </cell>
          <cell r="DG750">
            <v>370000</v>
          </cell>
        </row>
        <row r="751">
          <cell r="A751" t="str">
            <v>None</v>
          </cell>
          <cell r="B751">
            <v>0</v>
          </cell>
          <cell r="C751">
            <v>1048637.6299999999</v>
          </cell>
          <cell r="D751">
            <v>1048637.6299999999</v>
          </cell>
          <cell r="CZ751">
            <v>1048628.6299999999</v>
          </cell>
          <cell r="DG751">
            <v>0</v>
          </cell>
        </row>
        <row r="752">
          <cell r="A752" t="str">
            <v>None</v>
          </cell>
          <cell r="B752">
            <v>200000</v>
          </cell>
          <cell r="C752">
            <v>296338.64</v>
          </cell>
          <cell r="D752">
            <v>296338.64</v>
          </cell>
          <cell r="CZ752">
            <v>296346.64</v>
          </cell>
          <cell r="DG752">
            <v>200000</v>
          </cell>
        </row>
        <row r="753">
          <cell r="A753" t="str">
            <v>None</v>
          </cell>
          <cell r="B753">
            <v>1666000</v>
          </cell>
          <cell r="C753">
            <v>1427197.44</v>
          </cell>
          <cell r="D753">
            <v>1521224.77</v>
          </cell>
          <cell r="CZ753">
            <v>1663637.03</v>
          </cell>
          <cell r="DG753">
            <v>1666000</v>
          </cell>
        </row>
        <row r="754">
          <cell r="A754" t="str">
            <v>None</v>
          </cell>
          <cell r="B754">
            <v>0</v>
          </cell>
          <cell r="C754">
            <v>2952935.84</v>
          </cell>
          <cell r="D754">
            <v>2952935.84</v>
          </cell>
          <cell r="CZ754">
            <v>2952928.84</v>
          </cell>
          <cell r="DG754">
            <v>0</v>
          </cell>
        </row>
        <row r="755">
          <cell r="A755" t="str">
            <v>None</v>
          </cell>
          <cell r="B755">
            <v>150000</v>
          </cell>
          <cell r="C755">
            <v>128549.33</v>
          </cell>
          <cell r="D755">
            <v>128549.33</v>
          </cell>
          <cell r="CZ755">
            <v>128553.33</v>
          </cell>
          <cell r="DG755">
            <v>150000</v>
          </cell>
        </row>
        <row r="756">
          <cell r="A756" t="str">
            <v>None</v>
          </cell>
          <cell r="B756">
            <v>150000</v>
          </cell>
          <cell r="C756">
            <v>122579.93</v>
          </cell>
          <cell r="D756">
            <v>122579.93</v>
          </cell>
          <cell r="CZ756">
            <v>122583.93</v>
          </cell>
          <cell r="DG756">
            <v>150000</v>
          </cell>
        </row>
        <row r="757">
          <cell r="A757" t="str">
            <v>None</v>
          </cell>
          <cell r="B757">
            <v>170000</v>
          </cell>
          <cell r="C757">
            <v>270906.02</v>
          </cell>
          <cell r="D757">
            <v>270879.46000000002</v>
          </cell>
          <cell r="CZ757">
            <v>270907.46000000002</v>
          </cell>
          <cell r="DG757">
            <v>170000</v>
          </cell>
        </row>
        <row r="758">
          <cell r="A758" t="str">
            <v>None</v>
          </cell>
          <cell r="B758">
            <v>20000</v>
          </cell>
          <cell r="C758">
            <v>15929.37</v>
          </cell>
          <cell r="D758">
            <v>15929.37</v>
          </cell>
          <cell r="CZ758">
            <v>15929.37</v>
          </cell>
          <cell r="DG758">
            <v>20000</v>
          </cell>
        </row>
        <row r="759">
          <cell r="A759" t="str">
            <v>None</v>
          </cell>
          <cell r="B759">
            <v>170000</v>
          </cell>
          <cell r="C759">
            <v>0</v>
          </cell>
          <cell r="D759">
            <v>0</v>
          </cell>
          <cell r="CZ759">
            <v>169176</v>
          </cell>
          <cell r="DG759">
            <v>170000</v>
          </cell>
        </row>
        <row r="760">
          <cell r="A760" t="str">
            <v>None</v>
          </cell>
          <cell r="B760">
            <v>170000</v>
          </cell>
          <cell r="C760">
            <v>0</v>
          </cell>
          <cell r="D760">
            <v>0</v>
          </cell>
          <cell r="CZ760">
            <v>163000</v>
          </cell>
          <cell r="DG760">
            <v>170000</v>
          </cell>
        </row>
        <row r="761">
          <cell r="A761" t="str">
            <v>None</v>
          </cell>
          <cell r="B761">
            <v>20000</v>
          </cell>
          <cell r="C761">
            <v>0</v>
          </cell>
          <cell r="D761">
            <v>0</v>
          </cell>
          <cell r="CZ761">
            <v>20526</v>
          </cell>
          <cell r="DG761">
            <v>20000</v>
          </cell>
        </row>
        <row r="762">
          <cell r="A762" t="str">
            <v>None</v>
          </cell>
          <cell r="B762">
            <v>20000</v>
          </cell>
          <cell r="C762">
            <v>0</v>
          </cell>
          <cell r="D762">
            <v>0</v>
          </cell>
          <cell r="CZ762">
            <v>19856</v>
          </cell>
          <cell r="DG762">
            <v>20000</v>
          </cell>
        </row>
        <row r="763">
          <cell r="A763" t="str">
            <v>None</v>
          </cell>
          <cell r="B763">
            <v>180000</v>
          </cell>
          <cell r="C763">
            <v>205633.59</v>
          </cell>
          <cell r="D763">
            <v>205633.59</v>
          </cell>
          <cell r="CZ763">
            <v>205631.59</v>
          </cell>
          <cell r="DG763">
            <v>180000</v>
          </cell>
        </row>
        <row r="764">
          <cell r="A764" t="str">
            <v>None</v>
          </cell>
          <cell r="B764">
            <v>150000</v>
          </cell>
          <cell r="C764">
            <v>127033.57</v>
          </cell>
          <cell r="D764">
            <v>127033.57</v>
          </cell>
          <cell r="CZ764">
            <v>127032.57</v>
          </cell>
          <cell r="DG764">
            <v>150000</v>
          </cell>
        </row>
        <row r="765">
          <cell r="A765" t="str">
            <v>None</v>
          </cell>
          <cell r="B765">
            <v>199000</v>
          </cell>
          <cell r="C765">
            <v>12714.85</v>
          </cell>
          <cell r="D765">
            <v>10895.51</v>
          </cell>
          <cell r="CZ765">
            <v>364712.51</v>
          </cell>
          <cell r="DG765">
            <v>199000</v>
          </cell>
        </row>
        <row r="766">
          <cell r="A766" t="str">
            <v>None</v>
          </cell>
          <cell r="B766">
            <v>120000</v>
          </cell>
          <cell r="C766">
            <v>167709.29</v>
          </cell>
          <cell r="D766">
            <v>167709.29</v>
          </cell>
          <cell r="CZ766">
            <v>167708.29</v>
          </cell>
          <cell r="DG766">
            <v>120000</v>
          </cell>
        </row>
        <row r="767">
          <cell r="A767" t="str">
            <v>None</v>
          </cell>
          <cell r="B767">
            <v>15000</v>
          </cell>
          <cell r="C767">
            <v>13440.51</v>
          </cell>
          <cell r="D767">
            <v>13440.51</v>
          </cell>
          <cell r="CZ767">
            <v>13441.51</v>
          </cell>
          <cell r="DG767">
            <v>15000</v>
          </cell>
        </row>
        <row r="768">
          <cell r="A768" t="str">
            <v>None</v>
          </cell>
          <cell r="B768">
            <v>120000</v>
          </cell>
          <cell r="C768">
            <v>0</v>
          </cell>
          <cell r="D768">
            <v>0</v>
          </cell>
          <cell r="CZ768">
            <v>118822</v>
          </cell>
          <cell r="DG768">
            <v>120000</v>
          </cell>
        </row>
        <row r="769">
          <cell r="A769" t="str">
            <v>None</v>
          </cell>
          <cell r="B769">
            <v>15000</v>
          </cell>
          <cell r="C769">
            <v>0</v>
          </cell>
          <cell r="D769">
            <v>4930.29</v>
          </cell>
          <cell r="CZ769">
            <v>15257</v>
          </cell>
          <cell r="DG769">
            <v>15000</v>
          </cell>
        </row>
        <row r="770">
          <cell r="A770" t="str">
            <v>None</v>
          </cell>
          <cell r="B770">
            <v>15000</v>
          </cell>
          <cell r="C770">
            <v>0</v>
          </cell>
          <cell r="D770">
            <v>0</v>
          </cell>
          <cell r="CZ770">
            <v>14893</v>
          </cell>
          <cell r="DG770">
            <v>15000</v>
          </cell>
        </row>
        <row r="771">
          <cell r="A771" t="str">
            <v>None</v>
          </cell>
          <cell r="B771">
            <v>70000</v>
          </cell>
          <cell r="C771">
            <v>66244.759999999995</v>
          </cell>
          <cell r="D771">
            <v>66244.759999999995</v>
          </cell>
          <cell r="CZ771">
            <v>66245.759999999995</v>
          </cell>
          <cell r="DG771">
            <v>70000</v>
          </cell>
        </row>
        <row r="772">
          <cell r="A772" t="str">
            <v>None</v>
          </cell>
          <cell r="B772">
            <v>12000</v>
          </cell>
          <cell r="C772">
            <v>8433.6299999999992</v>
          </cell>
          <cell r="D772">
            <v>8433.6299999999992</v>
          </cell>
          <cell r="CZ772">
            <v>8434.6299999999992</v>
          </cell>
          <cell r="DG772">
            <v>12000</v>
          </cell>
        </row>
        <row r="773">
          <cell r="A773" t="str">
            <v>None</v>
          </cell>
          <cell r="B773">
            <v>70000</v>
          </cell>
          <cell r="C773">
            <v>0</v>
          </cell>
          <cell r="D773">
            <v>0</v>
          </cell>
          <cell r="CZ773">
            <v>70474</v>
          </cell>
          <cell r="DG773">
            <v>70000</v>
          </cell>
        </row>
        <row r="774">
          <cell r="A774" t="str">
            <v>None</v>
          </cell>
          <cell r="B774">
            <v>70000</v>
          </cell>
          <cell r="C774">
            <v>0</v>
          </cell>
          <cell r="D774">
            <v>0</v>
          </cell>
          <cell r="CZ774">
            <v>67000</v>
          </cell>
          <cell r="DG774">
            <v>70000</v>
          </cell>
        </row>
        <row r="775">
          <cell r="A775" t="str">
            <v>None</v>
          </cell>
          <cell r="B775">
            <v>12000</v>
          </cell>
          <cell r="C775">
            <v>0</v>
          </cell>
          <cell r="D775">
            <v>4962.34</v>
          </cell>
          <cell r="CZ775">
            <v>12070</v>
          </cell>
          <cell r="DG775">
            <v>12000</v>
          </cell>
        </row>
        <row r="776">
          <cell r="A776" t="str">
            <v>None</v>
          </cell>
          <cell r="B776">
            <v>12000</v>
          </cell>
          <cell r="C776">
            <v>0</v>
          </cell>
          <cell r="D776">
            <v>0</v>
          </cell>
          <cell r="CZ776">
            <v>11892</v>
          </cell>
          <cell r="DG776">
            <v>12000</v>
          </cell>
        </row>
        <row r="777">
          <cell r="A777" t="str">
            <v>None</v>
          </cell>
          <cell r="B777">
            <v>350000</v>
          </cell>
          <cell r="C777">
            <v>360374.02</v>
          </cell>
          <cell r="D777">
            <v>356602.59</v>
          </cell>
          <cell r="CZ777">
            <v>360361.59</v>
          </cell>
          <cell r="DG777">
            <v>350000</v>
          </cell>
        </row>
        <row r="778">
          <cell r="A778" t="str">
            <v>None</v>
          </cell>
          <cell r="B778">
            <v>790749</v>
          </cell>
          <cell r="C778">
            <v>0</v>
          </cell>
          <cell r="D778">
            <v>0</v>
          </cell>
          <cell r="CZ778">
            <v>0</v>
          </cell>
          <cell r="DG778">
            <v>790749</v>
          </cell>
        </row>
        <row r="779">
          <cell r="A779" t="str">
            <v>None</v>
          </cell>
          <cell r="B779">
            <v>1127580</v>
          </cell>
          <cell r="C779">
            <v>49290.84</v>
          </cell>
          <cell r="D779">
            <v>49290.84</v>
          </cell>
          <cell r="CZ779">
            <v>49291.839999999997</v>
          </cell>
          <cell r="DG779">
            <v>1127580</v>
          </cell>
        </row>
        <row r="780">
          <cell r="A780" t="str">
            <v>None</v>
          </cell>
          <cell r="B780">
            <v>150000</v>
          </cell>
          <cell r="C780">
            <v>99617.26999999999</v>
          </cell>
          <cell r="D780">
            <v>72553.009999999995</v>
          </cell>
          <cell r="CZ780">
            <v>163635.01</v>
          </cell>
          <cell r="DG780">
            <v>150000</v>
          </cell>
        </row>
        <row r="781">
          <cell r="A781" t="str">
            <v>None</v>
          </cell>
          <cell r="B781">
            <v>375000</v>
          </cell>
          <cell r="C781">
            <v>349600.16</v>
          </cell>
          <cell r="D781">
            <v>349600.16</v>
          </cell>
          <cell r="CZ781">
            <v>349595.16</v>
          </cell>
          <cell r="DG781">
            <v>375000</v>
          </cell>
        </row>
        <row r="782">
          <cell r="A782" t="str">
            <v>None</v>
          </cell>
          <cell r="B782">
            <v>350000</v>
          </cell>
          <cell r="C782">
            <v>227074.31999999998</v>
          </cell>
          <cell r="D782">
            <v>218021.58</v>
          </cell>
          <cell r="CZ782">
            <v>334641.58</v>
          </cell>
          <cell r="DG782">
            <v>350000</v>
          </cell>
        </row>
        <row r="783">
          <cell r="A783" t="str">
            <v>None</v>
          </cell>
          <cell r="B783">
            <v>0</v>
          </cell>
          <cell r="C783">
            <v>0</v>
          </cell>
          <cell r="D783">
            <v>10632.68</v>
          </cell>
          <cell r="CZ783">
            <v>0</v>
          </cell>
          <cell r="DG783">
            <v>0</v>
          </cell>
        </row>
        <row r="784">
          <cell r="A784" t="str">
            <v>None</v>
          </cell>
          <cell r="B784">
            <v>0</v>
          </cell>
          <cell r="C784">
            <v>0</v>
          </cell>
          <cell r="D784">
            <v>0</v>
          </cell>
          <cell r="CZ784">
            <v>0</v>
          </cell>
          <cell r="DG784">
            <v>0</v>
          </cell>
        </row>
        <row r="785">
          <cell r="A785" t="str">
            <v>None</v>
          </cell>
          <cell r="B785">
            <v>128000</v>
          </cell>
          <cell r="C785">
            <v>0</v>
          </cell>
          <cell r="D785">
            <v>0</v>
          </cell>
          <cell r="CZ785">
            <v>127357</v>
          </cell>
          <cell r="DG785">
            <v>128000</v>
          </cell>
        </row>
        <row r="786">
          <cell r="A786" t="str">
            <v>None</v>
          </cell>
          <cell r="B786">
            <v>0</v>
          </cell>
          <cell r="C786">
            <v>337476.78</v>
          </cell>
          <cell r="D786">
            <v>337172.13</v>
          </cell>
          <cell r="CZ786">
            <v>337480.13</v>
          </cell>
          <cell r="DG786">
            <v>0</v>
          </cell>
        </row>
        <row r="787">
          <cell r="A787" t="str">
            <v>None</v>
          </cell>
          <cell r="B787">
            <v>0</v>
          </cell>
          <cell r="C787">
            <v>263695.28999999998</v>
          </cell>
          <cell r="D787">
            <v>263695.28999999998</v>
          </cell>
          <cell r="CZ787">
            <v>263695.28999999998</v>
          </cell>
          <cell r="DG787">
            <v>0</v>
          </cell>
        </row>
        <row r="788">
          <cell r="A788" t="str">
            <v>None</v>
          </cell>
          <cell r="B788">
            <v>250000</v>
          </cell>
          <cell r="C788">
            <v>261415.06</v>
          </cell>
          <cell r="D788">
            <v>261415.06</v>
          </cell>
          <cell r="CZ788">
            <v>261434.06</v>
          </cell>
          <cell r="DG788">
            <v>250000</v>
          </cell>
        </row>
        <row r="789">
          <cell r="A789" t="str">
            <v>None</v>
          </cell>
          <cell r="B789">
            <v>850864</v>
          </cell>
          <cell r="C789">
            <v>38918.129999999997</v>
          </cell>
          <cell r="D789">
            <v>38918.129999999997</v>
          </cell>
          <cell r="CZ789">
            <v>38919.129999999997</v>
          </cell>
          <cell r="DG789">
            <v>850864</v>
          </cell>
        </row>
        <row r="790">
          <cell r="A790" t="str">
            <v>None</v>
          </cell>
          <cell r="B790">
            <v>375000</v>
          </cell>
          <cell r="C790">
            <v>346918.84</v>
          </cell>
          <cell r="D790">
            <v>346918.84</v>
          </cell>
          <cell r="CZ790">
            <v>346915.84000000003</v>
          </cell>
          <cell r="DG790">
            <v>375000</v>
          </cell>
        </row>
        <row r="791">
          <cell r="A791" t="str">
            <v>None</v>
          </cell>
          <cell r="B791">
            <v>0</v>
          </cell>
          <cell r="C791">
            <v>0</v>
          </cell>
          <cell r="D791">
            <v>10632.68</v>
          </cell>
          <cell r="CZ791">
            <v>0</v>
          </cell>
          <cell r="DG791">
            <v>0</v>
          </cell>
        </row>
        <row r="792">
          <cell r="A792" t="str">
            <v>None</v>
          </cell>
          <cell r="B792">
            <v>0</v>
          </cell>
          <cell r="C792">
            <v>0</v>
          </cell>
          <cell r="D792">
            <v>0</v>
          </cell>
          <cell r="CZ792">
            <v>0</v>
          </cell>
          <cell r="DG792">
            <v>0</v>
          </cell>
        </row>
        <row r="793">
          <cell r="A793" t="str">
            <v>None</v>
          </cell>
          <cell r="B793">
            <v>350000</v>
          </cell>
          <cell r="C793">
            <v>225003.89</v>
          </cell>
          <cell r="D793">
            <v>158731.60999999999</v>
          </cell>
          <cell r="CZ793">
            <v>350437</v>
          </cell>
          <cell r="DG793">
            <v>350000</v>
          </cell>
        </row>
        <row r="794">
          <cell r="A794" t="str">
            <v>None</v>
          </cell>
          <cell r="B794">
            <v>350000</v>
          </cell>
          <cell r="C794">
            <v>0</v>
          </cell>
          <cell r="D794">
            <v>0</v>
          </cell>
          <cell r="CZ794">
            <v>347490</v>
          </cell>
          <cell r="DG794">
            <v>350000</v>
          </cell>
        </row>
        <row r="795">
          <cell r="A795" t="str">
            <v>None</v>
          </cell>
          <cell r="B795">
            <v>150000</v>
          </cell>
          <cell r="C795">
            <v>155010.85</v>
          </cell>
          <cell r="D795">
            <v>139944.22</v>
          </cell>
          <cell r="CZ795">
            <v>157160.22</v>
          </cell>
          <cell r="DG795">
            <v>150000</v>
          </cell>
        </row>
        <row r="796">
          <cell r="A796" t="str">
            <v>None</v>
          </cell>
          <cell r="B796">
            <v>89000</v>
          </cell>
          <cell r="C796">
            <v>0</v>
          </cell>
          <cell r="D796">
            <v>0</v>
          </cell>
          <cell r="CZ796">
            <v>90284</v>
          </cell>
          <cell r="DG796">
            <v>89000</v>
          </cell>
        </row>
        <row r="797">
          <cell r="A797" t="str">
            <v>None</v>
          </cell>
          <cell r="B797">
            <v>825020</v>
          </cell>
          <cell r="C797">
            <v>0</v>
          </cell>
          <cell r="D797">
            <v>0</v>
          </cell>
          <cell r="CZ797">
            <v>0</v>
          </cell>
          <cell r="DG797">
            <v>825020</v>
          </cell>
        </row>
        <row r="798">
          <cell r="A798" t="str">
            <v>None</v>
          </cell>
          <cell r="B798">
            <v>0</v>
          </cell>
          <cell r="C798">
            <v>0</v>
          </cell>
          <cell r="D798">
            <v>0</v>
          </cell>
          <cell r="CZ798">
            <v>0</v>
          </cell>
          <cell r="DG798">
            <v>0</v>
          </cell>
        </row>
        <row r="799">
          <cell r="A799" t="str">
            <v>None</v>
          </cell>
          <cell r="B799">
            <v>11300</v>
          </cell>
          <cell r="C799">
            <v>10578.23</v>
          </cell>
          <cell r="D799">
            <v>10578.23</v>
          </cell>
          <cell r="CZ799">
            <v>10578.23</v>
          </cell>
          <cell r="DG799">
            <v>11300</v>
          </cell>
        </row>
        <row r="800">
          <cell r="A800" t="str">
            <v>None</v>
          </cell>
          <cell r="B800">
            <v>0</v>
          </cell>
          <cell r="C800">
            <v>0</v>
          </cell>
          <cell r="D800">
            <v>0</v>
          </cell>
          <cell r="CZ800">
            <v>0</v>
          </cell>
          <cell r="DG800">
            <v>0</v>
          </cell>
        </row>
        <row r="801">
          <cell r="A801" t="str">
            <v>None</v>
          </cell>
          <cell r="B801">
            <v>64480</v>
          </cell>
          <cell r="C801">
            <v>59650.340000000004</v>
          </cell>
          <cell r="D801">
            <v>55848.69</v>
          </cell>
          <cell r="CZ801">
            <v>58680.69</v>
          </cell>
          <cell r="DG801">
            <v>64480</v>
          </cell>
        </row>
        <row r="802">
          <cell r="A802" t="str">
            <v>None</v>
          </cell>
          <cell r="B802">
            <v>74750</v>
          </cell>
          <cell r="C802">
            <v>43060.22</v>
          </cell>
          <cell r="D802">
            <v>41946.97</v>
          </cell>
          <cell r="CZ802">
            <v>80125.83</v>
          </cell>
          <cell r="DG802">
            <v>74750</v>
          </cell>
        </row>
        <row r="803">
          <cell r="A803" t="str">
            <v>None</v>
          </cell>
          <cell r="B803">
            <v>80000</v>
          </cell>
          <cell r="C803">
            <v>0</v>
          </cell>
          <cell r="D803">
            <v>0</v>
          </cell>
          <cell r="CZ803">
            <v>0</v>
          </cell>
          <cell r="DG803">
            <v>80000</v>
          </cell>
        </row>
        <row r="804">
          <cell r="A804" t="str">
            <v>None</v>
          </cell>
          <cell r="B804">
            <v>18000</v>
          </cell>
          <cell r="C804">
            <v>0</v>
          </cell>
          <cell r="D804">
            <v>0</v>
          </cell>
          <cell r="CZ804">
            <v>0</v>
          </cell>
          <cell r="DG804">
            <v>18000</v>
          </cell>
        </row>
        <row r="805">
          <cell r="A805" t="str">
            <v>None</v>
          </cell>
          <cell r="B805">
            <v>25000</v>
          </cell>
          <cell r="C805">
            <v>0</v>
          </cell>
          <cell r="D805">
            <v>0</v>
          </cell>
          <cell r="CZ805">
            <v>0</v>
          </cell>
          <cell r="DG805">
            <v>25000</v>
          </cell>
        </row>
        <row r="806">
          <cell r="A806" t="str">
            <v>None</v>
          </cell>
          <cell r="B806">
            <v>1534000</v>
          </cell>
          <cell r="C806">
            <v>177292.41999999998</v>
          </cell>
          <cell r="D806">
            <v>642281.08000000007</v>
          </cell>
          <cell r="CZ806">
            <v>2008220.4</v>
          </cell>
          <cell r="DG806">
            <v>1534000</v>
          </cell>
        </row>
        <row r="807">
          <cell r="A807" t="str">
            <v>None</v>
          </cell>
          <cell r="B807">
            <v>0</v>
          </cell>
          <cell r="C807">
            <v>2367.27</v>
          </cell>
          <cell r="D807">
            <v>41868.149999999994</v>
          </cell>
          <cell r="CZ807">
            <v>2367.27</v>
          </cell>
          <cell r="DG807">
            <v>0</v>
          </cell>
        </row>
        <row r="808">
          <cell r="A808" t="str">
            <v>None</v>
          </cell>
          <cell r="B808">
            <v>0</v>
          </cell>
          <cell r="C808">
            <v>0</v>
          </cell>
          <cell r="D808">
            <v>0</v>
          </cell>
          <cell r="CZ808">
            <v>0</v>
          </cell>
          <cell r="DG808">
            <v>0</v>
          </cell>
        </row>
        <row r="809">
          <cell r="A809" t="str">
            <v>None</v>
          </cell>
          <cell r="B809">
            <v>0</v>
          </cell>
          <cell r="C809">
            <v>214787.68</v>
          </cell>
          <cell r="D809">
            <v>214787.68</v>
          </cell>
          <cell r="CZ809">
            <v>214789.68</v>
          </cell>
          <cell r="DG809">
            <v>0</v>
          </cell>
        </row>
        <row r="810">
          <cell r="A810" t="str">
            <v>None</v>
          </cell>
          <cell r="B810">
            <v>0</v>
          </cell>
          <cell r="C810">
            <v>32760.42</v>
          </cell>
          <cell r="D810">
            <v>32760.42</v>
          </cell>
          <cell r="CZ810">
            <v>32758.42</v>
          </cell>
          <cell r="DG810">
            <v>0</v>
          </cell>
        </row>
        <row r="811">
          <cell r="A811" t="str">
            <v>None</v>
          </cell>
          <cell r="B811">
            <v>41100</v>
          </cell>
          <cell r="C811">
            <v>41062.800000000003</v>
          </cell>
          <cell r="D811">
            <v>41062.800000000003</v>
          </cell>
          <cell r="CZ811">
            <v>41064.800000000003</v>
          </cell>
          <cell r="DG811">
            <v>41100</v>
          </cell>
        </row>
        <row r="812">
          <cell r="A812" t="str">
            <v>None</v>
          </cell>
          <cell r="B812">
            <v>74750</v>
          </cell>
          <cell r="C812">
            <v>74059.95</v>
          </cell>
          <cell r="D812">
            <v>74059.95</v>
          </cell>
          <cell r="CZ812">
            <v>74058.95</v>
          </cell>
          <cell r="DG812">
            <v>74750</v>
          </cell>
        </row>
        <row r="813">
          <cell r="A813" t="str">
            <v>None</v>
          </cell>
          <cell r="B813">
            <v>54000</v>
          </cell>
          <cell r="C813">
            <v>54779.33</v>
          </cell>
          <cell r="D813">
            <v>54779.33</v>
          </cell>
          <cell r="CZ813">
            <v>54781.33</v>
          </cell>
          <cell r="DG813">
            <v>54000</v>
          </cell>
        </row>
        <row r="814">
          <cell r="A814" t="str">
            <v>None</v>
          </cell>
          <cell r="B814">
            <v>45000</v>
          </cell>
          <cell r="C814">
            <v>42535.19</v>
          </cell>
          <cell r="D814">
            <v>42535.19</v>
          </cell>
          <cell r="CZ814">
            <v>42533.19</v>
          </cell>
          <cell r="DG814">
            <v>45000</v>
          </cell>
        </row>
        <row r="815">
          <cell r="A815" t="str">
            <v>None</v>
          </cell>
          <cell r="B815">
            <v>0</v>
          </cell>
          <cell r="C815">
            <v>0</v>
          </cell>
          <cell r="D815">
            <v>0</v>
          </cell>
          <cell r="CZ815">
            <v>0</v>
          </cell>
          <cell r="DG815">
            <v>0</v>
          </cell>
        </row>
        <row r="816">
          <cell r="A816" t="str">
            <v>None</v>
          </cell>
          <cell r="B816">
            <v>20000</v>
          </cell>
          <cell r="C816">
            <v>17000</v>
          </cell>
          <cell r="D816">
            <v>17000</v>
          </cell>
          <cell r="CZ816">
            <v>17000</v>
          </cell>
          <cell r="DG816">
            <v>20000</v>
          </cell>
        </row>
        <row r="817">
          <cell r="A817" t="str">
            <v>None</v>
          </cell>
          <cell r="B817">
            <v>55260</v>
          </cell>
          <cell r="C817">
            <v>36616.239999999998</v>
          </cell>
          <cell r="D817">
            <v>36616.239999999998</v>
          </cell>
          <cell r="CZ817">
            <v>36616.239999999998</v>
          </cell>
          <cell r="DG817">
            <v>55260</v>
          </cell>
        </row>
        <row r="818">
          <cell r="A818" t="str">
            <v>None</v>
          </cell>
          <cell r="B818">
            <v>100050</v>
          </cell>
          <cell r="C818">
            <v>18175</v>
          </cell>
          <cell r="D818">
            <v>0</v>
          </cell>
          <cell r="CZ818">
            <v>75442</v>
          </cell>
          <cell r="DG818">
            <v>100050</v>
          </cell>
        </row>
        <row r="819">
          <cell r="A819" t="str">
            <v>None</v>
          </cell>
          <cell r="B819">
            <v>74700</v>
          </cell>
          <cell r="C819">
            <v>0</v>
          </cell>
          <cell r="D819">
            <v>0</v>
          </cell>
          <cell r="CZ819">
            <v>72000</v>
          </cell>
          <cell r="DG819">
            <v>74700</v>
          </cell>
        </row>
        <row r="820">
          <cell r="A820" t="str">
            <v>None</v>
          </cell>
          <cell r="B820">
            <v>15295</v>
          </cell>
          <cell r="C820">
            <v>0</v>
          </cell>
          <cell r="D820">
            <v>0</v>
          </cell>
          <cell r="CZ820">
            <v>13812</v>
          </cell>
          <cell r="DG820">
            <v>15295</v>
          </cell>
        </row>
        <row r="821">
          <cell r="A821" t="str">
            <v>None</v>
          </cell>
          <cell r="B821">
            <v>220754</v>
          </cell>
          <cell r="C821">
            <v>0</v>
          </cell>
          <cell r="D821">
            <v>0</v>
          </cell>
          <cell r="CZ821">
            <v>218683</v>
          </cell>
          <cell r="DG821">
            <v>220754</v>
          </cell>
        </row>
        <row r="822">
          <cell r="A822" t="str">
            <v>None</v>
          </cell>
          <cell r="B822">
            <v>0</v>
          </cell>
          <cell r="C822">
            <v>0</v>
          </cell>
          <cell r="D822">
            <v>0</v>
          </cell>
          <cell r="CZ822">
            <v>0</v>
          </cell>
          <cell r="DG822">
            <v>0</v>
          </cell>
        </row>
        <row r="823">
          <cell r="A823" t="str">
            <v>None</v>
          </cell>
          <cell r="B823">
            <v>3715238</v>
          </cell>
          <cell r="C823">
            <v>3445268.87</v>
          </cell>
          <cell r="D823">
            <v>3445268.87</v>
          </cell>
          <cell r="CZ823">
            <v>3445297.87</v>
          </cell>
          <cell r="DG823">
            <v>3715238</v>
          </cell>
        </row>
        <row r="824">
          <cell r="A824" t="str">
            <v>None</v>
          </cell>
          <cell r="B824">
            <v>0</v>
          </cell>
          <cell r="C824">
            <v>247438.56</v>
          </cell>
          <cell r="D824">
            <v>247438.56</v>
          </cell>
          <cell r="CZ824">
            <v>247432.56</v>
          </cell>
          <cell r="DG824">
            <v>0</v>
          </cell>
        </row>
        <row r="825">
          <cell r="A825" t="str">
            <v>None</v>
          </cell>
          <cell r="B825">
            <v>0</v>
          </cell>
          <cell r="C825">
            <v>29446.34</v>
          </cell>
          <cell r="D825">
            <v>29446.34</v>
          </cell>
          <cell r="CZ825">
            <v>29450.34</v>
          </cell>
          <cell r="DG825">
            <v>0</v>
          </cell>
        </row>
        <row r="826">
          <cell r="A826" t="str">
            <v>None</v>
          </cell>
          <cell r="B826">
            <v>0</v>
          </cell>
          <cell r="C826">
            <v>1238733.3700000001</v>
          </cell>
          <cell r="D826">
            <v>1238733.3700000001</v>
          </cell>
          <cell r="CZ826">
            <v>1238728.3700000001</v>
          </cell>
          <cell r="DG826">
            <v>0</v>
          </cell>
        </row>
        <row r="827">
          <cell r="A827" t="str">
            <v>None</v>
          </cell>
          <cell r="B827">
            <v>0</v>
          </cell>
          <cell r="C827">
            <v>43236.2</v>
          </cell>
          <cell r="D827">
            <v>43236.2</v>
          </cell>
          <cell r="CZ827">
            <v>43236.2</v>
          </cell>
          <cell r="DG827">
            <v>0</v>
          </cell>
        </row>
        <row r="828">
          <cell r="A828" t="str">
            <v>None</v>
          </cell>
          <cell r="B828">
            <v>0</v>
          </cell>
          <cell r="C828">
            <v>42000.35</v>
          </cell>
          <cell r="D828">
            <v>42000.35</v>
          </cell>
          <cell r="CZ828">
            <v>42000.35</v>
          </cell>
          <cell r="DG828">
            <v>0</v>
          </cell>
        </row>
        <row r="829">
          <cell r="A829" t="str">
            <v>None</v>
          </cell>
          <cell r="B829">
            <v>0</v>
          </cell>
          <cell r="C829">
            <v>47997.18</v>
          </cell>
          <cell r="D829">
            <v>47997.18</v>
          </cell>
          <cell r="CZ829">
            <v>47997.18</v>
          </cell>
          <cell r="DG829">
            <v>0</v>
          </cell>
        </row>
        <row r="830">
          <cell r="A830" t="str">
            <v>None</v>
          </cell>
          <cell r="B830">
            <v>0</v>
          </cell>
          <cell r="C830">
            <v>13415.94</v>
          </cell>
          <cell r="D830">
            <v>13415.94</v>
          </cell>
          <cell r="CZ830">
            <v>13414.94</v>
          </cell>
          <cell r="DG830">
            <v>0</v>
          </cell>
        </row>
        <row r="831">
          <cell r="A831" t="str">
            <v>None</v>
          </cell>
          <cell r="B831">
            <v>0</v>
          </cell>
          <cell r="C831">
            <v>115580.36</v>
          </cell>
          <cell r="D831">
            <v>115580.36</v>
          </cell>
          <cell r="CZ831">
            <v>115599.36</v>
          </cell>
          <cell r="DG831">
            <v>0</v>
          </cell>
        </row>
        <row r="832">
          <cell r="A832" t="str">
            <v>None</v>
          </cell>
          <cell r="B832">
            <v>0</v>
          </cell>
          <cell r="C832">
            <v>504987.38</v>
          </cell>
          <cell r="D832">
            <v>504987.38</v>
          </cell>
          <cell r="CZ832">
            <v>504985.38</v>
          </cell>
          <cell r="DG832">
            <v>0</v>
          </cell>
        </row>
        <row r="833">
          <cell r="A833" t="str">
            <v>None</v>
          </cell>
          <cell r="B833">
            <v>23336630</v>
          </cell>
          <cell r="C833">
            <v>20254217.59</v>
          </cell>
          <cell r="D833">
            <v>20254217.59</v>
          </cell>
          <cell r="CZ833">
            <v>20254218.59</v>
          </cell>
          <cell r="DG833">
            <v>23336630</v>
          </cell>
        </row>
        <row r="834">
          <cell r="A834" t="str">
            <v>None</v>
          </cell>
          <cell r="B834">
            <v>0</v>
          </cell>
          <cell r="C834">
            <v>223040.46</v>
          </cell>
          <cell r="D834">
            <v>223040.46</v>
          </cell>
          <cell r="CZ834">
            <v>223042.46</v>
          </cell>
          <cell r="DG834">
            <v>0</v>
          </cell>
        </row>
        <row r="835">
          <cell r="A835" t="str">
            <v>None</v>
          </cell>
          <cell r="B835">
            <v>0</v>
          </cell>
          <cell r="C835">
            <v>3311125.08</v>
          </cell>
          <cell r="D835">
            <v>3311125.08</v>
          </cell>
          <cell r="CZ835">
            <v>3311132.08</v>
          </cell>
          <cell r="DG835">
            <v>0</v>
          </cell>
        </row>
        <row r="836">
          <cell r="A836" t="str">
            <v>None</v>
          </cell>
          <cell r="B836">
            <v>198000</v>
          </cell>
          <cell r="C836">
            <v>195952.51</v>
          </cell>
          <cell r="D836">
            <v>195952.51</v>
          </cell>
          <cell r="CZ836">
            <v>195952.51</v>
          </cell>
          <cell r="DG836">
            <v>198000</v>
          </cell>
        </row>
        <row r="837">
          <cell r="A837" t="str">
            <v>None</v>
          </cell>
          <cell r="B837">
            <v>0</v>
          </cell>
          <cell r="C837">
            <v>0</v>
          </cell>
          <cell r="D837">
            <v>0.6</v>
          </cell>
          <cell r="CZ837">
            <v>-14</v>
          </cell>
          <cell r="DG837">
            <v>0</v>
          </cell>
        </row>
        <row r="838">
          <cell r="A838" t="str">
            <v>None</v>
          </cell>
          <cell r="B838">
            <v>128037</v>
          </cell>
          <cell r="C838">
            <v>128037.05</v>
          </cell>
          <cell r="D838">
            <v>128037.05</v>
          </cell>
          <cell r="CZ838">
            <v>128037.05</v>
          </cell>
          <cell r="DG838">
            <v>128037</v>
          </cell>
        </row>
        <row r="839">
          <cell r="A839" t="str">
            <v>None</v>
          </cell>
          <cell r="B839">
            <v>25000</v>
          </cell>
          <cell r="C839">
            <v>0</v>
          </cell>
          <cell r="D839">
            <v>0</v>
          </cell>
          <cell r="CZ839">
            <v>23500</v>
          </cell>
          <cell r="DG839">
            <v>25000</v>
          </cell>
        </row>
        <row r="840">
          <cell r="A840" t="str">
            <v>None</v>
          </cell>
          <cell r="B840">
            <v>0</v>
          </cell>
          <cell r="C840">
            <v>0</v>
          </cell>
          <cell r="D840">
            <v>0</v>
          </cell>
          <cell r="CZ840">
            <v>0</v>
          </cell>
          <cell r="DG840">
            <v>0</v>
          </cell>
        </row>
        <row r="841">
          <cell r="A841" t="str">
            <v>None</v>
          </cell>
          <cell r="B841">
            <v>401588</v>
          </cell>
          <cell r="C841">
            <v>314944.42</v>
          </cell>
          <cell r="D841">
            <v>315795.05</v>
          </cell>
          <cell r="CZ841">
            <v>360038.05</v>
          </cell>
          <cell r="DG841">
            <v>401588</v>
          </cell>
        </row>
        <row r="842">
          <cell r="A842" t="str">
            <v>None</v>
          </cell>
          <cell r="B842">
            <v>81930</v>
          </cell>
          <cell r="C842">
            <v>34711.42</v>
          </cell>
          <cell r="D842">
            <v>6114.24</v>
          </cell>
          <cell r="CZ842">
            <v>45765.24</v>
          </cell>
          <cell r="DG842">
            <v>81930</v>
          </cell>
        </row>
        <row r="843">
          <cell r="A843" t="str">
            <v>None</v>
          </cell>
          <cell r="B843">
            <v>0</v>
          </cell>
          <cell r="C843">
            <v>0</v>
          </cell>
          <cell r="D843">
            <v>0</v>
          </cell>
          <cell r="CZ843">
            <v>0</v>
          </cell>
          <cell r="DG843">
            <v>0</v>
          </cell>
        </row>
        <row r="844">
          <cell r="A844" t="str">
            <v>None</v>
          </cell>
          <cell r="B844">
            <v>57869</v>
          </cell>
          <cell r="C844">
            <v>54942.03</v>
          </cell>
          <cell r="D844">
            <v>54942.03</v>
          </cell>
          <cell r="CZ844">
            <v>54943.03</v>
          </cell>
          <cell r="DG844">
            <v>57869</v>
          </cell>
        </row>
        <row r="845">
          <cell r="A845" t="str">
            <v>None</v>
          </cell>
          <cell r="B845">
            <v>0</v>
          </cell>
          <cell r="C845">
            <v>0</v>
          </cell>
          <cell r="D845">
            <v>46172</v>
          </cell>
          <cell r="CZ845">
            <v>0</v>
          </cell>
          <cell r="DG845">
            <v>0</v>
          </cell>
        </row>
        <row r="846">
          <cell r="A846" t="str">
            <v>None</v>
          </cell>
          <cell r="B846">
            <v>0</v>
          </cell>
          <cell r="C846">
            <v>0</v>
          </cell>
          <cell r="D846">
            <v>0</v>
          </cell>
          <cell r="CZ846">
            <v>0</v>
          </cell>
          <cell r="DG846">
            <v>0</v>
          </cell>
        </row>
        <row r="847">
          <cell r="A847" t="str">
            <v>None</v>
          </cell>
          <cell r="B847">
            <v>10770</v>
          </cell>
          <cell r="C847">
            <v>1538.79</v>
          </cell>
          <cell r="D847">
            <v>0</v>
          </cell>
          <cell r="CZ847">
            <v>0</v>
          </cell>
          <cell r="DG847">
            <v>10770</v>
          </cell>
        </row>
        <row r="848">
          <cell r="A848" t="str">
            <v>None</v>
          </cell>
          <cell r="B848">
            <v>36000</v>
          </cell>
          <cell r="C848">
            <v>7027.52</v>
          </cell>
          <cell r="D848">
            <v>6853.06</v>
          </cell>
          <cell r="CZ848">
            <v>35912.06</v>
          </cell>
          <cell r="DG848">
            <v>36000</v>
          </cell>
        </row>
        <row r="849">
          <cell r="A849" t="str">
            <v>None</v>
          </cell>
          <cell r="B849">
            <v>10000</v>
          </cell>
          <cell r="C849">
            <v>10800.96</v>
          </cell>
          <cell r="D849">
            <v>10800.96</v>
          </cell>
          <cell r="CZ849">
            <v>10800.96</v>
          </cell>
          <cell r="DG849">
            <v>10000</v>
          </cell>
        </row>
        <row r="850">
          <cell r="A850" t="str">
            <v>None</v>
          </cell>
          <cell r="B850">
            <v>25000</v>
          </cell>
          <cell r="C850">
            <v>0</v>
          </cell>
          <cell r="D850">
            <v>4928.29</v>
          </cell>
          <cell r="CZ850">
            <v>22848</v>
          </cell>
          <cell r="DG850">
            <v>25000</v>
          </cell>
        </row>
        <row r="851">
          <cell r="A851" t="str">
            <v>None</v>
          </cell>
          <cell r="B851">
            <v>80000</v>
          </cell>
          <cell r="C851">
            <v>470.21</v>
          </cell>
          <cell r="D851">
            <v>4928.49</v>
          </cell>
          <cell r="CZ851">
            <v>78604</v>
          </cell>
          <cell r="DG851">
            <v>80000</v>
          </cell>
        </row>
        <row r="852">
          <cell r="A852" t="str">
            <v>None</v>
          </cell>
          <cell r="B852">
            <v>0</v>
          </cell>
          <cell r="C852">
            <v>0</v>
          </cell>
          <cell r="D852">
            <v>0</v>
          </cell>
          <cell r="CZ852">
            <v>0</v>
          </cell>
          <cell r="DG852">
            <v>0</v>
          </cell>
        </row>
        <row r="853">
          <cell r="A853" t="str">
            <v>None</v>
          </cell>
          <cell r="B853">
            <v>0</v>
          </cell>
          <cell r="C853">
            <v>0</v>
          </cell>
          <cell r="D853">
            <v>0</v>
          </cell>
          <cell r="CZ853">
            <v>0</v>
          </cell>
          <cell r="DG853">
            <v>0</v>
          </cell>
        </row>
        <row r="854">
          <cell r="A854" t="str">
            <v>None</v>
          </cell>
          <cell r="B854">
            <v>0</v>
          </cell>
          <cell r="C854">
            <v>0</v>
          </cell>
          <cell r="D854">
            <v>17026.2</v>
          </cell>
          <cell r="CZ854">
            <v>0</v>
          </cell>
          <cell r="DG854">
            <v>0</v>
          </cell>
        </row>
        <row r="855">
          <cell r="A855" t="str">
            <v>None</v>
          </cell>
          <cell r="B855">
            <v>0</v>
          </cell>
          <cell r="C855">
            <v>0</v>
          </cell>
          <cell r="D855">
            <v>57889.24</v>
          </cell>
          <cell r="CZ855">
            <v>0</v>
          </cell>
          <cell r="DG855">
            <v>0</v>
          </cell>
        </row>
        <row r="856">
          <cell r="A856" t="str">
            <v>None</v>
          </cell>
          <cell r="B856">
            <v>0</v>
          </cell>
          <cell r="C856">
            <v>0</v>
          </cell>
          <cell r="D856">
            <v>34052.400000000001</v>
          </cell>
          <cell r="CZ856">
            <v>0</v>
          </cell>
          <cell r="DG856">
            <v>0</v>
          </cell>
        </row>
        <row r="857">
          <cell r="A857" t="str">
            <v>None</v>
          </cell>
          <cell r="B857">
            <v>109278</v>
          </cell>
          <cell r="C857">
            <v>89436.09</v>
          </cell>
          <cell r="D857">
            <v>89436.09</v>
          </cell>
          <cell r="CZ857">
            <v>89436.09</v>
          </cell>
          <cell r="DG857">
            <v>109278</v>
          </cell>
        </row>
        <row r="858">
          <cell r="A858" t="str">
            <v>None</v>
          </cell>
          <cell r="B858">
            <v>56776</v>
          </cell>
          <cell r="C858">
            <v>47404.21</v>
          </cell>
          <cell r="D858">
            <v>47404.21</v>
          </cell>
          <cell r="CZ858">
            <v>47402.21</v>
          </cell>
          <cell r="DG858">
            <v>56776</v>
          </cell>
        </row>
        <row r="859">
          <cell r="A859" t="str">
            <v>None</v>
          </cell>
          <cell r="B859">
            <v>0</v>
          </cell>
          <cell r="C859">
            <v>0</v>
          </cell>
          <cell r="D859">
            <v>0</v>
          </cell>
          <cell r="CZ859">
            <v>0</v>
          </cell>
          <cell r="DG859">
            <v>0</v>
          </cell>
        </row>
        <row r="860">
          <cell r="A860" t="str">
            <v>None</v>
          </cell>
          <cell r="B860">
            <v>0</v>
          </cell>
          <cell r="C860">
            <v>0</v>
          </cell>
          <cell r="D860">
            <v>0</v>
          </cell>
          <cell r="CZ860">
            <v>0</v>
          </cell>
          <cell r="DG860">
            <v>0</v>
          </cell>
        </row>
        <row r="861">
          <cell r="A861" t="str">
            <v>None</v>
          </cell>
          <cell r="B861">
            <v>143500</v>
          </cell>
          <cell r="C861">
            <v>59428.46</v>
          </cell>
          <cell r="D861">
            <v>56932.99</v>
          </cell>
          <cell r="CZ861">
            <v>97123.99</v>
          </cell>
          <cell r="DG861">
            <v>143500</v>
          </cell>
        </row>
        <row r="862">
          <cell r="A862" t="str">
            <v>None</v>
          </cell>
          <cell r="B862">
            <v>41400</v>
          </cell>
          <cell r="C862">
            <v>0</v>
          </cell>
          <cell r="D862">
            <v>0</v>
          </cell>
          <cell r="CZ862">
            <v>0</v>
          </cell>
          <cell r="DG862">
            <v>41400</v>
          </cell>
        </row>
        <row r="863">
          <cell r="A863" t="str">
            <v>None</v>
          </cell>
          <cell r="B863">
            <v>200000</v>
          </cell>
          <cell r="C863">
            <v>4882.75</v>
          </cell>
          <cell r="D863">
            <v>0</v>
          </cell>
          <cell r="CZ863">
            <v>194557</v>
          </cell>
          <cell r="DG863">
            <v>200000</v>
          </cell>
        </row>
        <row r="864">
          <cell r="A864" t="str">
            <v>None</v>
          </cell>
          <cell r="B864">
            <v>82352</v>
          </cell>
          <cell r="C864">
            <v>0</v>
          </cell>
          <cell r="D864">
            <v>19750.28</v>
          </cell>
          <cell r="CZ864">
            <v>102000</v>
          </cell>
          <cell r="DG864">
            <v>82352</v>
          </cell>
        </row>
        <row r="865">
          <cell r="A865" t="str">
            <v>None</v>
          </cell>
          <cell r="B865">
            <v>186655</v>
          </cell>
          <cell r="C865">
            <v>155197.73000000001</v>
          </cell>
          <cell r="D865">
            <v>155197.73000000001</v>
          </cell>
          <cell r="CZ865">
            <v>155195.73000000001</v>
          </cell>
          <cell r="DG865">
            <v>186655</v>
          </cell>
        </row>
        <row r="866">
          <cell r="A866" t="str">
            <v>None</v>
          </cell>
          <cell r="B866">
            <v>0</v>
          </cell>
          <cell r="C866">
            <v>80828.08</v>
          </cell>
          <cell r="D866">
            <v>80770.38</v>
          </cell>
          <cell r="CZ866">
            <v>80831.38</v>
          </cell>
          <cell r="DG866">
            <v>0</v>
          </cell>
        </row>
        <row r="867">
          <cell r="A867" t="str">
            <v>None</v>
          </cell>
          <cell r="B867">
            <v>0</v>
          </cell>
          <cell r="C867">
            <v>127716.16</v>
          </cell>
          <cell r="D867">
            <v>127569.84</v>
          </cell>
          <cell r="CZ867">
            <v>127709.84</v>
          </cell>
          <cell r="DG867">
            <v>0</v>
          </cell>
        </row>
        <row r="868">
          <cell r="A868" t="str">
            <v>None</v>
          </cell>
          <cell r="B868">
            <v>0</v>
          </cell>
          <cell r="C868">
            <v>210120.08</v>
          </cell>
          <cell r="D868">
            <v>210120.08</v>
          </cell>
          <cell r="CZ868">
            <v>210115.08</v>
          </cell>
          <cell r="DG868">
            <v>0</v>
          </cell>
        </row>
        <row r="869">
          <cell r="A869" t="str">
            <v>None</v>
          </cell>
          <cell r="B869">
            <v>0</v>
          </cell>
          <cell r="C869">
            <v>787784.02</v>
          </cell>
          <cell r="D869">
            <v>785135.54</v>
          </cell>
          <cell r="CZ869">
            <v>787792.54</v>
          </cell>
          <cell r="DG869">
            <v>0</v>
          </cell>
        </row>
        <row r="870">
          <cell r="A870" t="str">
            <v>None</v>
          </cell>
          <cell r="B870">
            <v>0</v>
          </cell>
          <cell r="C870">
            <v>1130069.4200000002</v>
          </cell>
          <cell r="D870">
            <v>1128718.5900000001</v>
          </cell>
          <cell r="CZ870">
            <v>1130056.5900000001</v>
          </cell>
          <cell r="DG870">
            <v>0</v>
          </cell>
        </row>
        <row r="871">
          <cell r="A871" t="str">
            <v>None</v>
          </cell>
          <cell r="B871">
            <v>0</v>
          </cell>
          <cell r="C871">
            <v>0</v>
          </cell>
          <cell r="D871">
            <v>0</v>
          </cell>
          <cell r="CZ871">
            <v>0</v>
          </cell>
          <cell r="DG871">
            <v>0</v>
          </cell>
        </row>
        <row r="872">
          <cell r="A872" t="str">
            <v>None</v>
          </cell>
          <cell r="B872">
            <v>2531704</v>
          </cell>
          <cell r="C872">
            <v>2478444.7599999998</v>
          </cell>
          <cell r="D872">
            <v>2477875.5099999998</v>
          </cell>
          <cell r="CZ872">
            <v>2478471.5099999998</v>
          </cell>
          <cell r="DG872">
            <v>2531704</v>
          </cell>
        </row>
        <row r="873">
          <cell r="A873" t="str">
            <v>None</v>
          </cell>
          <cell r="B873">
            <v>241960</v>
          </cell>
          <cell r="C873">
            <v>205747.92</v>
          </cell>
          <cell r="D873">
            <v>0</v>
          </cell>
          <cell r="CZ873">
            <v>355625</v>
          </cell>
          <cell r="DG873">
            <v>241960</v>
          </cell>
        </row>
        <row r="874">
          <cell r="A874" t="str">
            <v>None</v>
          </cell>
          <cell r="B874">
            <v>11500</v>
          </cell>
          <cell r="C874">
            <v>13971.55</v>
          </cell>
          <cell r="D874">
            <v>13971.55</v>
          </cell>
          <cell r="CZ874">
            <v>13971.55</v>
          </cell>
          <cell r="DG874">
            <v>11500</v>
          </cell>
        </row>
        <row r="875">
          <cell r="A875" t="str">
            <v>None</v>
          </cell>
          <cell r="B875">
            <v>0</v>
          </cell>
          <cell r="C875">
            <v>0</v>
          </cell>
          <cell r="D875">
            <v>0</v>
          </cell>
          <cell r="CZ875">
            <v>0</v>
          </cell>
          <cell r="DG875">
            <v>0</v>
          </cell>
        </row>
        <row r="876">
          <cell r="A876" t="str">
            <v>None</v>
          </cell>
          <cell r="B876">
            <v>25000</v>
          </cell>
          <cell r="C876">
            <v>0</v>
          </cell>
          <cell r="D876">
            <v>19971.53</v>
          </cell>
          <cell r="CZ876">
            <v>10000</v>
          </cell>
          <cell r="DG876">
            <v>25000</v>
          </cell>
        </row>
        <row r="877">
          <cell r="A877" t="str">
            <v>None</v>
          </cell>
          <cell r="B877">
            <v>111500</v>
          </cell>
          <cell r="C877">
            <v>117648.12</v>
          </cell>
          <cell r="D877">
            <v>65955.95</v>
          </cell>
          <cell r="CZ877">
            <v>117648.95</v>
          </cell>
          <cell r="DG877">
            <v>111500</v>
          </cell>
        </row>
        <row r="878">
          <cell r="A878" t="str">
            <v>None</v>
          </cell>
          <cell r="B878">
            <v>25000</v>
          </cell>
          <cell r="C878">
            <v>0</v>
          </cell>
          <cell r="D878">
            <v>0</v>
          </cell>
          <cell r="CZ878">
            <v>23800</v>
          </cell>
          <cell r="DG878">
            <v>25000</v>
          </cell>
        </row>
        <row r="879">
          <cell r="A879" t="str">
            <v>None</v>
          </cell>
          <cell r="B879">
            <v>0</v>
          </cell>
          <cell r="C879">
            <v>0</v>
          </cell>
          <cell r="D879">
            <v>0</v>
          </cell>
          <cell r="CZ879">
            <v>0</v>
          </cell>
          <cell r="DG879">
            <v>0</v>
          </cell>
        </row>
        <row r="880">
          <cell r="A880" t="str">
            <v>None</v>
          </cell>
          <cell r="B880">
            <v>9249000</v>
          </cell>
          <cell r="C880">
            <v>7356102.3600000003</v>
          </cell>
          <cell r="D880">
            <v>7356102.3600000003</v>
          </cell>
          <cell r="CZ880">
            <v>7356198.3600000003</v>
          </cell>
          <cell r="DG880">
            <v>9249000</v>
          </cell>
        </row>
        <row r="881">
          <cell r="A881" t="str">
            <v>None</v>
          </cell>
          <cell r="B881">
            <v>0</v>
          </cell>
          <cell r="C881">
            <v>326588.21000000002</v>
          </cell>
          <cell r="D881">
            <v>326588.21000000002</v>
          </cell>
          <cell r="CZ881">
            <v>326585.21000000002</v>
          </cell>
          <cell r="DG881">
            <v>0</v>
          </cell>
        </row>
        <row r="882">
          <cell r="A882" t="str">
            <v>None</v>
          </cell>
          <cell r="B882">
            <v>383428.34</v>
          </cell>
          <cell r="C882">
            <v>168544.71</v>
          </cell>
          <cell r="D882">
            <v>168544.71</v>
          </cell>
          <cell r="CZ882">
            <v>168544.71</v>
          </cell>
          <cell r="DG882">
            <v>383428.34</v>
          </cell>
        </row>
        <row r="883">
          <cell r="A883" t="str">
            <v>None</v>
          </cell>
          <cell r="B883">
            <v>0</v>
          </cell>
          <cell r="C883">
            <v>4199.3500000000004</v>
          </cell>
          <cell r="D883">
            <v>4199.3500000000004</v>
          </cell>
          <cell r="CZ883">
            <v>4196.3500000000004</v>
          </cell>
          <cell r="DG883">
            <v>0</v>
          </cell>
        </row>
        <row r="884">
          <cell r="A884" t="str">
            <v>None</v>
          </cell>
          <cell r="B884">
            <v>103500</v>
          </cell>
          <cell r="C884">
            <v>135416.07</v>
          </cell>
          <cell r="D884">
            <v>135416.07</v>
          </cell>
          <cell r="CZ884">
            <v>135414.07</v>
          </cell>
          <cell r="DG884">
            <v>103500</v>
          </cell>
        </row>
        <row r="885">
          <cell r="A885" t="str">
            <v>None</v>
          </cell>
          <cell r="B885">
            <v>23000</v>
          </cell>
          <cell r="C885">
            <v>21173.61</v>
          </cell>
          <cell r="D885">
            <v>21173.61</v>
          </cell>
          <cell r="CZ885">
            <v>21174.61</v>
          </cell>
          <cell r="DG885">
            <v>23000</v>
          </cell>
        </row>
        <row r="886">
          <cell r="A886" t="str">
            <v>None</v>
          </cell>
          <cell r="B886">
            <v>25000</v>
          </cell>
          <cell r="C886">
            <v>24691.78</v>
          </cell>
          <cell r="D886">
            <v>24691.78</v>
          </cell>
          <cell r="CZ886">
            <v>24690.78</v>
          </cell>
          <cell r="DG886">
            <v>25000</v>
          </cell>
        </row>
        <row r="887">
          <cell r="A887" t="str">
            <v>None</v>
          </cell>
          <cell r="B887">
            <v>8969000</v>
          </cell>
          <cell r="C887">
            <v>4913115.79</v>
          </cell>
          <cell r="D887">
            <v>4961704.7</v>
          </cell>
          <cell r="CZ887">
            <v>5582220.6200000001</v>
          </cell>
          <cell r="DG887">
            <v>8969000</v>
          </cell>
        </row>
        <row r="888">
          <cell r="A888" t="str">
            <v>None</v>
          </cell>
          <cell r="B888">
            <v>0</v>
          </cell>
          <cell r="C888">
            <v>0</v>
          </cell>
          <cell r="D888">
            <v>0</v>
          </cell>
          <cell r="CZ888">
            <v>0</v>
          </cell>
          <cell r="DG888">
            <v>0</v>
          </cell>
        </row>
        <row r="889">
          <cell r="A889" t="str">
            <v>None</v>
          </cell>
          <cell r="B889">
            <v>346500</v>
          </cell>
          <cell r="C889">
            <v>10096.08</v>
          </cell>
          <cell r="D889">
            <v>73326.649999999994</v>
          </cell>
          <cell r="CZ889">
            <v>343235</v>
          </cell>
          <cell r="DG889">
            <v>346500</v>
          </cell>
        </row>
        <row r="890">
          <cell r="A890" t="str">
            <v>None</v>
          </cell>
          <cell r="B890">
            <v>0</v>
          </cell>
          <cell r="C890">
            <v>0</v>
          </cell>
          <cell r="D890">
            <v>0</v>
          </cell>
          <cell r="CZ890">
            <v>0</v>
          </cell>
          <cell r="DG890">
            <v>0</v>
          </cell>
        </row>
        <row r="891">
          <cell r="A891" t="str">
            <v>None</v>
          </cell>
          <cell r="B891">
            <v>48100</v>
          </cell>
          <cell r="C891">
            <v>0</v>
          </cell>
          <cell r="D891">
            <v>24654.560000000001</v>
          </cell>
          <cell r="CZ891">
            <v>45000</v>
          </cell>
          <cell r="DG891">
            <v>48100</v>
          </cell>
        </row>
        <row r="892">
          <cell r="A892" t="str">
            <v>None</v>
          </cell>
          <cell r="B892">
            <v>39228</v>
          </cell>
          <cell r="C892">
            <v>28449.02</v>
          </cell>
          <cell r="D892">
            <v>28449.02</v>
          </cell>
          <cell r="CZ892">
            <v>28449.02</v>
          </cell>
          <cell r="DG892">
            <v>39228</v>
          </cell>
        </row>
        <row r="893">
          <cell r="A893" t="str">
            <v>None</v>
          </cell>
          <cell r="B893">
            <v>82187</v>
          </cell>
          <cell r="C893">
            <v>59534.02</v>
          </cell>
          <cell r="D893">
            <v>59534.02</v>
          </cell>
          <cell r="CZ893">
            <v>59534.02</v>
          </cell>
          <cell r="DG893">
            <v>82187</v>
          </cell>
        </row>
        <row r="894">
          <cell r="A894" t="str">
            <v>None</v>
          </cell>
          <cell r="B894">
            <v>150000</v>
          </cell>
          <cell r="C894">
            <v>0</v>
          </cell>
          <cell r="D894">
            <v>0</v>
          </cell>
          <cell r="CZ894">
            <v>0</v>
          </cell>
          <cell r="DG894">
            <v>150000</v>
          </cell>
        </row>
        <row r="895">
          <cell r="A895" t="str">
            <v>None</v>
          </cell>
          <cell r="B895">
            <v>600000.02</v>
          </cell>
          <cell r="C895">
            <v>0</v>
          </cell>
          <cell r="D895">
            <v>0</v>
          </cell>
          <cell r="CZ895">
            <v>0</v>
          </cell>
          <cell r="DG895">
            <v>600000.02</v>
          </cell>
        </row>
        <row r="896">
          <cell r="A896" t="str">
            <v>None</v>
          </cell>
          <cell r="B896">
            <v>750000.01</v>
          </cell>
          <cell r="C896">
            <v>0</v>
          </cell>
          <cell r="D896">
            <v>0</v>
          </cell>
          <cell r="CZ896">
            <v>0</v>
          </cell>
          <cell r="DG896">
            <v>750000.01</v>
          </cell>
        </row>
        <row r="897">
          <cell r="A897" t="str">
            <v>None</v>
          </cell>
          <cell r="B897">
            <v>900000.01</v>
          </cell>
          <cell r="C897">
            <v>0</v>
          </cell>
          <cell r="D897">
            <v>0</v>
          </cell>
          <cell r="CZ897">
            <v>0</v>
          </cell>
          <cell r="DG897">
            <v>900000.01</v>
          </cell>
        </row>
        <row r="898">
          <cell r="A898" t="str">
            <v>None</v>
          </cell>
          <cell r="B898">
            <v>288521</v>
          </cell>
          <cell r="C898">
            <v>288138.19</v>
          </cell>
          <cell r="D898">
            <v>288138.19</v>
          </cell>
          <cell r="CZ898">
            <v>288137.19</v>
          </cell>
          <cell r="DG898">
            <v>288521</v>
          </cell>
        </row>
        <row r="899">
          <cell r="A899" t="str">
            <v>None</v>
          </cell>
          <cell r="B899">
            <v>145778</v>
          </cell>
          <cell r="C899">
            <v>119410.07</v>
          </cell>
          <cell r="D899">
            <v>119410.07</v>
          </cell>
          <cell r="CZ899">
            <v>119405.07</v>
          </cell>
          <cell r="DG899">
            <v>145778</v>
          </cell>
        </row>
        <row r="900">
          <cell r="A900" t="str">
            <v>None</v>
          </cell>
          <cell r="B900">
            <v>385991</v>
          </cell>
          <cell r="C900">
            <v>381962.44</v>
          </cell>
          <cell r="D900">
            <v>381962.44</v>
          </cell>
          <cell r="CZ900">
            <v>381964.44</v>
          </cell>
          <cell r="DG900">
            <v>385991</v>
          </cell>
        </row>
        <row r="901">
          <cell r="A901" t="str">
            <v>None</v>
          </cell>
          <cell r="B901">
            <v>0</v>
          </cell>
          <cell r="C901">
            <v>0</v>
          </cell>
          <cell r="D901">
            <v>0</v>
          </cell>
          <cell r="CZ901">
            <v>0</v>
          </cell>
          <cell r="DG901">
            <v>0</v>
          </cell>
        </row>
        <row r="902">
          <cell r="A902" t="str">
            <v>None</v>
          </cell>
          <cell r="B902">
            <v>0</v>
          </cell>
          <cell r="C902">
            <v>0</v>
          </cell>
          <cell r="D902">
            <v>0</v>
          </cell>
          <cell r="CZ902">
            <v>0</v>
          </cell>
          <cell r="DG902">
            <v>0</v>
          </cell>
        </row>
        <row r="903">
          <cell r="A903" t="str">
            <v>None</v>
          </cell>
          <cell r="B903">
            <v>0</v>
          </cell>
          <cell r="C903">
            <v>0</v>
          </cell>
          <cell r="D903">
            <v>0</v>
          </cell>
          <cell r="CZ903">
            <v>0</v>
          </cell>
          <cell r="DG903">
            <v>0</v>
          </cell>
        </row>
        <row r="904">
          <cell r="A904" t="str">
            <v>None</v>
          </cell>
          <cell r="B904">
            <v>0</v>
          </cell>
          <cell r="C904">
            <v>0</v>
          </cell>
          <cell r="D904">
            <v>0</v>
          </cell>
          <cell r="CZ904">
            <v>0</v>
          </cell>
          <cell r="DG904">
            <v>0</v>
          </cell>
        </row>
        <row r="905">
          <cell r="A905" t="str">
            <v>None</v>
          </cell>
          <cell r="B905">
            <v>522016.33</v>
          </cell>
          <cell r="C905">
            <v>522016.33</v>
          </cell>
          <cell r="D905">
            <v>522016.33</v>
          </cell>
          <cell r="CZ905">
            <v>522033.33</v>
          </cell>
          <cell r="DG905">
            <v>522016.33</v>
          </cell>
        </row>
        <row r="906">
          <cell r="A906" t="str">
            <v>None</v>
          </cell>
          <cell r="B906">
            <v>0</v>
          </cell>
          <cell r="C906">
            <v>0</v>
          </cell>
          <cell r="D906">
            <v>0</v>
          </cell>
          <cell r="CZ906">
            <v>0</v>
          </cell>
          <cell r="DG906">
            <v>0</v>
          </cell>
        </row>
        <row r="907">
          <cell r="A907" t="str">
            <v>None</v>
          </cell>
          <cell r="B907">
            <v>0</v>
          </cell>
          <cell r="C907">
            <v>0</v>
          </cell>
          <cell r="D907">
            <v>0</v>
          </cell>
          <cell r="CZ907">
            <v>0</v>
          </cell>
          <cell r="DG907">
            <v>0</v>
          </cell>
        </row>
        <row r="908">
          <cell r="A908" t="str">
            <v>None</v>
          </cell>
          <cell r="B908">
            <v>254520.34</v>
          </cell>
          <cell r="C908">
            <v>111954.16</v>
          </cell>
          <cell r="D908">
            <v>111954.16</v>
          </cell>
          <cell r="CZ908">
            <v>111968.16</v>
          </cell>
          <cell r="DG908">
            <v>254520.34</v>
          </cell>
        </row>
        <row r="909">
          <cell r="A909" t="str">
            <v>None</v>
          </cell>
          <cell r="B909">
            <v>1079265</v>
          </cell>
          <cell r="C909">
            <v>1065362.74</v>
          </cell>
          <cell r="D909">
            <v>1065362.74</v>
          </cell>
          <cell r="CZ909">
            <v>1065368.74</v>
          </cell>
          <cell r="DG909">
            <v>1079265</v>
          </cell>
        </row>
        <row r="910">
          <cell r="A910" t="str">
            <v>None</v>
          </cell>
          <cell r="B910">
            <v>0</v>
          </cell>
          <cell r="C910">
            <v>0</v>
          </cell>
          <cell r="D910">
            <v>0</v>
          </cell>
          <cell r="CZ910">
            <v>0</v>
          </cell>
          <cell r="DG910">
            <v>0</v>
          </cell>
        </row>
        <row r="911">
          <cell r="A911" t="str">
            <v>None</v>
          </cell>
          <cell r="B911">
            <v>0</v>
          </cell>
          <cell r="C911">
            <v>0</v>
          </cell>
          <cell r="D911">
            <v>0</v>
          </cell>
          <cell r="CZ911">
            <v>0</v>
          </cell>
          <cell r="DG911">
            <v>0</v>
          </cell>
        </row>
        <row r="912">
          <cell r="A912" t="str">
            <v>None</v>
          </cell>
          <cell r="B912">
            <v>0</v>
          </cell>
          <cell r="C912">
            <v>0</v>
          </cell>
          <cell r="D912">
            <v>0</v>
          </cell>
          <cell r="CZ912">
            <v>0</v>
          </cell>
          <cell r="DG912">
            <v>0</v>
          </cell>
        </row>
        <row r="913">
          <cell r="A913" t="str">
            <v>None</v>
          </cell>
          <cell r="B913">
            <v>492123</v>
          </cell>
          <cell r="C913">
            <v>388409.56</v>
          </cell>
          <cell r="D913">
            <v>388409.56</v>
          </cell>
          <cell r="CZ913">
            <v>388408.56</v>
          </cell>
          <cell r="DG913">
            <v>492123</v>
          </cell>
        </row>
        <row r="914">
          <cell r="A914" t="str">
            <v>None</v>
          </cell>
          <cell r="B914">
            <v>712268</v>
          </cell>
          <cell r="C914">
            <v>703982.04</v>
          </cell>
          <cell r="D914">
            <v>703982.04</v>
          </cell>
          <cell r="CZ914">
            <v>703977.04</v>
          </cell>
          <cell r="DG914">
            <v>712268</v>
          </cell>
        </row>
        <row r="915">
          <cell r="A915" t="str">
            <v>None</v>
          </cell>
          <cell r="B915">
            <v>0</v>
          </cell>
          <cell r="C915">
            <v>0</v>
          </cell>
          <cell r="D915">
            <v>0</v>
          </cell>
          <cell r="CZ915">
            <v>0</v>
          </cell>
          <cell r="DG915">
            <v>0</v>
          </cell>
        </row>
        <row r="916">
          <cell r="A916" t="str">
            <v>None</v>
          </cell>
          <cell r="B916">
            <v>89750</v>
          </cell>
          <cell r="C916">
            <v>64927.76</v>
          </cell>
          <cell r="D916">
            <v>64927.76</v>
          </cell>
          <cell r="CZ916">
            <v>64931.76</v>
          </cell>
          <cell r="DG916">
            <v>89750</v>
          </cell>
        </row>
        <row r="917">
          <cell r="A917" t="str">
            <v>None</v>
          </cell>
          <cell r="B917">
            <v>144215</v>
          </cell>
          <cell r="C917">
            <v>99950.29</v>
          </cell>
          <cell r="D917">
            <v>99950.29</v>
          </cell>
          <cell r="CZ917">
            <v>99950.29</v>
          </cell>
          <cell r="DG917">
            <v>144215</v>
          </cell>
        </row>
        <row r="918">
          <cell r="A918" t="str">
            <v>None</v>
          </cell>
          <cell r="B918">
            <v>273268.11</v>
          </cell>
          <cell r="C918">
            <v>223360.53</v>
          </cell>
          <cell r="D918">
            <v>223360.53</v>
          </cell>
          <cell r="CZ918">
            <v>223361.53</v>
          </cell>
          <cell r="DG918">
            <v>273268.11</v>
          </cell>
        </row>
        <row r="919">
          <cell r="A919" t="str">
            <v>None</v>
          </cell>
          <cell r="B919">
            <v>0</v>
          </cell>
          <cell r="C919">
            <v>0</v>
          </cell>
          <cell r="D919">
            <v>0</v>
          </cell>
          <cell r="CZ919">
            <v>0</v>
          </cell>
          <cell r="DG919">
            <v>0</v>
          </cell>
        </row>
        <row r="920">
          <cell r="A920" t="str">
            <v>None</v>
          </cell>
          <cell r="B920">
            <v>0</v>
          </cell>
          <cell r="C920">
            <v>0</v>
          </cell>
          <cell r="D920">
            <v>0</v>
          </cell>
          <cell r="CZ920">
            <v>0</v>
          </cell>
          <cell r="DG920">
            <v>0</v>
          </cell>
        </row>
        <row r="921">
          <cell r="A921" t="str">
            <v>None</v>
          </cell>
          <cell r="B921">
            <v>0</v>
          </cell>
          <cell r="C921">
            <v>0</v>
          </cell>
          <cell r="D921">
            <v>0</v>
          </cell>
          <cell r="CZ921">
            <v>0</v>
          </cell>
          <cell r="DG921">
            <v>0</v>
          </cell>
        </row>
        <row r="922">
          <cell r="A922" t="str">
            <v>None</v>
          </cell>
          <cell r="B922">
            <v>0</v>
          </cell>
          <cell r="C922">
            <v>0</v>
          </cell>
          <cell r="D922">
            <v>0</v>
          </cell>
          <cell r="CZ922">
            <v>0</v>
          </cell>
          <cell r="DG922">
            <v>0</v>
          </cell>
        </row>
        <row r="923">
          <cell r="A923" t="str">
            <v>None</v>
          </cell>
          <cell r="B923">
            <v>0</v>
          </cell>
          <cell r="C923">
            <v>0</v>
          </cell>
          <cell r="D923">
            <v>0</v>
          </cell>
          <cell r="CZ923">
            <v>0</v>
          </cell>
          <cell r="DG923">
            <v>0</v>
          </cell>
        </row>
        <row r="924">
          <cell r="A924" t="str">
            <v>None</v>
          </cell>
          <cell r="B924">
            <v>51100</v>
          </cell>
          <cell r="C924">
            <v>0</v>
          </cell>
          <cell r="D924">
            <v>0</v>
          </cell>
          <cell r="CZ924">
            <v>1</v>
          </cell>
          <cell r="DG924">
            <v>51100</v>
          </cell>
        </row>
        <row r="925">
          <cell r="A925" t="str">
            <v>None</v>
          </cell>
          <cell r="B925">
            <v>44500</v>
          </cell>
          <cell r="C925">
            <v>43257.62</v>
          </cell>
          <cell r="D925">
            <v>43257.62</v>
          </cell>
          <cell r="CZ925">
            <v>43258.62</v>
          </cell>
          <cell r="DG925">
            <v>44500</v>
          </cell>
        </row>
        <row r="926">
          <cell r="A926" t="str">
            <v>None</v>
          </cell>
          <cell r="B926">
            <v>90879.62</v>
          </cell>
          <cell r="C926">
            <v>79199.12</v>
          </cell>
          <cell r="D926">
            <v>79199.12</v>
          </cell>
          <cell r="CZ926">
            <v>79202.12</v>
          </cell>
          <cell r="DG926">
            <v>90879.62</v>
          </cell>
        </row>
        <row r="927">
          <cell r="A927" t="str">
            <v>None</v>
          </cell>
          <cell r="B927">
            <v>223000</v>
          </cell>
          <cell r="C927">
            <v>219182.36</v>
          </cell>
          <cell r="D927">
            <v>219182.36</v>
          </cell>
          <cell r="CZ927">
            <v>219191.36</v>
          </cell>
          <cell r="DG927">
            <v>223000</v>
          </cell>
        </row>
        <row r="928">
          <cell r="A928" t="str">
            <v>None</v>
          </cell>
          <cell r="B928">
            <v>0</v>
          </cell>
          <cell r="C928">
            <v>0</v>
          </cell>
          <cell r="D928">
            <v>0</v>
          </cell>
          <cell r="CZ928">
            <v>0</v>
          </cell>
          <cell r="DG928">
            <v>0</v>
          </cell>
        </row>
        <row r="929">
          <cell r="A929" t="str">
            <v>None</v>
          </cell>
          <cell r="B929">
            <v>5499760</v>
          </cell>
          <cell r="C929">
            <v>4477828.8500000006</v>
          </cell>
          <cell r="D929">
            <v>4507744.6400000006</v>
          </cell>
          <cell r="CZ929">
            <v>4478388.6399999997</v>
          </cell>
          <cell r="DG929">
            <v>5499760</v>
          </cell>
        </row>
        <row r="930">
          <cell r="A930" t="str">
            <v>None</v>
          </cell>
          <cell r="B930">
            <v>0</v>
          </cell>
          <cell r="C930">
            <v>0</v>
          </cell>
          <cell r="D930">
            <v>847.61</v>
          </cell>
          <cell r="CZ930">
            <v>-0.39</v>
          </cell>
          <cell r="DG930">
            <v>0</v>
          </cell>
        </row>
        <row r="931">
          <cell r="A931" t="str">
            <v>None</v>
          </cell>
          <cell r="B931">
            <v>0</v>
          </cell>
          <cell r="C931">
            <v>0</v>
          </cell>
          <cell r="D931">
            <v>0</v>
          </cell>
          <cell r="CZ931">
            <v>0</v>
          </cell>
          <cell r="DG931">
            <v>0</v>
          </cell>
        </row>
        <row r="932">
          <cell r="A932" t="str">
            <v>None</v>
          </cell>
          <cell r="B932">
            <v>140413.54</v>
          </cell>
          <cell r="C932">
            <v>124073.35</v>
          </cell>
          <cell r="D932">
            <v>124073.35</v>
          </cell>
          <cell r="CZ932">
            <v>124073.35</v>
          </cell>
          <cell r="DG932">
            <v>140413.54</v>
          </cell>
        </row>
        <row r="933">
          <cell r="A933" t="str">
            <v>None</v>
          </cell>
          <cell r="B933">
            <v>0</v>
          </cell>
          <cell r="C933">
            <v>0</v>
          </cell>
          <cell r="D933">
            <v>0</v>
          </cell>
          <cell r="CZ933">
            <v>0</v>
          </cell>
          <cell r="DG933">
            <v>0</v>
          </cell>
        </row>
        <row r="934">
          <cell r="A934" t="str">
            <v>None</v>
          </cell>
          <cell r="B934">
            <v>63525</v>
          </cell>
          <cell r="C934">
            <v>0</v>
          </cell>
          <cell r="D934">
            <v>0</v>
          </cell>
          <cell r="CZ934">
            <v>60000</v>
          </cell>
          <cell r="DG934">
            <v>63525</v>
          </cell>
        </row>
        <row r="935">
          <cell r="A935" t="str">
            <v>None</v>
          </cell>
          <cell r="B935">
            <v>114000</v>
          </cell>
          <cell r="C935">
            <v>110220.54</v>
          </cell>
          <cell r="D935">
            <v>110220.54</v>
          </cell>
          <cell r="CZ935">
            <v>110220.54</v>
          </cell>
          <cell r="DG935">
            <v>114000</v>
          </cell>
        </row>
        <row r="936">
          <cell r="A936" t="str">
            <v>None</v>
          </cell>
          <cell r="B936">
            <v>0</v>
          </cell>
          <cell r="C936">
            <v>219433.59999999998</v>
          </cell>
          <cell r="D936">
            <v>219429.27</v>
          </cell>
          <cell r="CZ936">
            <v>219432.27</v>
          </cell>
          <cell r="DG936">
            <v>0</v>
          </cell>
        </row>
        <row r="937">
          <cell r="A937" t="str">
            <v>None</v>
          </cell>
          <cell r="B937">
            <v>88000</v>
          </cell>
          <cell r="C937">
            <v>76078.64</v>
          </cell>
          <cell r="D937">
            <v>76078.64</v>
          </cell>
          <cell r="CZ937">
            <v>76079.64</v>
          </cell>
          <cell r="DG937">
            <v>88000</v>
          </cell>
        </row>
        <row r="938">
          <cell r="A938" t="str">
            <v>None</v>
          </cell>
          <cell r="B938">
            <v>0</v>
          </cell>
          <cell r="C938">
            <v>0</v>
          </cell>
          <cell r="D938">
            <v>0</v>
          </cell>
          <cell r="CZ938">
            <v>0</v>
          </cell>
          <cell r="DG938">
            <v>0</v>
          </cell>
        </row>
        <row r="939">
          <cell r="A939" t="str">
            <v>None</v>
          </cell>
          <cell r="B939">
            <v>25000</v>
          </cell>
          <cell r="C939">
            <v>0</v>
          </cell>
          <cell r="D939">
            <v>0</v>
          </cell>
          <cell r="CZ939">
            <v>23800</v>
          </cell>
          <cell r="DG939">
            <v>25000</v>
          </cell>
        </row>
        <row r="940">
          <cell r="A940" t="str">
            <v>None</v>
          </cell>
          <cell r="B940">
            <v>284130</v>
          </cell>
          <cell r="C940">
            <v>0</v>
          </cell>
          <cell r="D940">
            <v>0</v>
          </cell>
          <cell r="CZ940">
            <v>246802</v>
          </cell>
          <cell r="DG940">
            <v>284130</v>
          </cell>
        </row>
        <row r="941">
          <cell r="A941" t="str">
            <v>None</v>
          </cell>
          <cell r="B941">
            <v>11440</v>
          </cell>
          <cell r="C941">
            <v>2569.5</v>
          </cell>
          <cell r="D941">
            <v>1879.36</v>
          </cell>
          <cell r="CZ941">
            <v>7911.36</v>
          </cell>
          <cell r="DG941">
            <v>11440</v>
          </cell>
        </row>
        <row r="942">
          <cell r="A942" t="str">
            <v>None</v>
          </cell>
          <cell r="B942">
            <v>0</v>
          </cell>
          <cell r="C942">
            <v>0</v>
          </cell>
          <cell r="D942">
            <v>0</v>
          </cell>
          <cell r="CZ942">
            <v>0</v>
          </cell>
          <cell r="DG942">
            <v>0</v>
          </cell>
        </row>
        <row r="943">
          <cell r="A943" t="str">
            <v>None</v>
          </cell>
          <cell r="B943">
            <v>18000</v>
          </cell>
          <cell r="C943">
            <v>16865.7</v>
          </cell>
          <cell r="D943">
            <v>16865.7</v>
          </cell>
          <cell r="CZ943">
            <v>16862.7</v>
          </cell>
          <cell r="DG943">
            <v>18000</v>
          </cell>
        </row>
        <row r="944">
          <cell r="A944" t="str">
            <v>None</v>
          </cell>
          <cell r="B944">
            <v>0</v>
          </cell>
          <cell r="C944">
            <v>0</v>
          </cell>
          <cell r="D944">
            <v>0</v>
          </cell>
          <cell r="CZ944">
            <v>0</v>
          </cell>
          <cell r="DG944">
            <v>0</v>
          </cell>
        </row>
        <row r="945">
          <cell r="A945" t="str">
            <v>None</v>
          </cell>
          <cell r="B945">
            <v>161000</v>
          </cell>
          <cell r="C945">
            <v>0</v>
          </cell>
          <cell r="D945">
            <v>0</v>
          </cell>
          <cell r="CZ945">
            <v>155000</v>
          </cell>
          <cell r="DG945">
            <v>161000</v>
          </cell>
        </row>
        <row r="946">
          <cell r="A946" t="str">
            <v>None</v>
          </cell>
          <cell r="B946">
            <v>74200</v>
          </cell>
          <cell r="C946">
            <v>73478.209999999992</v>
          </cell>
          <cell r="D946">
            <v>78175.28</v>
          </cell>
          <cell r="CZ946">
            <v>73477.279999999999</v>
          </cell>
          <cell r="DG946">
            <v>74200</v>
          </cell>
        </row>
        <row r="947">
          <cell r="A947" t="str">
            <v>None</v>
          </cell>
          <cell r="B947">
            <v>15000</v>
          </cell>
          <cell r="C947">
            <v>8034.58</v>
          </cell>
          <cell r="D947">
            <v>8034.58</v>
          </cell>
          <cell r="CZ947">
            <v>8034.58</v>
          </cell>
          <cell r="DG947">
            <v>15000</v>
          </cell>
        </row>
        <row r="948">
          <cell r="A948" t="str">
            <v>None</v>
          </cell>
          <cell r="B948">
            <v>25000</v>
          </cell>
          <cell r="C948">
            <v>0</v>
          </cell>
          <cell r="D948">
            <v>0</v>
          </cell>
          <cell r="CZ948">
            <v>24307</v>
          </cell>
          <cell r="DG948">
            <v>25000</v>
          </cell>
        </row>
        <row r="949">
          <cell r="A949" t="str">
            <v>None</v>
          </cell>
          <cell r="B949">
            <v>25000</v>
          </cell>
          <cell r="C949">
            <v>0</v>
          </cell>
          <cell r="D949">
            <v>0</v>
          </cell>
          <cell r="CZ949">
            <v>24000</v>
          </cell>
          <cell r="DG949">
            <v>25000</v>
          </cell>
        </row>
        <row r="950">
          <cell r="A950" t="str">
            <v>None</v>
          </cell>
          <cell r="B950">
            <v>66000</v>
          </cell>
          <cell r="C950">
            <v>61505.87</v>
          </cell>
          <cell r="D950">
            <v>61505.87</v>
          </cell>
          <cell r="CZ950">
            <v>61505.87</v>
          </cell>
          <cell r="DG950">
            <v>66000</v>
          </cell>
        </row>
        <row r="951">
          <cell r="A951" t="str">
            <v>None</v>
          </cell>
          <cell r="B951">
            <v>110332.29</v>
          </cell>
          <cell r="C951">
            <v>99669.31</v>
          </cell>
          <cell r="D951">
            <v>59330.42</v>
          </cell>
          <cell r="CZ951">
            <v>108701.42</v>
          </cell>
          <cell r="DG951">
            <v>110332.29</v>
          </cell>
        </row>
        <row r="952">
          <cell r="A952" t="str">
            <v>None</v>
          </cell>
          <cell r="B952">
            <v>22000</v>
          </cell>
          <cell r="C952">
            <v>18630</v>
          </cell>
          <cell r="D952">
            <v>18630</v>
          </cell>
          <cell r="CZ952">
            <v>18630</v>
          </cell>
          <cell r="DG952">
            <v>22000</v>
          </cell>
        </row>
        <row r="953">
          <cell r="A953" t="str">
            <v>None</v>
          </cell>
          <cell r="B953">
            <v>25000</v>
          </cell>
          <cell r="C953">
            <v>0</v>
          </cell>
          <cell r="D953">
            <v>0</v>
          </cell>
          <cell r="CZ953">
            <v>24000</v>
          </cell>
          <cell r="DG953">
            <v>25000</v>
          </cell>
        </row>
        <row r="954">
          <cell r="A954" t="str">
            <v>None</v>
          </cell>
          <cell r="B954">
            <v>1355300</v>
          </cell>
          <cell r="C954">
            <v>1225219.45</v>
          </cell>
          <cell r="D954">
            <v>1225219.45</v>
          </cell>
          <cell r="CZ954">
            <v>1225223.45</v>
          </cell>
          <cell r="DG954">
            <v>1355300</v>
          </cell>
        </row>
        <row r="955">
          <cell r="A955" t="str">
            <v>None</v>
          </cell>
          <cell r="B955">
            <v>90000</v>
          </cell>
          <cell r="C955">
            <v>94372.25</v>
          </cell>
          <cell r="D955">
            <v>94372.25</v>
          </cell>
          <cell r="CZ955">
            <v>94374.25</v>
          </cell>
          <cell r="DG955">
            <v>90000</v>
          </cell>
        </row>
        <row r="956">
          <cell r="A956" t="str">
            <v>None</v>
          </cell>
          <cell r="B956">
            <v>0</v>
          </cell>
          <cell r="C956">
            <v>0</v>
          </cell>
          <cell r="D956">
            <v>0</v>
          </cell>
          <cell r="CZ956">
            <v>-2</v>
          </cell>
          <cell r="DG956">
            <v>0</v>
          </cell>
        </row>
        <row r="957">
          <cell r="A957" t="str">
            <v>None</v>
          </cell>
          <cell r="B957">
            <v>111300</v>
          </cell>
          <cell r="C957">
            <v>94972.39</v>
          </cell>
          <cell r="D957">
            <v>94972.39</v>
          </cell>
          <cell r="CZ957">
            <v>94972.39</v>
          </cell>
          <cell r="DG957">
            <v>111300</v>
          </cell>
        </row>
        <row r="958">
          <cell r="A958" t="str">
            <v>None</v>
          </cell>
          <cell r="B958">
            <v>0</v>
          </cell>
          <cell r="C958">
            <v>31454.18</v>
          </cell>
          <cell r="D958">
            <v>31454.18</v>
          </cell>
          <cell r="CZ958">
            <v>31453.18</v>
          </cell>
          <cell r="DG958">
            <v>0</v>
          </cell>
        </row>
        <row r="959">
          <cell r="A959" t="str">
            <v>None</v>
          </cell>
          <cell r="B959">
            <v>0</v>
          </cell>
          <cell r="C959">
            <v>30944.25</v>
          </cell>
          <cell r="D959">
            <v>30944.25</v>
          </cell>
          <cell r="CZ959">
            <v>30944.25</v>
          </cell>
          <cell r="DG959">
            <v>0</v>
          </cell>
        </row>
        <row r="960">
          <cell r="A960" t="str">
            <v>None</v>
          </cell>
          <cell r="B960">
            <v>77500</v>
          </cell>
          <cell r="C960">
            <v>107962.26</v>
          </cell>
          <cell r="D960">
            <v>107962.26</v>
          </cell>
          <cell r="CZ960">
            <v>107960.26</v>
          </cell>
          <cell r="DG960">
            <v>77500</v>
          </cell>
        </row>
        <row r="961">
          <cell r="A961" t="str">
            <v>None</v>
          </cell>
          <cell r="B961">
            <v>129600</v>
          </cell>
          <cell r="C961">
            <v>125874.73</v>
          </cell>
          <cell r="D961">
            <v>125874.73</v>
          </cell>
          <cell r="CZ961">
            <v>125876.73</v>
          </cell>
          <cell r="DG961">
            <v>129600</v>
          </cell>
        </row>
        <row r="962">
          <cell r="A962" t="str">
            <v>None</v>
          </cell>
          <cell r="B962">
            <v>140000</v>
          </cell>
          <cell r="C962">
            <v>141213.19</v>
          </cell>
          <cell r="D962">
            <v>141213.19</v>
          </cell>
          <cell r="CZ962">
            <v>141213.19</v>
          </cell>
          <cell r="DG962">
            <v>140000</v>
          </cell>
        </row>
        <row r="963">
          <cell r="A963" t="str">
            <v>None</v>
          </cell>
          <cell r="B963">
            <v>140000</v>
          </cell>
          <cell r="C963">
            <v>146761.64000000001</v>
          </cell>
          <cell r="D963">
            <v>146761.64000000001</v>
          </cell>
          <cell r="CZ963">
            <v>146760.64000000001</v>
          </cell>
          <cell r="DG963">
            <v>140000</v>
          </cell>
        </row>
        <row r="964">
          <cell r="A964" t="str">
            <v>None</v>
          </cell>
          <cell r="B964">
            <v>16001</v>
          </cell>
          <cell r="C964">
            <v>9074.43</v>
          </cell>
          <cell r="D964">
            <v>9074.43</v>
          </cell>
          <cell r="CZ964">
            <v>9076.43</v>
          </cell>
          <cell r="DG964">
            <v>16001</v>
          </cell>
        </row>
        <row r="965">
          <cell r="A965" t="str">
            <v>None</v>
          </cell>
          <cell r="B965">
            <v>133500</v>
          </cell>
          <cell r="C965">
            <v>119351.16</v>
          </cell>
          <cell r="D965">
            <v>131635.38</v>
          </cell>
          <cell r="CZ965">
            <v>119349.38</v>
          </cell>
          <cell r="DG965">
            <v>133500</v>
          </cell>
        </row>
        <row r="966">
          <cell r="A966" t="str">
            <v>None</v>
          </cell>
          <cell r="B966">
            <v>0</v>
          </cell>
          <cell r="C966">
            <v>0</v>
          </cell>
          <cell r="D966">
            <v>0</v>
          </cell>
          <cell r="CZ966">
            <v>0</v>
          </cell>
          <cell r="DG966">
            <v>0</v>
          </cell>
        </row>
        <row r="967">
          <cell r="A967" t="str">
            <v>None</v>
          </cell>
          <cell r="B967">
            <v>196800</v>
          </cell>
          <cell r="C967">
            <v>196561.49</v>
          </cell>
          <cell r="D967">
            <v>196561.49</v>
          </cell>
          <cell r="CZ967">
            <v>196560.49</v>
          </cell>
          <cell r="DG967">
            <v>196800</v>
          </cell>
        </row>
        <row r="968">
          <cell r="A968" t="str">
            <v>None</v>
          </cell>
          <cell r="B968">
            <v>40000</v>
          </cell>
          <cell r="C968">
            <v>0</v>
          </cell>
          <cell r="D968">
            <v>0</v>
          </cell>
          <cell r="CZ968">
            <v>38000</v>
          </cell>
          <cell r="DG968">
            <v>40000</v>
          </cell>
        </row>
        <row r="969">
          <cell r="A969" t="str">
            <v>None</v>
          </cell>
          <cell r="B969">
            <v>196800</v>
          </cell>
          <cell r="C969">
            <v>0</v>
          </cell>
          <cell r="D969">
            <v>39548.58</v>
          </cell>
          <cell r="CZ969">
            <v>185591</v>
          </cell>
          <cell r="DG969">
            <v>196800</v>
          </cell>
        </row>
        <row r="970">
          <cell r="A970" t="str">
            <v>None</v>
          </cell>
          <cell r="B970">
            <v>550000</v>
          </cell>
          <cell r="C970">
            <v>0</v>
          </cell>
          <cell r="D970">
            <v>0</v>
          </cell>
          <cell r="CZ970">
            <v>525000</v>
          </cell>
          <cell r="DG970">
            <v>550000</v>
          </cell>
        </row>
        <row r="971">
          <cell r="A971" t="str">
            <v>None</v>
          </cell>
          <cell r="B971">
            <v>23530</v>
          </cell>
          <cell r="C971">
            <v>0</v>
          </cell>
          <cell r="D971">
            <v>0</v>
          </cell>
          <cell r="CZ971">
            <v>23288</v>
          </cell>
          <cell r="DG971">
            <v>23530</v>
          </cell>
        </row>
        <row r="972">
          <cell r="A972" t="str">
            <v>None</v>
          </cell>
          <cell r="B972">
            <v>0</v>
          </cell>
          <cell r="C972">
            <v>0</v>
          </cell>
          <cell r="D972">
            <v>0</v>
          </cell>
          <cell r="CZ972">
            <v>0</v>
          </cell>
          <cell r="DG972">
            <v>0</v>
          </cell>
        </row>
        <row r="973">
          <cell r="A973" t="str">
            <v>None</v>
          </cell>
          <cell r="B973">
            <v>0</v>
          </cell>
          <cell r="C973">
            <v>0</v>
          </cell>
          <cell r="D973">
            <v>0</v>
          </cell>
          <cell r="CZ973">
            <v>0</v>
          </cell>
          <cell r="DG973">
            <v>0</v>
          </cell>
        </row>
        <row r="974">
          <cell r="A974" t="str">
            <v>None</v>
          </cell>
          <cell r="B974">
            <v>0</v>
          </cell>
          <cell r="C974">
            <v>0</v>
          </cell>
          <cell r="D974">
            <v>0</v>
          </cell>
          <cell r="CZ974">
            <v>0</v>
          </cell>
          <cell r="DG974">
            <v>0</v>
          </cell>
        </row>
        <row r="975">
          <cell r="A975" t="str">
            <v>None</v>
          </cell>
          <cell r="B975">
            <v>0</v>
          </cell>
          <cell r="C975">
            <v>0</v>
          </cell>
          <cell r="D975">
            <v>0</v>
          </cell>
          <cell r="CZ975">
            <v>0</v>
          </cell>
          <cell r="DG975">
            <v>0</v>
          </cell>
        </row>
        <row r="976">
          <cell r="A976" t="str">
            <v>None</v>
          </cell>
          <cell r="B976">
            <v>0</v>
          </cell>
          <cell r="C976">
            <v>0</v>
          </cell>
          <cell r="D976">
            <v>98594.57</v>
          </cell>
          <cell r="CZ976">
            <v>0</v>
          </cell>
          <cell r="DG976">
            <v>0</v>
          </cell>
        </row>
        <row r="977">
          <cell r="A977" t="str">
            <v>None</v>
          </cell>
          <cell r="B977">
            <v>0</v>
          </cell>
          <cell r="C977">
            <v>0</v>
          </cell>
          <cell r="D977">
            <v>19779.04</v>
          </cell>
          <cell r="CZ977">
            <v>0</v>
          </cell>
          <cell r="DG977">
            <v>0</v>
          </cell>
        </row>
        <row r="978">
          <cell r="A978" t="str">
            <v>None</v>
          </cell>
          <cell r="B978">
            <v>0</v>
          </cell>
          <cell r="C978">
            <v>0</v>
          </cell>
          <cell r="D978">
            <v>0</v>
          </cell>
          <cell r="CZ978">
            <v>0</v>
          </cell>
          <cell r="DG978">
            <v>0</v>
          </cell>
        </row>
        <row r="979">
          <cell r="A979" t="str">
            <v>None</v>
          </cell>
          <cell r="B979">
            <v>0</v>
          </cell>
          <cell r="C979">
            <v>0</v>
          </cell>
          <cell r="D979">
            <v>19938.32</v>
          </cell>
          <cell r="CZ979">
            <v>0</v>
          </cell>
          <cell r="DG979">
            <v>0</v>
          </cell>
        </row>
        <row r="980">
          <cell r="A980" t="str">
            <v>None</v>
          </cell>
          <cell r="B980">
            <v>0</v>
          </cell>
          <cell r="C980">
            <v>0</v>
          </cell>
          <cell r="D980">
            <v>9891.58</v>
          </cell>
          <cell r="CZ980">
            <v>0</v>
          </cell>
          <cell r="DG980">
            <v>0</v>
          </cell>
        </row>
        <row r="981">
          <cell r="A981" t="str">
            <v>None</v>
          </cell>
          <cell r="B981">
            <v>572300</v>
          </cell>
          <cell r="C981">
            <v>0</v>
          </cell>
          <cell r="D981">
            <v>0</v>
          </cell>
          <cell r="CZ981">
            <v>556348</v>
          </cell>
          <cell r="DG981">
            <v>572300</v>
          </cell>
        </row>
        <row r="982">
          <cell r="A982" t="str">
            <v>None</v>
          </cell>
          <cell r="B982">
            <v>247000</v>
          </cell>
          <cell r="C982">
            <v>0</v>
          </cell>
          <cell r="D982">
            <v>0</v>
          </cell>
          <cell r="CZ982">
            <v>246297</v>
          </cell>
          <cell r="DG982">
            <v>247000</v>
          </cell>
        </row>
        <row r="983">
          <cell r="A983" t="str">
            <v>None</v>
          </cell>
          <cell r="B983">
            <v>260000</v>
          </cell>
          <cell r="C983">
            <v>0</v>
          </cell>
          <cell r="D983">
            <v>0</v>
          </cell>
          <cell r="CZ983">
            <v>258990</v>
          </cell>
          <cell r="DG983">
            <v>260000</v>
          </cell>
        </row>
        <row r="984">
          <cell r="A984" t="str">
            <v>None</v>
          </cell>
          <cell r="B984">
            <v>273000</v>
          </cell>
          <cell r="C984">
            <v>0</v>
          </cell>
          <cell r="D984">
            <v>0</v>
          </cell>
          <cell r="CZ984">
            <v>272639</v>
          </cell>
          <cell r="DG984">
            <v>273000</v>
          </cell>
        </row>
        <row r="985">
          <cell r="A985" t="str">
            <v>NIGUP</v>
          </cell>
          <cell r="B985">
            <v>14616087</v>
          </cell>
          <cell r="C985">
            <v>910381.95</v>
          </cell>
          <cell r="D985">
            <v>584656.84000000008</v>
          </cell>
          <cell r="CZ985">
            <v>9103987.9000000004</v>
          </cell>
          <cell r="DG985">
            <v>14616087</v>
          </cell>
        </row>
        <row r="986">
          <cell r="A986" t="str">
            <v>None</v>
          </cell>
          <cell r="B986">
            <v>0</v>
          </cell>
          <cell r="C986">
            <v>0</v>
          </cell>
          <cell r="D986">
            <v>0</v>
          </cell>
          <cell r="CZ986">
            <v>0</v>
          </cell>
          <cell r="DG986">
            <v>0</v>
          </cell>
        </row>
        <row r="987">
          <cell r="A987" t="str">
            <v>None</v>
          </cell>
          <cell r="B987">
            <v>176388</v>
          </cell>
          <cell r="C987">
            <v>170319.68</v>
          </cell>
          <cell r="D987">
            <v>170319.68</v>
          </cell>
          <cell r="CZ987">
            <v>170319.68</v>
          </cell>
          <cell r="DG987">
            <v>176388</v>
          </cell>
        </row>
        <row r="988">
          <cell r="A988" t="str">
            <v>None</v>
          </cell>
          <cell r="B988">
            <v>0</v>
          </cell>
          <cell r="C988">
            <v>0</v>
          </cell>
          <cell r="D988">
            <v>0</v>
          </cell>
          <cell r="CZ988">
            <v>0</v>
          </cell>
          <cell r="DG988">
            <v>0</v>
          </cell>
        </row>
        <row r="989">
          <cell r="A989" t="str">
            <v>None</v>
          </cell>
          <cell r="B989">
            <v>93154</v>
          </cell>
          <cell r="C989">
            <v>71117.91</v>
          </cell>
          <cell r="D989">
            <v>71117.91</v>
          </cell>
          <cell r="CZ989">
            <v>71118.91</v>
          </cell>
          <cell r="DG989">
            <v>93154</v>
          </cell>
        </row>
        <row r="990">
          <cell r="A990" t="str">
            <v>None</v>
          </cell>
          <cell r="B990">
            <v>286110</v>
          </cell>
          <cell r="C990">
            <v>284938.17</v>
          </cell>
          <cell r="D990">
            <v>284938.17</v>
          </cell>
          <cell r="CZ990">
            <v>284942.17</v>
          </cell>
          <cell r="DG990">
            <v>286110</v>
          </cell>
        </row>
        <row r="991">
          <cell r="A991" t="str">
            <v>None</v>
          </cell>
          <cell r="B991">
            <v>0</v>
          </cell>
          <cell r="C991">
            <v>0</v>
          </cell>
          <cell r="D991">
            <v>0</v>
          </cell>
          <cell r="CZ991">
            <v>0</v>
          </cell>
          <cell r="DG991">
            <v>0</v>
          </cell>
        </row>
        <row r="992">
          <cell r="A992" t="str">
            <v>None</v>
          </cell>
          <cell r="B992">
            <v>137406</v>
          </cell>
          <cell r="C992">
            <v>111552.64</v>
          </cell>
          <cell r="D992">
            <v>111552.64</v>
          </cell>
          <cell r="CZ992">
            <v>111552.64</v>
          </cell>
          <cell r="DG992">
            <v>137406</v>
          </cell>
        </row>
        <row r="993">
          <cell r="A993" t="str">
            <v>None</v>
          </cell>
          <cell r="B993">
            <v>0</v>
          </cell>
          <cell r="C993">
            <v>0</v>
          </cell>
          <cell r="D993">
            <v>0</v>
          </cell>
          <cell r="CZ993">
            <v>0</v>
          </cell>
          <cell r="DG993">
            <v>0</v>
          </cell>
        </row>
        <row r="994">
          <cell r="A994" t="str">
            <v>None</v>
          </cell>
          <cell r="B994">
            <v>336560</v>
          </cell>
          <cell r="C994">
            <v>285416.51999999996</v>
          </cell>
          <cell r="D994">
            <v>285144.53999999998</v>
          </cell>
          <cell r="CZ994">
            <v>285420.53999999998</v>
          </cell>
          <cell r="DG994">
            <v>336560</v>
          </cell>
        </row>
        <row r="995">
          <cell r="A995" t="str">
            <v>None</v>
          </cell>
          <cell r="B995">
            <v>0</v>
          </cell>
          <cell r="C995">
            <v>746069.34</v>
          </cell>
          <cell r="D995">
            <v>746069.34</v>
          </cell>
          <cell r="CZ995">
            <v>746072.34</v>
          </cell>
          <cell r="DG995">
            <v>0</v>
          </cell>
        </row>
        <row r="996">
          <cell r="A996" t="str">
            <v>TNP</v>
          </cell>
          <cell r="B996">
            <v>734806</v>
          </cell>
          <cell r="C996">
            <v>580737.05000000005</v>
          </cell>
          <cell r="D996">
            <v>580737.05000000005</v>
          </cell>
          <cell r="CZ996">
            <v>580731.05000000005</v>
          </cell>
          <cell r="DG996">
            <v>734806</v>
          </cell>
        </row>
        <row r="997">
          <cell r="A997" t="str">
            <v>None</v>
          </cell>
          <cell r="B997">
            <v>63100</v>
          </cell>
          <cell r="C997">
            <v>72399.69</v>
          </cell>
          <cell r="D997">
            <v>72399.69</v>
          </cell>
          <cell r="CZ997">
            <v>72392.69</v>
          </cell>
          <cell r="DG997">
            <v>63100</v>
          </cell>
        </row>
        <row r="998">
          <cell r="A998" t="str">
            <v>None</v>
          </cell>
          <cell r="B998">
            <v>8305746</v>
          </cell>
          <cell r="C998">
            <v>3027706.64</v>
          </cell>
          <cell r="D998">
            <v>2543838.9700000002</v>
          </cell>
          <cell r="CZ998">
            <v>6476341.9299999997</v>
          </cell>
          <cell r="DG998">
            <v>8305746</v>
          </cell>
        </row>
        <row r="999">
          <cell r="A999" t="str">
            <v>None</v>
          </cell>
          <cell r="B999">
            <v>0</v>
          </cell>
          <cell r="C999">
            <v>0</v>
          </cell>
          <cell r="D999">
            <v>0</v>
          </cell>
          <cell r="CZ999">
            <v>0</v>
          </cell>
          <cell r="DG999">
            <v>0</v>
          </cell>
        </row>
        <row r="1000">
          <cell r="A1000" t="str">
            <v>None</v>
          </cell>
          <cell r="B1000">
            <v>557790</v>
          </cell>
          <cell r="C1000">
            <v>308157.90999999997</v>
          </cell>
          <cell r="D1000">
            <v>309580.15999999997</v>
          </cell>
          <cell r="CZ1000">
            <v>553065.06999999995</v>
          </cell>
          <cell r="DG1000">
            <v>557790</v>
          </cell>
        </row>
        <row r="1001">
          <cell r="A1001" t="str">
            <v>None</v>
          </cell>
          <cell r="B1001">
            <v>13800</v>
          </cell>
          <cell r="C1001">
            <v>13300</v>
          </cell>
          <cell r="D1001">
            <v>12364.6</v>
          </cell>
          <cell r="CZ1001">
            <v>14000</v>
          </cell>
          <cell r="DG1001">
            <v>13800</v>
          </cell>
        </row>
        <row r="1002">
          <cell r="A1002" t="str">
            <v>None</v>
          </cell>
          <cell r="B1002">
            <v>450000</v>
          </cell>
          <cell r="C1002">
            <v>450495.05</v>
          </cell>
          <cell r="D1002">
            <v>450495.05</v>
          </cell>
          <cell r="CZ1002">
            <v>450495.05</v>
          </cell>
          <cell r="DG1002">
            <v>450000</v>
          </cell>
        </row>
        <row r="1003">
          <cell r="A1003" t="str">
            <v>None</v>
          </cell>
          <cell r="B1003">
            <v>53800</v>
          </cell>
          <cell r="C1003">
            <v>7420.3600000000006</v>
          </cell>
          <cell r="D1003">
            <v>1699.06</v>
          </cell>
          <cell r="CZ1003">
            <v>50180.06</v>
          </cell>
          <cell r="DG1003">
            <v>53800</v>
          </cell>
        </row>
        <row r="1004">
          <cell r="A1004" t="str">
            <v>None</v>
          </cell>
          <cell r="B1004">
            <v>0</v>
          </cell>
          <cell r="C1004">
            <v>48677.61</v>
          </cell>
          <cell r="D1004">
            <v>48677.61</v>
          </cell>
          <cell r="CZ1004">
            <v>48678.61</v>
          </cell>
          <cell r="DG1004">
            <v>0</v>
          </cell>
        </row>
        <row r="1005">
          <cell r="A1005" t="str">
            <v>None</v>
          </cell>
          <cell r="B1005">
            <v>0</v>
          </cell>
          <cell r="C1005">
            <v>0</v>
          </cell>
          <cell r="D1005">
            <v>0</v>
          </cell>
          <cell r="CZ1005">
            <v>0</v>
          </cell>
          <cell r="DG1005">
            <v>0</v>
          </cell>
        </row>
        <row r="1006">
          <cell r="A1006" t="str">
            <v>None</v>
          </cell>
          <cell r="B1006">
            <v>0</v>
          </cell>
          <cell r="C1006">
            <v>47044.22</v>
          </cell>
          <cell r="D1006">
            <v>47044.22</v>
          </cell>
          <cell r="CZ1006">
            <v>47043.22</v>
          </cell>
          <cell r="DG1006">
            <v>0</v>
          </cell>
        </row>
        <row r="1007">
          <cell r="A1007" t="str">
            <v>None</v>
          </cell>
          <cell r="B1007">
            <v>102310</v>
          </cell>
          <cell r="C1007">
            <v>121663.94</v>
          </cell>
          <cell r="D1007">
            <v>116842.66</v>
          </cell>
          <cell r="CZ1007">
            <v>120143.66</v>
          </cell>
          <cell r="DG1007">
            <v>102310</v>
          </cell>
        </row>
        <row r="1008">
          <cell r="A1008" t="str">
            <v>None</v>
          </cell>
          <cell r="B1008">
            <v>61000</v>
          </cell>
          <cell r="C1008">
            <v>0</v>
          </cell>
          <cell r="D1008">
            <v>0</v>
          </cell>
          <cell r="CZ1008">
            <v>0</v>
          </cell>
          <cell r="DG1008">
            <v>61000</v>
          </cell>
        </row>
        <row r="1009">
          <cell r="A1009" t="str">
            <v>None</v>
          </cell>
          <cell r="B1009">
            <v>61000</v>
          </cell>
          <cell r="C1009">
            <v>0</v>
          </cell>
          <cell r="D1009">
            <v>0</v>
          </cell>
          <cell r="CZ1009">
            <v>0</v>
          </cell>
          <cell r="DG1009">
            <v>61000</v>
          </cell>
        </row>
        <row r="1010">
          <cell r="A1010" t="str">
            <v>None</v>
          </cell>
          <cell r="B1010">
            <v>61000</v>
          </cell>
          <cell r="C1010">
            <v>0</v>
          </cell>
          <cell r="D1010">
            <v>0</v>
          </cell>
          <cell r="CZ1010">
            <v>0</v>
          </cell>
          <cell r="DG1010">
            <v>61000</v>
          </cell>
        </row>
        <row r="1011">
          <cell r="A1011" t="str">
            <v>None</v>
          </cell>
          <cell r="B1011">
            <v>61000</v>
          </cell>
          <cell r="C1011">
            <v>0</v>
          </cell>
          <cell r="D1011">
            <v>0</v>
          </cell>
          <cell r="CZ1011">
            <v>0</v>
          </cell>
          <cell r="DG1011">
            <v>61000</v>
          </cell>
        </row>
        <row r="1012">
          <cell r="A1012" t="str">
            <v>None</v>
          </cell>
          <cell r="B1012">
            <v>61000</v>
          </cell>
          <cell r="C1012">
            <v>0</v>
          </cell>
          <cell r="D1012">
            <v>0</v>
          </cell>
          <cell r="CZ1012">
            <v>0</v>
          </cell>
          <cell r="DG1012">
            <v>61000</v>
          </cell>
        </row>
        <row r="1013">
          <cell r="A1013" t="str">
            <v>None</v>
          </cell>
          <cell r="B1013">
            <v>0</v>
          </cell>
          <cell r="C1013">
            <v>1741839.25</v>
          </cell>
          <cell r="D1013">
            <v>1741839.25</v>
          </cell>
          <cell r="CZ1013">
            <v>1741839.25</v>
          </cell>
          <cell r="DG1013">
            <v>0</v>
          </cell>
        </row>
        <row r="1014">
          <cell r="A1014" t="str">
            <v>None</v>
          </cell>
          <cell r="B1014">
            <v>0</v>
          </cell>
          <cell r="C1014">
            <v>102272.87</v>
          </cell>
          <cell r="D1014">
            <v>102272.87</v>
          </cell>
          <cell r="CZ1014">
            <v>102273.87</v>
          </cell>
          <cell r="DG1014">
            <v>0</v>
          </cell>
        </row>
        <row r="1015">
          <cell r="A1015" t="str">
            <v>None</v>
          </cell>
          <cell r="B1015">
            <v>0</v>
          </cell>
          <cell r="C1015">
            <v>42777.08</v>
          </cell>
          <cell r="D1015">
            <v>42777.08</v>
          </cell>
          <cell r="CZ1015">
            <v>42761.08</v>
          </cell>
          <cell r="DG1015">
            <v>0</v>
          </cell>
        </row>
        <row r="1016">
          <cell r="A1016" t="str">
            <v>None</v>
          </cell>
          <cell r="B1016">
            <v>0</v>
          </cell>
          <cell r="C1016">
            <v>196555.81</v>
          </cell>
          <cell r="D1016">
            <v>196555.81</v>
          </cell>
          <cell r="CZ1016">
            <v>196553.81</v>
          </cell>
          <cell r="DG1016">
            <v>0</v>
          </cell>
        </row>
        <row r="1017">
          <cell r="A1017" t="str">
            <v>None</v>
          </cell>
          <cell r="B1017">
            <v>35583</v>
          </cell>
          <cell r="C1017">
            <v>16989.87</v>
          </cell>
          <cell r="D1017">
            <v>16989.87</v>
          </cell>
          <cell r="CZ1017">
            <v>16989.87</v>
          </cell>
          <cell r="DG1017">
            <v>35583</v>
          </cell>
        </row>
        <row r="1018">
          <cell r="A1018" t="str">
            <v>None</v>
          </cell>
          <cell r="B1018">
            <v>0</v>
          </cell>
          <cell r="C1018">
            <v>0</v>
          </cell>
          <cell r="D1018">
            <v>0</v>
          </cell>
          <cell r="CZ1018">
            <v>0</v>
          </cell>
          <cell r="DG1018">
            <v>0</v>
          </cell>
        </row>
        <row r="1019">
          <cell r="A1019" t="str">
            <v>None</v>
          </cell>
          <cell r="B1019">
            <v>0</v>
          </cell>
          <cell r="C1019">
            <v>0</v>
          </cell>
          <cell r="D1019">
            <v>0</v>
          </cell>
          <cell r="CZ1019">
            <v>0</v>
          </cell>
          <cell r="DG1019">
            <v>0</v>
          </cell>
        </row>
        <row r="1020">
          <cell r="A1020" t="str">
            <v>None</v>
          </cell>
          <cell r="B1020">
            <v>0</v>
          </cell>
          <cell r="C1020">
            <v>0</v>
          </cell>
          <cell r="D1020">
            <v>0</v>
          </cell>
          <cell r="CZ1020">
            <v>0</v>
          </cell>
          <cell r="DG1020">
            <v>0</v>
          </cell>
        </row>
        <row r="1021">
          <cell r="A1021" t="str">
            <v>None</v>
          </cell>
          <cell r="B1021">
            <v>0</v>
          </cell>
          <cell r="C1021">
            <v>0</v>
          </cell>
          <cell r="D1021">
            <v>0</v>
          </cell>
          <cell r="CZ1021">
            <v>0</v>
          </cell>
          <cell r="DG1021">
            <v>0</v>
          </cell>
        </row>
        <row r="1022">
          <cell r="A1022" t="str">
            <v>None</v>
          </cell>
          <cell r="B1022">
            <v>0</v>
          </cell>
          <cell r="C1022">
            <v>0</v>
          </cell>
          <cell r="D1022">
            <v>0</v>
          </cell>
          <cell r="CZ1022">
            <v>0</v>
          </cell>
          <cell r="DG1022">
            <v>0</v>
          </cell>
        </row>
        <row r="1023">
          <cell r="A1023" t="str">
            <v>None</v>
          </cell>
          <cell r="B1023">
            <v>198835</v>
          </cell>
          <cell r="C1023">
            <v>0</v>
          </cell>
          <cell r="D1023">
            <v>0</v>
          </cell>
          <cell r="CZ1023">
            <v>0</v>
          </cell>
          <cell r="DG1023">
            <v>198835</v>
          </cell>
        </row>
        <row r="1024">
          <cell r="A1024" t="str">
            <v>None</v>
          </cell>
          <cell r="B1024">
            <v>48200</v>
          </cell>
          <cell r="C1024">
            <v>0</v>
          </cell>
          <cell r="D1024">
            <v>0</v>
          </cell>
          <cell r="CZ1024">
            <v>0</v>
          </cell>
          <cell r="DG1024">
            <v>48200</v>
          </cell>
        </row>
        <row r="1025">
          <cell r="A1025" t="str">
            <v>None</v>
          </cell>
          <cell r="B1025">
            <v>21300</v>
          </cell>
          <cell r="C1025">
            <v>0</v>
          </cell>
          <cell r="D1025">
            <v>0</v>
          </cell>
          <cell r="CZ1025">
            <v>0</v>
          </cell>
          <cell r="DG1025">
            <v>21300</v>
          </cell>
        </row>
        <row r="1026">
          <cell r="A1026" t="str">
            <v>None</v>
          </cell>
          <cell r="B1026">
            <v>0</v>
          </cell>
          <cell r="C1026">
            <v>0</v>
          </cell>
          <cell r="D1026">
            <v>0</v>
          </cell>
          <cell r="CZ1026">
            <v>0</v>
          </cell>
          <cell r="DG1026">
            <v>0</v>
          </cell>
        </row>
        <row r="1027">
          <cell r="A1027" t="str">
            <v>None</v>
          </cell>
          <cell r="B1027">
            <v>4163456</v>
          </cell>
          <cell r="C1027">
            <v>422755.12</v>
          </cell>
          <cell r="D1027">
            <v>1992573.17</v>
          </cell>
          <cell r="CZ1027">
            <v>3678473.98</v>
          </cell>
          <cell r="DG1027">
            <v>4163456</v>
          </cell>
        </row>
        <row r="1028">
          <cell r="A1028" t="str">
            <v>None</v>
          </cell>
          <cell r="B1028">
            <v>0</v>
          </cell>
          <cell r="C1028">
            <v>0</v>
          </cell>
          <cell r="D1028">
            <v>0</v>
          </cell>
          <cell r="CZ1028">
            <v>0</v>
          </cell>
          <cell r="DG1028">
            <v>0</v>
          </cell>
        </row>
        <row r="1029">
          <cell r="A1029" t="str">
            <v>None</v>
          </cell>
          <cell r="B1029">
            <v>0</v>
          </cell>
          <cell r="C1029">
            <v>0</v>
          </cell>
          <cell r="D1029">
            <v>0</v>
          </cell>
          <cell r="CZ1029">
            <v>0</v>
          </cell>
          <cell r="DG1029">
            <v>0</v>
          </cell>
        </row>
        <row r="1030">
          <cell r="A1030" t="str">
            <v>None</v>
          </cell>
          <cell r="B1030">
            <v>247035</v>
          </cell>
          <cell r="C1030">
            <v>0</v>
          </cell>
          <cell r="D1030">
            <v>0</v>
          </cell>
          <cell r="CZ1030">
            <v>240000</v>
          </cell>
          <cell r="DG1030">
            <v>247035</v>
          </cell>
        </row>
        <row r="1031">
          <cell r="A1031" t="str">
            <v>None</v>
          </cell>
          <cell r="B1031">
            <v>22305</v>
          </cell>
          <cell r="C1031">
            <v>0</v>
          </cell>
          <cell r="D1031">
            <v>0</v>
          </cell>
          <cell r="CZ1031">
            <v>20000</v>
          </cell>
          <cell r="DG1031">
            <v>22305</v>
          </cell>
        </row>
        <row r="1032">
          <cell r="A1032" t="str">
            <v>None</v>
          </cell>
          <cell r="B1032">
            <v>61441</v>
          </cell>
          <cell r="C1032">
            <v>52793.279999999999</v>
          </cell>
          <cell r="D1032">
            <v>54200.51</v>
          </cell>
          <cell r="CZ1032">
            <v>53461</v>
          </cell>
          <cell r="DG1032">
            <v>61441</v>
          </cell>
        </row>
        <row r="1033">
          <cell r="A1033" t="str">
            <v>None</v>
          </cell>
          <cell r="B1033">
            <v>1599000</v>
          </cell>
          <cell r="C1033">
            <v>0</v>
          </cell>
          <cell r="D1033">
            <v>0</v>
          </cell>
          <cell r="CZ1033">
            <v>1586840</v>
          </cell>
          <cell r="DG1033">
            <v>1599000</v>
          </cell>
        </row>
        <row r="1034">
          <cell r="A1034" t="str">
            <v>None</v>
          </cell>
          <cell r="B1034">
            <v>0</v>
          </cell>
          <cell r="C1034">
            <v>0</v>
          </cell>
          <cell r="D1034">
            <v>0</v>
          </cell>
          <cell r="CZ1034">
            <v>0</v>
          </cell>
          <cell r="DG1034">
            <v>0</v>
          </cell>
        </row>
        <row r="1035">
          <cell r="A1035" t="str">
            <v>None</v>
          </cell>
          <cell r="B1035">
            <v>0</v>
          </cell>
          <cell r="C1035">
            <v>0</v>
          </cell>
          <cell r="D1035">
            <v>0</v>
          </cell>
          <cell r="CZ1035">
            <v>0</v>
          </cell>
          <cell r="DG1035">
            <v>0</v>
          </cell>
        </row>
        <row r="1036">
          <cell r="A1036" t="str">
            <v>None</v>
          </cell>
          <cell r="B1036">
            <v>0</v>
          </cell>
          <cell r="C1036">
            <v>78.09</v>
          </cell>
          <cell r="D1036">
            <v>78.09</v>
          </cell>
          <cell r="CZ1036">
            <v>76.09</v>
          </cell>
          <cell r="DG1036">
            <v>0</v>
          </cell>
        </row>
        <row r="1037">
          <cell r="A1037" t="str">
            <v>None</v>
          </cell>
          <cell r="B1037">
            <v>0</v>
          </cell>
          <cell r="C1037">
            <v>78.09</v>
          </cell>
          <cell r="D1037">
            <v>78.09</v>
          </cell>
          <cell r="CZ1037">
            <v>76.09</v>
          </cell>
          <cell r="DG1037">
            <v>0</v>
          </cell>
        </row>
        <row r="1038">
          <cell r="A1038" t="str">
            <v>None</v>
          </cell>
          <cell r="B1038">
            <v>0</v>
          </cell>
          <cell r="C1038">
            <v>81092.67</v>
          </cell>
          <cell r="D1038">
            <v>81092.67</v>
          </cell>
          <cell r="CZ1038">
            <v>81093.67</v>
          </cell>
          <cell r="DG1038">
            <v>0</v>
          </cell>
        </row>
        <row r="1039">
          <cell r="A1039" t="str">
            <v>None</v>
          </cell>
          <cell r="B1039">
            <v>0</v>
          </cell>
          <cell r="C1039">
            <v>184814.42</v>
          </cell>
          <cell r="D1039">
            <v>184814.42</v>
          </cell>
          <cell r="CZ1039">
            <v>184807.42</v>
          </cell>
          <cell r="DG1039">
            <v>0</v>
          </cell>
        </row>
        <row r="1040">
          <cell r="A1040" t="str">
            <v>None</v>
          </cell>
          <cell r="B1040">
            <v>0</v>
          </cell>
          <cell r="C1040">
            <v>193545.94</v>
          </cell>
          <cell r="D1040">
            <v>193545.94</v>
          </cell>
          <cell r="CZ1040">
            <v>193544.94</v>
          </cell>
          <cell r="DG1040">
            <v>0</v>
          </cell>
        </row>
        <row r="1041">
          <cell r="A1041" t="str">
            <v>None</v>
          </cell>
          <cell r="B1041">
            <v>190324</v>
          </cell>
          <cell r="C1041">
            <v>186189.15</v>
          </cell>
          <cell r="D1041">
            <v>186189.15</v>
          </cell>
          <cell r="CZ1041">
            <v>186189.15</v>
          </cell>
          <cell r="DG1041">
            <v>190324</v>
          </cell>
        </row>
        <row r="1042">
          <cell r="A1042" t="str">
            <v>None</v>
          </cell>
          <cell r="B1042">
            <v>592664</v>
          </cell>
          <cell r="C1042">
            <v>601162.05000000005</v>
          </cell>
          <cell r="D1042">
            <v>601162.05000000005</v>
          </cell>
          <cell r="CZ1042">
            <v>601152.05000000005</v>
          </cell>
          <cell r="DG1042">
            <v>592664</v>
          </cell>
        </row>
        <row r="1043">
          <cell r="A1043" t="str">
            <v>None</v>
          </cell>
          <cell r="B1043">
            <v>28200</v>
          </cell>
          <cell r="C1043">
            <v>248610.54</v>
          </cell>
          <cell r="D1043">
            <v>248610.54</v>
          </cell>
          <cell r="CZ1043">
            <v>248608.54</v>
          </cell>
          <cell r="DG1043">
            <v>28200</v>
          </cell>
        </row>
        <row r="1044">
          <cell r="A1044" t="str">
            <v>None</v>
          </cell>
          <cell r="B1044">
            <v>75000</v>
          </cell>
          <cell r="C1044">
            <v>63704.19</v>
          </cell>
          <cell r="D1044">
            <v>63704.19</v>
          </cell>
          <cell r="CZ1044">
            <v>63695.19</v>
          </cell>
          <cell r="DG1044">
            <v>75000</v>
          </cell>
        </row>
        <row r="1045">
          <cell r="A1045" t="str">
            <v>None</v>
          </cell>
          <cell r="B1045">
            <v>75000</v>
          </cell>
          <cell r="C1045">
            <v>62655.65</v>
          </cell>
          <cell r="D1045">
            <v>62655.65</v>
          </cell>
          <cell r="CZ1045">
            <v>62634.65</v>
          </cell>
          <cell r="DG1045">
            <v>75000</v>
          </cell>
        </row>
        <row r="1046">
          <cell r="A1046" t="str">
            <v>None</v>
          </cell>
          <cell r="B1046">
            <v>0</v>
          </cell>
          <cell r="C1046">
            <v>53050.42</v>
          </cell>
          <cell r="D1046">
            <v>53050.42</v>
          </cell>
          <cell r="CZ1046">
            <v>53059.42</v>
          </cell>
          <cell r="DG1046">
            <v>0</v>
          </cell>
        </row>
        <row r="1047">
          <cell r="A1047" t="str">
            <v>None</v>
          </cell>
          <cell r="B1047">
            <v>155000</v>
          </cell>
          <cell r="C1047">
            <v>132104.79999999999</v>
          </cell>
          <cell r="D1047">
            <v>132104.79999999999</v>
          </cell>
          <cell r="CZ1047">
            <v>132100.79999999999</v>
          </cell>
          <cell r="DG1047">
            <v>155000</v>
          </cell>
        </row>
        <row r="1048">
          <cell r="A1048" t="str">
            <v>None</v>
          </cell>
          <cell r="B1048">
            <v>205000</v>
          </cell>
          <cell r="C1048">
            <v>29619.57</v>
          </cell>
          <cell r="D1048">
            <v>235.15</v>
          </cell>
          <cell r="CZ1048">
            <v>205471.15</v>
          </cell>
          <cell r="DG1048">
            <v>205000</v>
          </cell>
        </row>
        <row r="1049">
          <cell r="A1049" t="str">
            <v>None</v>
          </cell>
          <cell r="B1049">
            <v>88237</v>
          </cell>
          <cell r="C1049">
            <v>80012.23</v>
          </cell>
          <cell r="D1049">
            <v>80012.23</v>
          </cell>
          <cell r="CZ1049">
            <v>80012.23</v>
          </cell>
          <cell r="DG1049">
            <v>88237</v>
          </cell>
        </row>
        <row r="1050">
          <cell r="A1050" t="str">
            <v>None</v>
          </cell>
          <cell r="B1050">
            <v>125350</v>
          </cell>
          <cell r="C1050">
            <v>0</v>
          </cell>
          <cell r="D1050">
            <v>2941.88</v>
          </cell>
          <cell r="CZ1050">
            <v>124351</v>
          </cell>
          <cell r="DG1050">
            <v>125350</v>
          </cell>
        </row>
        <row r="1051">
          <cell r="A1051" t="str">
            <v>None</v>
          </cell>
          <cell r="B1051">
            <v>100000</v>
          </cell>
          <cell r="C1051">
            <v>92265.11</v>
          </cell>
          <cell r="D1051">
            <v>91686.74</v>
          </cell>
          <cell r="CZ1051">
            <v>92265.74</v>
          </cell>
          <cell r="DG1051">
            <v>100000</v>
          </cell>
        </row>
        <row r="1052">
          <cell r="A1052" t="str">
            <v>None</v>
          </cell>
          <cell r="B1052">
            <v>25000</v>
          </cell>
          <cell r="C1052">
            <v>0</v>
          </cell>
          <cell r="D1052">
            <v>0</v>
          </cell>
          <cell r="CZ1052">
            <v>20000</v>
          </cell>
          <cell r="DG1052">
            <v>25000</v>
          </cell>
        </row>
        <row r="1053">
          <cell r="A1053" t="str">
            <v>None</v>
          </cell>
          <cell r="B1053">
            <v>0</v>
          </cell>
          <cell r="C1053">
            <v>0</v>
          </cell>
          <cell r="D1053">
            <v>0</v>
          </cell>
          <cell r="CZ1053">
            <v>0</v>
          </cell>
          <cell r="DG1053">
            <v>0</v>
          </cell>
        </row>
        <row r="1054">
          <cell r="A1054" t="str">
            <v>None</v>
          </cell>
          <cell r="B1054">
            <v>523932</v>
          </cell>
          <cell r="C1054">
            <v>212960.34</v>
          </cell>
          <cell r="D1054">
            <v>0</v>
          </cell>
          <cell r="CZ1054">
            <v>543740</v>
          </cell>
          <cell r="DG1054">
            <v>523932</v>
          </cell>
        </row>
        <row r="1055">
          <cell r="A1055" t="str">
            <v>None</v>
          </cell>
          <cell r="B1055">
            <v>100000</v>
          </cell>
          <cell r="C1055">
            <v>652.24</v>
          </cell>
          <cell r="D1055">
            <v>39835.94</v>
          </cell>
          <cell r="CZ1055">
            <v>40714.94</v>
          </cell>
          <cell r="DG1055">
            <v>100000</v>
          </cell>
        </row>
        <row r="1056">
          <cell r="A1056" t="str">
            <v>None</v>
          </cell>
          <cell r="B1056">
            <v>118415</v>
          </cell>
          <cell r="C1056">
            <v>91.37</v>
          </cell>
          <cell r="D1056">
            <v>0</v>
          </cell>
          <cell r="CZ1056">
            <v>111802</v>
          </cell>
          <cell r="DG1056">
            <v>118415</v>
          </cell>
        </row>
        <row r="1057">
          <cell r="A1057" t="str">
            <v>None</v>
          </cell>
          <cell r="B1057">
            <v>315302</v>
          </cell>
          <cell r="C1057">
            <v>548.22</v>
          </cell>
          <cell r="D1057">
            <v>94325.32</v>
          </cell>
          <cell r="CZ1057">
            <v>290478</v>
          </cell>
          <cell r="DG1057">
            <v>315302</v>
          </cell>
        </row>
        <row r="1058">
          <cell r="A1058" t="str">
            <v>None</v>
          </cell>
          <cell r="B1058">
            <v>100000</v>
          </cell>
          <cell r="C1058">
            <v>18156.259999999998</v>
          </cell>
          <cell r="D1058">
            <v>0</v>
          </cell>
          <cell r="CZ1058">
            <v>99205</v>
          </cell>
          <cell r="DG1058">
            <v>100000</v>
          </cell>
        </row>
        <row r="1059">
          <cell r="A1059" t="str">
            <v>None</v>
          </cell>
          <cell r="B1059">
            <v>600000</v>
          </cell>
          <cell r="C1059">
            <v>0</v>
          </cell>
          <cell r="D1059">
            <v>173667.44</v>
          </cell>
          <cell r="CZ1059">
            <v>0</v>
          </cell>
          <cell r="DG1059">
            <v>600000</v>
          </cell>
        </row>
        <row r="1060">
          <cell r="A1060" t="str">
            <v>None</v>
          </cell>
          <cell r="B1060">
            <v>2887883</v>
          </cell>
          <cell r="C1060">
            <v>575.08000000000004</v>
          </cell>
          <cell r="D1060">
            <v>408629.28</v>
          </cell>
          <cell r="CZ1060">
            <v>2748911</v>
          </cell>
          <cell r="DG1060">
            <v>2887883</v>
          </cell>
        </row>
        <row r="1061">
          <cell r="A1061" t="str">
            <v>None</v>
          </cell>
          <cell r="B1061">
            <v>152992</v>
          </cell>
          <cell r="C1061">
            <v>145670.82</v>
          </cell>
          <cell r="D1061">
            <v>145670.82</v>
          </cell>
          <cell r="CZ1061">
            <v>145676.82</v>
          </cell>
          <cell r="DG1061">
            <v>152992</v>
          </cell>
        </row>
        <row r="1062">
          <cell r="A1062" t="str">
            <v>None</v>
          </cell>
          <cell r="B1062">
            <v>152155</v>
          </cell>
          <cell r="C1062">
            <v>138546.66</v>
          </cell>
          <cell r="D1062">
            <v>138546.66</v>
          </cell>
          <cell r="CZ1062">
            <v>138554.66</v>
          </cell>
          <cell r="DG1062">
            <v>152155</v>
          </cell>
        </row>
        <row r="1063">
          <cell r="A1063" t="str">
            <v>None</v>
          </cell>
          <cell r="B1063">
            <v>48000</v>
          </cell>
          <cell r="C1063">
            <v>1919.48</v>
          </cell>
          <cell r="D1063">
            <v>1919.48</v>
          </cell>
          <cell r="CZ1063">
            <v>1922.48</v>
          </cell>
          <cell r="DG1063">
            <v>48000</v>
          </cell>
        </row>
        <row r="1064">
          <cell r="A1064" t="str">
            <v>None</v>
          </cell>
          <cell r="B1064">
            <v>91000</v>
          </cell>
          <cell r="C1064">
            <v>1919.48</v>
          </cell>
          <cell r="D1064">
            <v>1919.48</v>
          </cell>
          <cell r="CZ1064">
            <v>1922.48</v>
          </cell>
          <cell r="DG1064">
            <v>91000</v>
          </cell>
        </row>
        <row r="1065">
          <cell r="A1065" t="str">
            <v>None</v>
          </cell>
          <cell r="B1065">
            <v>111000</v>
          </cell>
          <cell r="C1065">
            <v>1919.48</v>
          </cell>
          <cell r="D1065">
            <v>1919.48</v>
          </cell>
          <cell r="CZ1065">
            <v>1922.48</v>
          </cell>
          <cell r="DG1065">
            <v>111000</v>
          </cell>
        </row>
        <row r="1066">
          <cell r="A1066" t="str">
            <v>None</v>
          </cell>
          <cell r="B1066">
            <v>140000</v>
          </cell>
          <cell r="C1066">
            <v>1919.48</v>
          </cell>
          <cell r="D1066">
            <v>1919.48</v>
          </cell>
          <cell r="CZ1066">
            <v>1922.48</v>
          </cell>
          <cell r="DG1066">
            <v>140000</v>
          </cell>
        </row>
        <row r="1067">
          <cell r="A1067" t="str">
            <v>None</v>
          </cell>
          <cell r="B1067">
            <v>20187.89</v>
          </cell>
          <cell r="C1067">
            <v>23176.07</v>
          </cell>
          <cell r="D1067">
            <v>23176.07</v>
          </cell>
          <cell r="CZ1067">
            <v>23176.07</v>
          </cell>
          <cell r="DG1067">
            <v>20187.89</v>
          </cell>
        </row>
        <row r="1068">
          <cell r="A1068" t="str">
            <v>None</v>
          </cell>
          <cell r="B1068">
            <v>31302</v>
          </cell>
          <cell r="C1068">
            <v>29869.66</v>
          </cell>
          <cell r="D1068">
            <v>29869.66</v>
          </cell>
          <cell r="CZ1068">
            <v>29869.66</v>
          </cell>
          <cell r="DG1068">
            <v>31302</v>
          </cell>
        </row>
        <row r="1069">
          <cell r="A1069" t="str">
            <v>None</v>
          </cell>
          <cell r="B1069">
            <v>26278</v>
          </cell>
          <cell r="C1069">
            <v>25832</v>
          </cell>
          <cell r="D1069">
            <v>25832</v>
          </cell>
          <cell r="CZ1069">
            <v>25830</v>
          </cell>
          <cell r="DG1069">
            <v>26278</v>
          </cell>
        </row>
        <row r="1070">
          <cell r="A1070" t="str">
            <v>None</v>
          </cell>
          <cell r="B1070">
            <v>0</v>
          </cell>
          <cell r="C1070">
            <v>0</v>
          </cell>
          <cell r="D1070">
            <v>0</v>
          </cell>
          <cell r="CZ1070">
            <v>0</v>
          </cell>
          <cell r="DG1070">
            <v>0</v>
          </cell>
        </row>
        <row r="1071">
          <cell r="A1071" t="str">
            <v>None</v>
          </cell>
          <cell r="B1071">
            <v>0</v>
          </cell>
          <cell r="C1071">
            <v>0</v>
          </cell>
          <cell r="D1071">
            <v>0</v>
          </cell>
          <cell r="CZ1071">
            <v>0</v>
          </cell>
          <cell r="DG1071">
            <v>0</v>
          </cell>
        </row>
        <row r="1072">
          <cell r="A1072" t="str">
            <v>None</v>
          </cell>
          <cell r="B1072">
            <v>0</v>
          </cell>
          <cell r="C1072">
            <v>0</v>
          </cell>
          <cell r="D1072">
            <v>0</v>
          </cell>
          <cell r="CZ1072">
            <v>0</v>
          </cell>
          <cell r="DG1072">
            <v>0</v>
          </cell>
        </row>
        <row r="1073">
          <cell r="A1073" t="str">
            <v>None</v>
          </cell>
          <cell r="B1073">
            <v>0</v>
          </cell>
          <cell r="C1073">
            <v>0</v>
          </cell>
          <cell r="D1073">
            <v>0</v>
          </cell>
          <cell r="CZ1073">
            <v>0</v>
          </cell>
          <cell r="DG1073">
            <v>0</v>
          </cell>
        </row>
        <row r="1074">
          <cell r="A1074" t="str">
            <v>None</v>
          </cell>
          <cell r="B1074">
            <v>0</v>
          </cell>
          <cell r="C1074">
            <v>0</v>
          </cell>
          <cell r="D1074">
            <v>0</v>
          </cell>
          <cell r="CZ1074">
            <v>0</v>
          </cell>
          <cell r="DG1074">
            <v>0</v>
          </cell>
        </row>
        <row r="1075">
          <cell r="A1075" t="str">
            <v>None</v>
          </cell>
          <cell r="B1075">
            <v>72144</v>
          </cell>
          <cell r="C1075">
            <v>25045.38</v>
          </cell>
          <cell r="D1075">
            <v>25045.38</v>
          </cell>
          <cell r="CZ1075">
            <v>25046.38</v>
          </cell>
          <cell r="DG1075">
            <v>72144</v>
          </cell>
        </row>
        <row r="1076">
          <cell r="A1076" t="str">
            <v>None</v>
          </cell>
          <cell r="B1076">
            <v>133500</v>
          </cell>
          <cell r="C1076">
            <v>159141.34</v>
          </cell>
          <cell r="D1076">
            <v>142266.54999999999</v>
          </cell>
          <cell r="CZ1076">
            <v>159137.54999999999</v>
          </cell>
          <cell r="DG1076">
            <v>133500</v>
          </cell>
        </row>
        <row r="1077">
          <cell r="A1077" t="str">
            <v>None</v>
          </cell>
          <cell r="B1077">
            <v>0</v>
          </cell>
          <cell r="C1077">
            <v>0</v>
          </cell>
          <cell r="D1077">
            <v>0</v>
          </cell>
          <cell r="CZ1077">
            <v>0</v>
          </cell>
          <cell r="DG1077">
            <v>0</v>
          </cell>
        </row>
        <row r="1078">
          <cell r="A1078" t="str">
            <v>None</v>
          </cell>
          <cell r="B1078">
            <v>0</v>
          </cell>
          <cell r="C1078">
            <v>0</v>
          </cell>
          <cell r="D1078">
            <v>0</v>
          </cell>
          <cell r="CZ1078">
            <v>0</v>
          </cell>
          <cell r="DG1078">
            <v>0</v>
          </cell>
        </row>
        <row r="1079">
          <cell r="A1079" t="str">
            <v>None</v>
          </cell>
          <cell r="B1079">
            <v>0</v>
          </cell>
          <cell r="C1079">
            <v>0</v>
          </cell>
          <cell r="D1079">
            <v>0</v>
          </cell>
          <cell r="CZ1079">
            <v>0</v>
          </cell>
          <cell r="DG1079">
            <v>0</v>
          </cell>
        </row>
        <row r="1080">
          <cell r="A1080" t="str">
            <v>None</v>
          </cell>
          <cell r="B1080">
            <v>20589</v>
          </cell>
          <cell r="C1080">
            <v>0</v>
          </cell>
          <cell r="D1080">
            <v>5949.74</v>
          </cell>
          <cell r="CZ1080">
            <v>12462</v>
          </cell>
          <cell r="DG1080">
            <v>20589</v>
          </cell>
        </row>
        <row r="1081">
          <cell r="A1081" t="str">
            <v>None</v>
          </cell>
          <cell r="B1081">
            <v>0</v>
          </cell>
          <cell r="C1081">
            <v>41136.300000000003</v>
          </cell>
          <cell r="D1081">
            <v>41136.300000000003</v>
          </cell>
          <cell r="CZ1081">
            <v>41134.300000000003</v>
          </cell>
          <cell r="DG1081">
            <v>0</v>
          </cell>
        </row>
        <row r="1082">
          <cell r="A1082" t="str">
            <v>None</v>
          </cell>
          <cell r="B1082">
            <v>0</v>
          </cell>
          <cell r="C1082">
            <v>51004.59</v>
          </cell>
          <cell r="D1082">
            <v>51004.59</v>
          </cell>
          <cell r="CZ1082">
            <v>51004.59</v>
          </cell>
          <cell r="DG1082">
            <v>0</v>
          </cell>
        </row>
        <row r="1083">
          <cell r="A1083" t="str">
            <v>None</v>
          </cell>
          <cell r="B1083">
            <v>18000</v>
          </cell>
          <cell r="C1083">
            <v>17769.240000000002</v>
          </cell>
          <cell r="D1083">
            <v>17769.240000000002</v>
          </cell>
          <cell r="CZ1083">
            <v>17767.240000000002</v>
          </cell>
          <cell r="DG1083">
            <v>18000</v>
          </cell>
        </row>
        <row r="1084">
          <cell r="A1084" t="str">
            <v>None</v>
          </cell>
          <cell r="B1084">
            <v>20000</v>
          </cell>
          <cell r="C1084">
            <v>19821.599999999999</v>
          </cell>
          <cell r="D1084">
            <v>19821.599999999999</v>
          </cell>
          <cell r="CZ1084">
            <v>19823.599999999999</v>
          </cell>
          <cell r="DG1084">
            <v>20000</v>
          </cell>
        </row>
        <row r="1085">
          <cell r="A1085" t="str">
            <v>None</v>
          </cell>
          <cell r="B1085">
            <v>35535</v>
          </cell>
          <cell r="C1085">
            <v>26455.57</v>
          </cell>
          <cell r="D1085">
            <v>24192.17</v>
          </cell>
          <cell r="CZ1085">
            <v>26456.17</v>
          </cell>
          <cell r="DG1085">
            <v>35535</v>
          </cell>
        </row>
        <row r="1086">
          <cell r="A1086" t="str">
            <v>None</v>
          </cell>
          <cell r="B1086">
            <v>363795</v>
          </cell>
          <cell r="C1086">
            <v>0</v>
          </cell>
          <cell r="D1086">
            <v>0</v>
          </cell>
          <cell r="CZ1086">
            <v>363795</v>
          </cell>
          <cell r="DG1086">
            <v>363795</v>
          </cell>
        </row>
        <row r="1087">
          <cell r="A1087" t="str">
            <v>None</v>
          </cell>
          <cell r="B1087">
            <v>124452.08</v>
          </cell>
          <cell r="C1087">
            <v>47608.070000000007</v>
          </cell>
          <cell r="D1087">
            <v>41173.910000000003</v>
          </cell>
          <cell r="CZ1087">
            <v>122239.91</v>
          </cell>
          <cell r="DG1087">
            <v>124452.08</v>
          </cell>
        </row>
        <row r="1088">
          <cell r="A1088" t="str">
            <v>None</v>
          </cell>
          <cell r="B1088">
            <v>279400</v>
          </cell>
          <cell r="C1088">
            <v>0</v>
          </cell>
          <cell r="D1088">
            <v>0</v>
          </cell>
          <cell r="CZ1088">
            <v>279400</v>
          </cell>
          <cell r="DG1088">
            <v>279400</v>
          </cell>
        </row>
        <row r="1089">
          <cell r="A1089" t="str">
            <v>None</v>
          </cell>
          <cell r="B1089">
            <v>517500</v>
          </cell>
          <cell r="C1089">
            <v>0</v>
          </cell>
          <cell r="D1089">
            <v>154257.56</v>
          </cell>
          <cell r="CZ1089">
            <v>517513</v>
          </cell>
          <cell r="DG1089">
            <v>517500</v>
          </cell>
        </row>
        <row r="1090">
          <cell r="A1090" t="str">
            <v>None</v>
          </cell>
          <cell r="B1090">
            <v>258800</v>
          </cell>
          <cell r="C1090">
            <v>0</v>
          </cell>
          <cell r="D1090">
            <v>77354.679999999993</v>
          </cell>
          <cell r="CZ1090">
            <v>256108</v>
          </cell>
          <cell r="DG1090">
            <v>258800</v>
          </cell>
        </row>
        <row r="1091">
          <cell r="A1091" t="str">
            <v>None</v>
          </cell>
          <cell r="B1091">
            <v>0</v>
          </cell>
          <cell r="C1091">
            <v>0</v>
          </cell>
          <cell r="D1091">
            <v>0</v>
          </cell>
          <cell r="CZ1091">
            <v>0</v>
          </cell>
          <cell r="DG1091">
            <v>0</v>
          </cell>
        </row>
        <row r="1092">
          <cell r="A1092" t="str">
            <v>None</v>
          </cell>
          <cell r="B1092">
            <v>0</v>
          </cell>
          <cell r="C1092">
            <v>0</v>
          </cell>
          <cell r="D1092">
            <v>0</v>
          </cell>
          <cell r="CZ1092">
            <v>0</v>
          </cell>
          <cell r="DG1092">
            <v>0</v>
          </cell>
        </row>
        <row r="1093">
          <cell r="A1093" t="str">
            <v>None</v>
          </cell>
          <cell r="B1093">
            <v>230600</v>
          </cell>
          <cell r="C1093">
            <v>230588.38</v>
          </cell>
          <cell r="D1093">
            <v>230588.34</v>
          </cell>
          <cell r="CZ1093">
            <v>230587.34</v>
          </cell>
          <cell r="DG1093">
            <v>230600</v>
          </cell>
        </row>
        <row r="1094">
          <cell r="A1094" t="str">
            <v>None</v>
          </cell>
          <cell r="B1094">
            <v>31000</v>
          </cell>
          <cell r="C1094">
            <v>37378.28</v>
          </cell>
          <cell r="D1094">
            <v>37378.28</v>
          </cell>
          <cell r="CZ1094">
            <v>37375.279999999999</v>
          </cell>
          <cell r="DG1094">
            <v>31000</v>
          </cell>
        </row>
        <row r="1095">
          <cell r="A1095" t="str">
            <v>None</v>
          </cell>
          <cell r="B1095">
            <v>281150</v>
          </cell>
          <cell r="C1095">
            <v>287625.88</v>
          </cell>
          <cell r="D1095">
            <v>303920.44</v>
          </cell>
          <cell r="CZ1095">
            <v>290498.44</v>
          </cell>
          <cell r="DG1095">
            <v>281150</v>
          </cell>
        </row>
        <row r="1096">
          <cell r="A1096" t="str">
            <v>None</v>
          </cell>
          <cell r="B1096">
            <v>35000</v>
          </cell>
          <cell r="C1096">
            <v>33889.75</v>
          </cell>
          <cell r="D1096">
            <v>33889.75</v>
          </cell>
          <cell r="CZ1096">
            <v>33889.75</v>
          </cell>
          <cell r="DG1096">
            <v>35000</v>
          </cell>
        </row>
        <row r="1097">
          <cell r="A1097" t="str">
            <v>None</v>
          </cell>
          <cell r="B1097">
            <v>24000</v>
          </cell>
          <cell r="C1097">
            <v>38099.83</v>
          </cell>
          <cell r="D1097">
            <v>38099.83</v>
          </cell>
          <cell r="CZ1097">
            <v>38098.83</v>
          </cell>
          <cell r="DG1097">
            <v>24000</v>
          </cell>
        </row>
        <row r="1098">
          <cell r="A1098" t="str">
            <v>None</v>
          </cell>
          <cell r="B1098">
            <v>26450</v>
          </cell>
          <cell r="C1098">
            <v>0</v>
          </cell>
          <cell r="D1098">
            <v>0</v>
          </cell>
          <cell r="CZ1098">
            <v>0</v>
          </cell>
          <cell r="DG1098">
            <v>26450</v>
          </cell>
        </row>
        <row r="1099">
          <cell r="A1099" t="str">
            <v>None</v>
          </cell>
          <cell r="B1099">
            <v>86750</v>
          </cell>
          <cell r="C1099">
            <v>89331.17</v>
          </cell>
          <cell r="D1099">
            <v>89331.17</v>
          </cell>
          <cell r="CZ1099">
            <v>89332.17</v>
          </cell>
          <cell r="DG1099">
            <v>86750</v>
          </cell>
        </row>
        <row r="1100">
          <cell r="A1100" t="str">
            <v>None</v>
          </cell>
          <cell r="B1100">
            <v>22000</v>
          </cell>
          <cell r="C1100">
            <v>22465.96</v>
          </cell>
          <cell r="D1100">
            <v>22465.96</v>
          </cell>
          <cell r="CZ1100">
            <v>22465.96</v>
          </cell>
          <cell r="DG1100">
            <v>22000</v>
          </cell>
        </row>
        <row r="1101">
          <cell r="A1101" t="str">
            <v>None</v>
          </cell>
          <cell r="B1101">
            <v>47000</v>
          </cell>
          <cell r="C1101">
            <v>39914.57</v>
          </cell>
          <cell r="D1101">
            <v>39914.57</v>
          </cell>
          <cell r="CZ1101">
            <v>39914.57</v>
          </cell>
          <cell r="DG1101">
            <v>47000</v>
          </cell>
        </row>
        <row r="1102">
          <cell r="A1102" t="str">
            <v>None</v>
          </cell>
          <cell r="B1102">
            <v>25000</v>
          </cell>
          <cell r="C1102">
            <v>84.52</v>
          </cell>
          <cell r="D1102">
            <v>4926.9799999999996</v>
          </cell>
          <cell r="CZ1102">
            <v>24637</v>
          </cell>
          <cell r="DG1102">
            <v>25000</v>
          </cell>
        </row>
        <row r="1103">
          <cell r="A1103" t="str">
            <v>None</v>
          </cell>
          <cell r="B1103">
            <v>25000</v>
          </cell>
          <cell r="C1103">
            <v>84.52</v>
          </cell>
          <cell r="D1103">
            <v>0</v>
          </cell>
          <cell r="CZ1103">
            <v>24190</v>
          </cell>
          <cell r="DG1103">
            <v>25000</v>
          </cell>
        </row>
        <row r="1104">
          <cell r="A1104" t="str">
            <v>None</v>
          </cell>
          <cell r="B1104">
            <v>0</v>
          </cell>
          <cell r="C1104">
            <v>0</v>
          </cell>
          <cell r="D1104">
            <v>0</v>
          </cell>
          <cell r="CZ1104">
            <v>0</v>
          </cell>
          <cell r="DG1104">
            <v>0</v>
          </cell>
        </row>
        <row r="1105">
          <cell r="A1105" t="str">
            <v>None</v>
          </cell>
          <cell r="B1105">
            <v>112900</v>
          </cell>
          <cell r="C1105">
            <v>74000.03</v>
          </cell>
          <cell r="D1105">
            <v>3553.91</v>
          </cell>
          <cell r="CZ1105">
            <v>95343.91</v>
          </cell>
          <cell r="DG1105">
            <v>112900</v>
          </cell>
        </row>
        <row r="1106">
          <cell r="A1106" t="str">
            <v>None</v>
          </cell>
          <cell r="B1106">
            <v>0</v>
          </cell>
          <cell r="C1106">
            <v>0</v>
          </cell>
          <cell r="D1106">
            <v>0</v>
          </cell>
          <cell r="CZ1106">
            <v>0</v>
          </cell>
          <cell r="DG1106">
            <v>0</v>
          </cell>
        </row>
        <row r="1107">
          <cell r="A1107" t="str">
            <v>None</v>
          </cell>
          <cell r="B1107">
            <v>0</v>
          </cell>
          <cell r="C1107">
            <v>0</v>
          </cell>
          <cell r="D1107">
            <v>0</v>
          </cell>
          <cell r="CZ1107">
            <v>0</v>
          </cell>
          <cell r="DG1107">
            <v>0</v>
          </cell>
        </row>
        <row r="1108">
          <cell r="A1108" t="str">
            <v>None</v>
          </cell>
          <cell r="B1108">
            <v>0</v>
          </cell>
          <cell r="C1108">
            <v>0</v>
          </cell>
          <cell r="D1108">
            <v>0</v>
          </cell>
          <cell r="CZ1108">
            <v>0</v>
          </cell>
          <cell r="DG1108">
            <v>0</v>
          </cell>
        </row>
        <row r="1109">
          <cell r="A1109" t="str">
            <v>None</v>
          </cell>
          <cell r="B1109">
            <v>192000</v>
          </cell>
          <cell r="C1109">
            <v>184602.36</v>
          </cell>
          <cell r="D1109">
            <v>184602.36</v>
          </cell>
          <cell r="CZ1109">
            <v>184602.36</v>
          </cell>
          <cell r="DG1109">
            <v>192000</v>
          </cell>
        </row>
        <row r="1110">
          <cell r="A1110" t="str">
            <v>None</v>
          </cell>
          <cell r="B1110">
            <v>170000</v>
          </cell>
          <cell r="C1110">
            <v>163297.98000000001</v>
          </cell>
          <cell r="D1110">
            <v>163297.98000000001</v>
          </cell>
          <cell r="CZ1110">
            <v>163297.98000000001</v>
          </cell>
          <cell r="DG1110">
            <v>170000</v>
          </cell>
        </row>
        <row r="1111">
          <cell r="A1111" t="str">
            <v>None</v>
          </cell>
          <cell r="B1111">
            <v>0</v>
          </cell>
          <cell r="C1111">
            <v>0</v>
          </cell>
          <cell r="D1111">
            <v>0</v>
          </cell>
          <cell r="CZ1111">
            <v>0</v>
          </cell>
          <cell r="DG1111">
            <v>0</v>
          </cell>
        </row>
        <row r="1112">
          <cell r="A1112" t="str">
            <v>None</v>
          </cell>
          <cell r="B1112">
            <v>0</v>
          </cell>
          <cell r="C1112">
            <v>24360.57</v>
          </cell>
          <cell r="D1112">
            <v>24360.57</v>
          </cell>
          <cell r="CZ1112">
            <v>24358.57</v>
          </cell>
          <cell r="DG1112">
            <v>0</v>
          </cell>
        </row>
        <row r="1113">
          <cell r="A1113" t="str">
            <v>None</v>
          </cell>
          <cell r="B1113">
            <v>8500</v>
          </cell>
          <cell r="C1113">
            <v>5464</v>
          </cell>
          <cell r="D1113">
            <v>5464</v>
          </cell>
          <cell r="CZ1113">
            <v>5464</v>
          </cell>
          <cell r="DG1113">
            <v>8500</v>
          </cell>
        </row>
        <row r="1114">
          <cell r="A1114" t="str">
            <v>None</v>
          </cell>
          <cell r="B1114">
            <v>25000</v>
          </cell>
          <cell r="C1114">
            <v>0</v>
          </cell>
          <cell r="D1114">
            <v>0</v>
          </cell>
          <cell r="CZ1114">
            <v>24381</v>
          </cell>
          <cell r="DG1114">
            <v>25000</v>
          </cell>
        </row>
        <row r="1115">
          <cell r="A1115" t="str">
            <v>None</v>
          </cell>
          <cell r="B1115">
            <v>25000</v>
          </cell>
          <cell r="C1115">
            <v>0</v>
          </cell>
          <cell r="D1115">
            <v>0</v>
          </cell>
          <cell r="CZ1115">
            <v>24362</v>
          </cell>
          <cell r="DG1115">
            <v>25000</v>
          </cell>
        </row>
        <row r="1116">
          <cell r="A1116" t="str">
            <v>None</v>
          </cell>
          <cell r="B1116">
            <v>80000</v>
          </cell>
          <cell r="C1116">
            <v>510.32</v>
          </cell>
          <cell r="D1116">
            <v>14815.04</v>
          </cell>
          <cell r="CZ1116">
            <v>79512</v>
          </cell>
          <cell r="DG1116">
            <v>80000</v>
          </cell>
        </row>
        <row r="1117">
          <cell r="A1117" t="str">
            <v>None</v>
          </cell>
          <cell r="B1117">
            <v>0</v>
          </cell>
          <cell r="C1117">
            <v>0</v>
          </cell>
          <cell r="D1117">
            <v>6810.36</v>
          </cell>
          <cell r="CZ1117">
            <v>0</v>
          </cell>
          <cell r="DG1117">
            <v>0</v>
          </cell>
        </row>
        <row r="1118">
          <cell r="A1118" t="str">
            <v>None</v>
          </cell>
          <cell r="B1118">
            <v>36340</v>
          </cell>
          <cell r="C1118">
            <v>33400</v>
          </cell>
          <cell r="D1118">
            <v>33400</v>
          </cell>
          <cell r="CZ1118">
            <v>33400</v>
          </cell>
          <cell r="DG1118">
            <v>36340</v>
          </cell>
        </row>
        <row r="1119">
          <cell r="A1119" t="str">
            <v>None</v>
          </cell>
          <cell r="B1119">
            <v>18000</v>
          </cell>
          <cell r="C1119">
            <v>16843.310000000001</v>
          </cell>
          <cell r="D1119">
            <v>16843.310000000001</v>
          </cell>
          <cell r="CZ1119">
            <v>16843.310000000001</v>
          </cell>
          <cell r="DG1119">
            <v>18000</v>
          </cell>
        </row>
        <row r="1120">
          <cell r="A1120" t="str">
            <v>None</v>
          </cell>
          <cell r="B1120">
            <v>97000</v>
          </cell>
          <cell r="C1120">
            <v>89922.51</v>
          </cell>
          <cell r="D1120">
            <v>25129.26</v>
          </cell>
          <cell r="CZ1120">
            <v>120640.26</v>
          </cell>
          <cell r="DG1120">
            <v>97000</v>
          </cell>
        </row>
        <row r="1121">
          <cell r="A1121" t="str">
            <v>None</v>
          </cell>
          <cell r="B1121">
            <v>0</v>
          </cell>
          <cell r="C1121">
            <v>0</v>
          </cell>
          <cell r="D1121">
            <v>0</v>
          </cell>
          <cell r="CZ1121">
            <v>0</v>
          </cell>
          <cell r="DG1121">
            <v>0</v>
          </cell>
        </row>
        <row r="1122">
          <cell r="A1122" t="str">
            <v>None</v>
          </cell>
          <cell r="B1122">
            <v>101500</v>
          </cell>
          <cell r="C1122">
            <v>7414.46</v>
          </cell>
          <cell r="D1122">
            <v>333333.32</v>
          </cell>
          <cell r="CZ1122">
            <v>7461</v>
          </cell>
          <cell r="DG1122">
            <v>101500</v>
          </cell>
        </row>
        <row r="1123">
          <cell r="A1123" t="str">
            <v>None</v>
          </cell>
          <cell r="B1123">
            <v>29275</v>
          </cell>
          <cell r="C1123">
            <v>0</v>
          </cell>
          <cell r="D1123">
            <v>0</v>
          </cell>
          <cell r="CZ1123">
            <v>0</v>
          </cell>
          <cell r="DG1123">
            <v>29275</v>
          </cell>
        </row>
        <row r="1124">
          <cell r="A1124" t="str">
            <v>None</v>
          </cell>
          <cell r="B1124">
            <v>0</v>
          </cell>
          <cell r="C1124">
            <v>0</v>
          </cell>
          <cell r="D1124">
            <v>0</v>
          </cell>
          <cell r="CZ1124">
            <v>0</v>
          </cell>
          <cell r="DG1124">
            <v>0</v>
          </cell>
        </row>
        <row r="1125">
          <cell r="A1125" t="str">
            <v>None</v>
          </cell>
          <cell r="B1125">
            <v>12000</v>
          </cell>
          <cell r="C1125">
            <v>12622.04</v>
          </cell>
          <cell r="D1125">
            <v>12622.04</v>
          </cell>
          <cell r="CZ1125">
            <v>12622.04</v>
          </cell>
          <cell r="DG1125">
            <v>12000</v>
          </cell>
        </row>
        <row r="1126">
          <cell r="A1126" t="str">
            <v>None</v>
          </cell>
          <cell r="B1126">
            <v>34000</v>
          </cell>
          <cell r="C1126">
            <v>6967.39</v>
          </cell>
          <cell r="D1126">
            <v>6794.33</v>
          </cell>
          <cell r="CZ1126">
            <v>33263.33</v>
          </cell>
          <cell r="DG1126">
            <v>34000</v>
          </cell>
        </row>
        <row r="1127">
          <cell r="A1127" t="str">
            <v>None</v>
          </cell>
          <cell r="B1127">
            <v>25000</v>
          </cell>
          <cell r="C1127">
            <v>0</v>
          </cell>
          <cell r="D1127">
            <v>0</v>
          </cell>
          <cell r="CZ1127">
            <v>24000</v>
          </cell>
          <cell r="DG1127">
            <v>25000</v>
          </cell>
        </row>
        <row r="1128">
          <cell r="A1128" t="str">
            <v>None</v>
          </cell>
          <cell r="B1128">
            <v>80000</v>
          </cell>
          <cell r="C1128">
            <v>0</v>
          </cell>
          <cell r="D1128">
            <v>0</v>
          </cell>
          <cell r="CZ1128">
            <v>76000</v>
          </cell>
          <cell r="DG1128">
            <v>80000</v>
          </cell>
        </row>
        <row r="1129">
          <cell r="A1129" t="str">
            <v>None</v>
          </cell>
          <cell r="B1129">
            <v>0</v>
          </cell>
          <cell r="C1129">
            <v>0</v>
          </cell>
          <cell r="D1129">
            <v>0</v>
          </cell>
          <cell r="CZ1129">
            <v>0</v>
          </cell>
          <cell r="DG1129">
            <v>0</v>
          </cell>
        </row>
        <row r="1130">
          <cell r="A1130" t="str">
            <v>None</v>
          </cell>
          <cell r="B1130">
            <v>16100</v>
          </cell>
          <cell r="C1130">
            <v>0</v>
          </cell>
          <cell r="D1130">
            <v>0</v>
          </cell>
          <cell r="CZ1130">
            <v>14400</v>
          </cell>
          <cell r="DG1130">
            <v>16100</v>
          </cell>
        </row>
        <row r="1131">
          <cell r="A1131" t="str">
            <v>None</v>
          </cell>
          <cell r="B1131">
            <v>7421010</v>
          </cell>
          <cell r="C1131">
            <v>6820376.1600000001</v>
          </cell>
          <cell r="D1131">
            <v>6820376.1600000001</v>
          </cell>
          <cell r="CZ1131">
            <v>6820368.1600000001</v>
          </cell>
          <cell r="DG1131">
            <v>7421010</v>
          </cell>
        </row>
        <row r="1132">
          <cell r="A1132" t="str">
            <v>None</v>
          </cell>
          <cell r="B1132">
            <v>27000</v>
          </cell>
          <cell r="C1132">
            <v>25729.35</v>
          </cell>
          <cell r="D1132">
            <v>25729.35</v>
          </cell>
          <cell r="CZ1132">
            <v>25730.35</v>
          </cell>
          <cell r="DG1132">
            <v>27000</v>
          </cell>
        </row>
        <row r="1133">
          <cell r="A1133" t="str">
            <v>None</v>
          </cell>
          <cell r="B1133">
            <v>25000</v>
          </cell>
          <cell r="C1133">
            <v>0</v>
          </cell>
          <cell r="D1133">
            <v>0</v>
          </cell>
          <cell r="CZ1133">
            <v>24000</v>
          </cell>
          <cell r="DG1133">
            <v>25000</v>
          </cell>
        </row>
        <row r="1134">
          <cell r="A1134" t="str">
            <v>None</v>
          </cell>
          <cell r="B1134">
            <v>98025.96</v>
          </cell>
          <cell r="C1134">
            <v>72413.37</v>
          </cell>
          <cell r="D1134">
            <v>72413.37</v>
          </cell>
          <cell r="CZ1134">
            <v>72413.37</v>
          </cell>
          <cell r="DG1134">
            <v>98025.96</v>
          </cell>
        </row>
        <row r="1135">
          <cell r="A1135" t="str">
            <v>None</v>
          </cell>
          <cell r="B1135">
            <v>0</v>
          </cell>
          <cell r="C1135">
            <v>0</v>
          </cell>
          <cell r="D1135">
            <v>0</v>
          </cell>
          <cell r="CZ1135">
            <v>0</v>
          </cell>
          <cell r="DG1135">
            <v>0</v>
          </cell>
        </row>
        <row r="1136">
          <cell r="A1136" t="str">
            <v>None</v>
          </cell>
          <cell r="B1136">
            <v>235000</v>
          </cell>
          <cell r="C1136">
            <v>0</v>
          </cell>
          <cell r="D1136">
            <v>0</v>
          </cell>
          <cell r="CZ1136">
            <v>227188</v>
          </cell>
          <cell r="DG1136">
            <v>235000</v>
          </cell>
        </row>
        <row r="1137">
          <cell r="A1137" t="str">
            <v>None</v>
          </cell>
          <cell r="B1137">
            <v>0</v>
          </cell>
          <cell r="C1137">
            <v>0</v>
          </cell>
          <cell r="D1137">
            <v>0</v>
          </cell>
          <cell r="CZ1137">
            <v>0</v>
          </cell>
          <cell r="DG1137">
            <v>0</v>
          </cell>
        </row>
        <row r="1138">
          <cell r="A1138" t="str">
            <v>None</v>
          </cell>
          <cell r="B1138">
            <v>47900</v>
          </cell>
          <cell r="C1138">
            <v>55983.02</v>
          </cell>
          <cell r="D1138">
            <v>55983.02</v>
          </cell>
          <cell r="CZ1138">
            <v>55986.02</v>
          </cell>
          <cell r="DG1138">
            <v>47900</v>
          </cell>
        </row>
        <row r="1139">
          <cell r="A1139" t="str">
            <v>None</v>
          </cell>
          <cell r="B1139">
            <v>47900</v>
          </cell>
          <cell r="C1139">
            <v>34730.35</v>
          </cell>
          <cell r="D1139">
            <v>34730.35</v>
          </cell>
          <cell r="CZ1139">
            <v>34732.35</v>
          </cell>
          <cell r="DG1139">
            <v>47900</v>
          </cell>
        </row>
        <row r="1140">
          <cell r="A1140" t="str">
            <v>None</v>
          </cell>
          <cell r="B1140">
            <v>47900</v>
          </cell>
          <cell r="C1140">
            <v>74243.09</v>
          </cell>
          <cell r="D1140">
            <v>74243.09</v>
          </cell>
          <cell r="CZ1140">
            <v>74247.09</v>
          </cell>
          <cell r="DG1140">
            <v>47900</v>
          </cell>
        </row>
        <row r="1141">
          <cell r="A1141" t="str">
            <v>None</v>
          </cell>
          <cell r="B1141">
            <v>47900</v>
          </cell>
          <cell r="C1141">
            <v>37484.120000000003</v>
          </cell>
          <cell r="D1141">
            <v>37484.120000000003</v>
          </cell>
          <cell r="CZ1141">
            <v>37486.120000000003</v>
          </cell>
          <cell r="DG1141">
            <v>47900</v>
          </cell>
        </row>
        <row r="1142">
          <cell r="A1142" t="str">
            <v>None</v>
          </cell>
          <cell r="B1142">
            <v>47900</v>
          </cell>
          <cell r="C1142">
            <v>33543.019999999997</v>
          </cell>
          <cell r="D1142">
            <v>33543.019999999997</v>
          </cell>
          <cell r="CZ1142">
            <v>33544.019999999997</v>
          </cell>
          <cell r="DG1142">
            <v>47900</v>
          </cell>
        </row>
        <row r="1143">
          <cell r="A1143" t="str">
            <v>None</v>
          </cell>
          <cell r="B1143">
            <v>47900</v>
          </cell>
          <cell r="C1143">
            <v>43634.41</v>
          </cell>
          <cell r="D1143">
            <v>43634.41</v>
          </cell>
          <cell r="CZ1143">
            <v>43638.41</v>
          </cell>
          <cell r="DG1143">
            <v>47900</v>
          </cell>
        </row>
        <row r="1144">
          <cell r="A1144" t="str">
            <v>None</v>
          </cell>
          <cell r="B1144">
            <v>47900</v>
          </cell>
          <cell r="C1144">
            <v>31223.78</v>
          </cell>
          <cell r="D1144">
            <v>31223.78</v>
          </cell>
          <cell r="CZ1144">
            <v>31225.78</v>
          </cell>
          <cell r="DG1144">
            <v>47900</v>
          </cell>
        </row>
        <row r="1145">
          <cell r="A1145" t="str">
            <v>None</v>
          </cell>
          <cell r="B1145">
            <v>47900</v>
          </cell>
          <cell r="C1145">
            <v>32915.82</v>
          </cell>
          <cell r="D1145">
            <v>32915.82</v>
          </cell>
          <cell r="CZ1145">
            <v>32918.82</v>
          </cell>
          <cell r="DG1145">
            <v>47900</v>
          </cell>
        </row>
        <row r="1146">
          <cell r="A1146" t="str">
            <v>None</v>
          </cell>
          <cell r="B1146">
            <v>0</v>
          </cell>
          <cell r="C1146">
            <v>0</v>
          </cell>
          <cell r="D1146">
            <v>0</v>
          </cell>
          <cell r="CZ1146">
            <v>0</v>
          </cell>
          <cell r="DG1146">
            <v>0</v>
          </cell>
        </row>
        <row r="1147">
          <cell r="A1147" t="str">
            <v>None</v>
          </cell>
          <cell r="B1147">
            <v>84820</v>
          </cell>
          <cell r="C1147">
            <v>77383.88</v>
          </cell>
          <cell r="D1147">
            <v>77383.88</v>
          </cell>
          <cell r="CZ1147">
            <v>77387.88</v>
          </cell>
          <cell r="DG1147">
            <v>84820</v>
          </cell>
        </row>
        <row r="1148">
          <cell r="A1148" t="str">
            <v>None</v>
          </cell>
          <cell r="B1148">
            <v>84820</v>
          </cell>
          <cell r="C1148">
            <v>75245.83</v>
          </cell>
          <cell r="D1148">
            <v>75245.83</v>
          </cell>
          <cell r="CZ1148">
            <v>75248.83</v>
          </cell>
          <cell r="DG1148">
            <v>84820</v>
          </cell>
        </row>
        <row r="1149">
          <cell r="A1149" t="str">
            <v>None</v>
          </cell>
          <cell r="B1149">
            <v>214302</v>
          </cell>
          <cell r="C1149">
            <v>214302.22</v>
          </cell>
          <cell r="D1149">
            <v>214302.22</v>
          </cell>
          <cell r="CZ1149">
            <v>214309.22</v>
          </cell>
          <cell r="DG1149">
            <v>214302</v>
          </cell>
        </row>
        <row r="1150">
          <cell r="A1150" t="str">
            <v>None</v>
          </cell>
          <cell r="B1150">
            <v>25000</v>
          </cell>
          <cell r="C1150">
            <v>0</v>
          </cell>
          <cell r="D1150">
            <v>0</v>
          </cell>
          <cell r="CZ1150">
            <v>24000</v>
          </cell>
          <cell r="DG1150">
            <v>25000</v>
          </cell>
        </row>
        <row r="1151">
          <cell r="A1151" t="str">
            <v>None</v>
          </cell>
          <cell r="B1151">
            <v>39700</v>
          </cell>
          <cell r="C1151">
            <v>0</v>
          </cell>
          <cell r="D1151">
            <v>20745.91</v>
          </cell>
          <cell r="CZ1151">
            <v>37500</v>
          </cell>
          <cell r="DG1151">
            <v>39700</v>
          </cell>
        </row>
        <row r="1152">
          <cell r="A1152" t="str">
            <v>None</v>
          </cell>
          <cell r="B1152">
            <v>0</v>
          </cell>
          <cell r="C1152">
            <v>0</v>
          </cell>
          <cell r="D1152">
            <v>-47117.46</v>
          </cell>
          <cell r="CZ1152">
            <v>13522.54</v>
          </cell>
          <cell r="DG1152">
            <v>0</v>
          </cell>
        </row>
        <row r="1153">
          <cell r="A1153" t="str">
            <v>None</v>
          </cell>
          <cell r="B1153">
            <v>0</v>
          </cell>
          <cell r="C1153">
            <v>18264.21</v>
          </cell>
          <cell r="D1153">
            <v>18264.21</v>
          </cell>
          <cell r="CZ1153">
            <v>18264.21</v>
          </cell>
          <cell r="DG1153">
            <v>0</v>
          </cell>
        </row>
        <row r="1154">
          <cell r="A1154" t="str">
            <v>None</v>
          </cell>
          <cell r="B1154">
            <v>374000</v>
          </cell>
          <cell r="C1154">
            <v>414419.23</v>
          </cell>
          <cell r="D1154">
            <v>414419.23</v>
          </cell>
          <cell r="CZ1154">
            <v>414420.23</v>
          </cell>
          <cell r="DG1154">
            <v>374000</v>
          </cell>
        </row>
        <row r="1155">
          <cell r="A1155" t="str">
            <v>None</v>
          </cell>
          <cell r="B1155">
            <v>193582.95</v>
          </cell>
          <cell r="C1155">
            <v>189206.39</v>
          </cell>
          <cell r="D1155">
            <v>189206.39</v>
          </cell>
          <cell r="CZ1155">
            <v>189203.39</v>
          </cell>
          <cell r="DG1155">
            <v>193582.95</v>
          </cell>
        </row>
        <row r="1156">
          <cell r="A1156" t="str">
            <v>None</v>
          </cell>
          <cell r="B1156">
            <v>25000</v>
          </cell>
          <cell r="C1156">
            <v>0</v>
          </cell>
          <cell r="D1156">
            <v>0</v>
          </cell>
          <cell r="CZ1156">
            <v>25000</v>
          </cell>
          <cell r="DG1156">
            <v>25000</v>
          </cell>
        </row>
        <row r="1157">
          <cell r="A1157" t="str">
            <v>None</v>
          </cell>
          <cell r="B1157">
            <v>32116</v>
          </cell>
          <cell r="C1157">
            <v>31772.82</v>
          </cell>
          <cell r="D1157">
            <v>31772.82</v>
          </cell>
          <cell r="CZ1157">
            <v>31773.82</v>
          </cell>
          <cell r="DG1157">
            <v>32116</v>
          </cell>
        </row>
        <row r="1158">
          <cell r="A1158" t="str">
            <v>None</v>
          </cell>
          <cell r="B1158">
            <v>0</v>
          </cell>
          <cell r="C1158">
            <v>0</v>
          </cell>
          <cell r="D1158">
            <v>1362.2</v>
          </cell>
          <cell r="CZ1158">
            <v>0</v>
          </cell>
          <cell r="DG1158">
            <v>0</v>
          </cell>
        </row>
        <row r="1159">
          <cell r="A1159" t="str">
            <v>None</v>
          </cell>
          <cell r="B1159">
            <v>248503</v>
          </cell>
          <cell r="C1159">
            <v>66651.240000000005</v>
          </cell>
          <cell r="D1159">
            <v>0</v>
          </cell>
          <cell r="CZ1159">
            <v>212326</v>
          </cell>
          <cell r="DG1159">
            <v>248503</v>
          </cell>
        </row>
        <row r="1160">
          <cell r="A1160" t="str">
            <v>None</v>
          </cell>
          <cell r="B1160">
            <v>0</v>
          </cell>
          <cell r="C1160">
            <v>0</v>
          </cell>
          <cell r="D1160">
            <v>0</v>
          </cell>
          <cell r="CZ1160">
            <v>0</v>
          </cell>
          <cell r="DG1160">
            <v>0</v>
          </cell>
        </row>
        <row r="1161">
          <cell r="A1161" t="str">
            <v>None</v>
          </cell>
          <cell r="B1161">
            <v>5586844</v>
          </cell>
          <cell r="C1161">
            <v>4897216.16</v>
          </cell>
          <cell r="D1161">
            <v>4897216.16</v>
          </cell>
          <cell r="CZ1161">
            <v>4897197.16</v>
          </cell>
          <cell r="DG1161">
            <v>5586844</v>
          </cell>
        </row>
        <row r="1162">
          <cell r="A1162" t="str">
            <v>None</v>
          </cell>
          <cell r="B1162">
            <v>44988</v>
          </cell>
          <cell r="C1162">
            <v>43521.37</v>
          </cell>
          <cell r="D1162">
            <v>43521.37</v>
          </cell>
          <cell r="CZ1162">
            <v>43522.37</v>
          </cell>
          <cell r="DG1162">
            <v>44988</v>
          </cell>
        </row>
        <row r="1163">
          <cell r="A1163" t="str">
            <v>None</v>
          </cell>
          <cell r="B1163">
            <v>45446</v>
          </cell>
          <cell r="C1163">
            <v>47685.17</v>
          </cell>
          <cell r="D1163">
            <v>47685.17</v>
          </cell>
          <cell r="CZ1163">
            <v>47688.17</v>
          </cell>
          <cell r="DG1163">
            <v>45446</v>
          </cell>
        </row>
        <row r="1164">
          <cell r="A1164" t="str">
            <v>None</v>
          </cell>
          <cell r="B1164">
            <v>52900</v>
          </cell>
          <cell r="C1164">
            <v>51452.71</v>
          </cell>
          <cell r="D1164">
            <v>51452.71</v>
          </cell>
          <cell r="CZ1164">
            <v>51454.71</v>
          </cell>
          <cell r="DG1164">
            <v>52900</v>
          </cell>
        </row>
        <row r="1165">
          <cell r="A1165" t="str">
            <v>None</v>
          </cell>
          <cell r="B1165">
            <v>45446</v>
          </cell>
          <cell r="C1165">
            <v>48516.69</v>
          </cell>
          <cell r="D1165">
            <v>48516.69</v>
          </cell>
          <cell r="CZ1165">
            <v>48518.69</v>
          </cell>
          <cell r="DG1165">
            <v>45446</v>
          </cell>
        </row>
        <row r="1166">
          <cell r="A1166" t="str">
            <v>None</v>
          </cell>
          <cell r="B1166">
            <v>39800</v>
          </cell>
          <cell r="C1166">
            <v>41412.910000000003</v>
          </cell>
          <cell r="D1166">
            <v>41412.910000000003</v>
          </cell>
          <cell r="CZ1166">
            <v>41415.910000000003</v>
          </cell>
          <cell r="DG1166">
            <v>39800</v>
          </cell>
        </row>
        <row r="1167">
          <cell r="A1167" t="str">
            <v>None</v>
          </cell>
          <cell r="B1167">
            <v>39800</v>
          </cell>
          <cell r="C1167">
            <v>40480.93</v>
          </cell>
          <cell r="D1167">
            <v>40480.93</v>
          </cell>
          <cell r="CZ1167">
            <v>40481.93</v>
          </cell>
          <cell r="DG1167">
            <v>39800</v>
          </cell>
        </row>
        <row r="1168">
          <cell r="A1168" t="str">
            <v>None</v>
          </cell>
          <cell r="B1168">
            <v>52800</v>
          </cell>
          <cell r="C1168">
            <v>51298.81</v>
          </cell>
          <cell r="D1168">
            <v>51298.81</v>
          </cell>
          <cell r="CZ1168">
            <v>51300.81</v>
          </cell>
          <cell r="DG1168">
            <v>52800</v>
          </cell>
        </row>
        <row r="1169">
          <cell r="A1169" t="str">
            <v>None</v>
          </cell>
          <cell r="B1169">
            <v>0</v>
          </cell>
          <cell r="C1169">
            <v>0</v>
          </cell>
          <cell r="D1169">
            <v>0</v>
          </cell>
          <cell r="CZ1169">
            <v>0</v>
          </cell>
          <cell r="DG1169">
            <v>0</v>
          </cell>
        </row>
        <row r="1170">
          <cell r="A1170" t="str">
            <v>None</v>
          </cell>
          <cell r="B1170">
            <v>0</v>
          </cell>
          <cell r="C1170">
            <v>0</v>
          </cell>
          <cell r="D1170">
            <v>0</v>
          </cell>
          <cell r="CZ1170">
            <v>0</v>
          </cell>
          <cell r="DG1170">
            <v>0</v>
          </cell>
        </row>
        <row r="1171">
          <cell r="A1171" t="str">
            <v>None</v>
          </cell>
          <cell r="B1171">
            <v>0</v>
          </cell>
          <cell r="C1171">
            <v>0</v>
          </cell>
          <cell r="D1171">
            <v>0</v>
          </cell>
          <cell r="CZ1171">
            <v>0</v>
          </cell>
          <cell r="DG1171">
            <v>0</v>
          </cell>
        </row>
        <row r="1172">
          <cell r="A1172" t="str">
            <v>None</v>
          </cell>
          <cell r="B1172">
            <v>35927</v>
          </cell>
          <cell r="C1172">
            <v>29896.82</v>
          </cell>
          <cell r="D1172">
            <v>29896.82</v>
          </cell>
          <cell r="CZ1172">
            <v>29896.82</v>
          </cell>
          <cell r="DG1172">
            <v>35927</v>
          </cell>
        </row>
        <row r="1173">
          <cell r="A1173" t="str">
            <v>None</v>
          </cell>
          <cell r="B1173">
            <v>25000</v>
          </cell>
          <cell r="C1173">
            <v>0</v>
          </cell>
          <cell r="D1173">
            <v>0</v>
          </cell>
          <cell r="CZ1173">
            <v>25000</v>
          </cell>
          <cell r="DG1173">
            <v>25000</v>
          </cell>
        </row>
        <row r="1174">
          <cell r="A1174" t="str">
            <v>None</v>
          </cell>
          <cell r="B1174">
            <v>80000</v>
          </cell>
          <cell r="C1174">
            <v>60435.72</v>
          </cell>
          <cell r="D1174">
            <v>53682.25</v>
          </cell>
          <cell r="CZ1174">
            <v>58456.25</v>
          </cell>
          <cell r="DG1174">
            <v>80000</v>
          </cell>
        </row>
        <row r="1175">
          <cell r="A1175" t="str">
            <v>None</v>
          </cell>
          <cell r="B1175">
            <v>80000</v>
          </cell>
          <cell r="C1175">
            <v>58589.91</v>
          </cell>
          <cell r="D1175">
            <v>52012.93</v>
          </cell>
          <cell r="CZ1175">
            <v>52271.93</v>
          </cell>
          <cell r="DG1175">
            <v>80000</v>
          </cell>
        </row>
        <row r="1176">
          <cell r="A1176" t="str">
            <v>None</v>
          </cell>
          <cell r="B1176">
            <v>80000</v>
          </cell>
          <cell r="C1176">
            <v>28844.230000000003</v>
          </cell>
          <cell r="D1176">
            <v>55058.2</v>
          </cell>
          <cell r="CZ1176">
            <v>73281.990000000005</v>
          </cell>
          <cell r="DG1176">
            <v>80000</v>
          </cell>
        </row>
        <row r="1177">
          <cell r="A1177" t="str">
            <v>None</v>
          </cell>
          <cell r="B1177">
            <v>80000</v>
          </cell>
          <cell r="C1177">
            <v>24968.870000000003</v>
          </cell>
          <cell r="D1177">
            <v>55058.2</v>
          </cell>
          <cell r="CZ1177">
            <v>71722.990000000005</v>
          </cell>
          <cell r="DG1177">
            <v>80000</v>
          </cell>
        </row>
        <row r="1178">
          <cell r="A1178" t="str">
            <v>None</v>
          </cell>
          <cell r="B1178">
            <v>80000</v>
          </cell>
          <cell r="C1178">
            <v>59432.03</v>
          </cell>
          <cell r="D1178">
            <v>55279.87</v>
          </cell>
          <cell r="CZ1178">
            <v>55966.87</v>
          </cell>
          <cell r="DG1178">
            <v>80000</v>
          </cell>
        </row>
        <row r="1179">
          <cell r="A1179" t="str">
            <v>None</v>
          </cell>
          <cell r="B1179">
            <v>80000</v>
          </cell>
          <cell r="C1179">
            <v>57161.08</v>
          </cell>
          <cell r="D1179">
            <v>51445.55</v>
          </cell>
          <cell r="CZ1179">
            <v>51705.55</v>
          </cell>
          <cell r="DG1179">
            <v>80000</v>
          </cell>
        </row>
        <row r="1180">
          <cell r="A1180" t="str">
            <v>None</v>
          </cell>
          <cell r="B1180">
            <v>80000</v>
          </cell>
          <cell r="C1180">
            <v>55870.07</v>
          </cell>
          <cell r="D1180">
            <v>53427.82</v>
          </cell>
          <cell r="CZ1180">
            <v>53852.82</v>
          </cell>
          <cell r="DG1180">
            <v>80000</v>
          </cell>
        </row>
        <row r="1181">
          <cell r="A1181" t="str">
            <v>None</v>
          </cell>
          <cell r="B1181">
            <v>80000</v>
          </cell>
          <cell r="C1181">
            <v>56519.19</v>
          </cell>
          <cell r="D1181">
            <v>50080.94</v>
          </cell>
          <cell r="CZ1181">
            <v>50863.94</v>
          </cell>
          <cell r="DG1181">
            <v>80000</v>
          </cell>
        </row>
        <row r="1182">
          <cell r="A1182" t="str">
            <v>None</v>
          </cell>
          <cell r="B1182">
            <v>80000</v>
          </cell>
          <cell r="C1182">
            <v>31319.58</v>
          </cell>
          <cell r="D1182">
            <v>6087.75</v>
          </cell>
          <cell r="CZ1182">
            <v>71566.83</v>
          </cell>
          <cell r="DG1182">
            <v>80000</v>
          </cell>
        </row>
        <row r="1183">
          <cell r="A1183" t="str">
            <v>None</v>
          </cell>
          <cell r="B1183">
            <v>80000</v>
          </cell>
          <cell r="C1183">
            <v>26252.050000000003</v>
          </cell>
          <cell r="D1183">
            <v>6087.75</v>
          </cell>
          <cell r="CZ1183">
            <v>69799.83</v>
          </cell>
          <cell r="DG1183">
            <v>80000</v>
          </cell>
        </row>
        <row r="1184">
          <cell r="A1184" t="str">
            <v>None</v>
          </cell>
          <cell r="B1184">
            <v>220563</v>
          </cell>
          <cell r="C1184">
            <v>0</v>
          </cell>
          <cell r="D1184">
            <v>0</v>
          </cell>
          <cell r="CZ1184">
            <v>220563</v>
          </cell>
          <cell r="DG1184">
            <v>220563</v>
          </cell>
        </row>
        <row r="1185">
          <cell r="A1185" t="str">
            <v>None</v>
          </cell>
          <cell r="B1185">
            <v>425000</v>
          </cell>
          <cell r="C1185">
            <v>203293.63999999998</v>
          </cell>
          <cell r="D1185">
            <v>329086.88</v>
          </cell>
          <cell r="CZ1185">
            <v>292740.43</v>
          </cell>
          <cell r="DG1185">
            <v>425000</v>
          </cell>
        </row>
        <row r="1186">
          <cell r="A1186" t="str">
            <v>None</v>
          </cell>
          <cell r="B1186">
            <v>200000</v>
          </cell>
          <cell r="C1186">
            <v>0</v>
          </cell>
          <cell r="D1186">
            <v>6810.32</v>
          </cell>
          <cell r="CZ1186">
            <v>0</v>
          </cell>
          <cell r="DG1186">
            <v>200000</v>
          </cell>
        </row>
        <row r="1187">
          <cell r="A1187" t="str">
            <v>None</v>
          </cell>
          <cell r="B1187">
            <v>0</v>
          </cell>
          <cell r="C1187">
            <v>428864.91</v>
          </cell>
          <cell r="D1187">
            <v>428864.91</v>
          </cell>
          <cell r="CZ1187">
            <v>428865.91</v>
          </cell>
          <cell r="DG1187">
            <v>0</v>
          </cell>
        </row>
        <row r="1188">
          <cell r="A1188" t="str">
            <v>None</v>
          </cell>
          <cell r="B1188">
            <v>0</v>
          </cell>
          <cell r="C1188">
            <v>4494355.8</v>
          </cell>
          <cell r="D1188">
            <v>4494355.8</v>
          </cell>
          <cell r="CZ1188">
            <v>4494351.8</v>
          </cell>
          <cell r="DG1188">
            <v>0</v>
          </cell>
        </row>
        <row r="1189">
          <cell r="A1189" t="str">
            <v>None</v>
          </cell>
          <cell r="B1189">
            <v>25000</v>
          </cell>
          <cell r="C1189">
            <v>0</v>
          </cell>
          <cell r="D1189">
            <v>4928.22</v>
          </cell>
          <cell r="CZ1189">
            <v>24522</v>
          </cell>
          <cell r="DG1189">
            <v>25000</v>
          </cell>
        </row>
        <row r="1190">
          <cell r="A1190" t="str">
            <v>None</v>
          </cell>
          <cell r="B1190">
            <v>19100</v>
          </cell>
          <cell r="C1190">
            <v>0</v>
          </cell>
          <cell r="D1190">
            <v>0</v>
          </cell>
          <cell r="CZ1190">
            <v>17000</v>
          </cell>
          <cell r="DG1190">
            <v>19100</v>
          </cell>
        </row>
        <row r="1191">
          <cell r="A1191" t="str">
            <v>None</v>
          </cell>
          <cell r="B1191">
            <v>603000</v>
          </cell>
          <cell r="C1191">
            <v>445414.45999999996</v>
          </cell>
          <cell r="D1191">
            <v>443931.41</v>
          </cell>
          <cell r="CZ1191">
            <v>445417.41</v>
          </cell>
          <cell r="DG1191">
            <v>603000</v>
          </cell>
        </row>
        <row r="1192">
          <cell r="A1192" t="str">
            <v>None</v>
          </cell>
          <cell r="B1192">
            <v>160000</v>
          </cell>
          <cell r="C1192">
            <v>0</v>
          </cell>
          <cell r="D1192">
            <v>0</v>
          </cell>
          <cell r="CZ1192">
            <v>153000</v>
          </cell>
          <cell r="DG1192">
            <v>160000</v>
          </cell>
        </row>
        <row r="1193">
          <cell r="A1193" t="str">
            <v>None</v>
          </cell>
          <cell r="B1193">
            <v>160000</v>
          </cell>
          <cell r="C1193">
            <v>0</v>
          </cell>
          <cell r="D1193">
            <v>0</v>
          </cell>
          <cell r="CZ1193">
            <v>153000</v>
          </cell>
          <cell r="DG1193">
            <v>160000</v>
          </cell>
        </row>
        <row r="1194">
          <cell r="A1194" t="str">
            <v>None</v>
          </cell>
          <cell r="B1194">
            <v>11700</v>
          </cell>
          <cell r="C1194">
            <v>1419.54</v>
          </cell>
          <cell r="D1194">
            <v>0</v>
          </cell>
          <cell r="CZ1194">
            <v>1411</v>
          </cell>
          <cell r="DG1194">
            <v>11700</v>
          </cell>
        </row>
        <row r="1195">
          <cell r="A1195" t="str">
            <v>None</v>
          </cell>
          <cell r="B1195">
            <v>1848000</v>
          </cell>
          <cell r="C1195">
            <v>291.52</v>
          </cell>
          <cell r="D1195">
            <v>543</v>
          </cell>
          <cell r="CZ1195">
            <v>1804804</v>
          </cell>
          <cell r="DG1195">
            <v>1848000</v>
          </cell>
        </row>
        <row r="1196">
          <cell r="A1196" t="str">
            <v>None</v>
          </cell>
          <cell r="B1196">
            <v>336611</v>
          </cell>
          <cell r="C1196">
            <v>353289.35</v>
          </cell>
          <cell r="D1196">
            <v>353289.35</v>
          </cell>
          <cell r="CZ1196">
            <v>353287.35</v>
          </cell>
          <cell r="DG1196">
            <v>336611</v>
          </cell>
        </row>
        <row r="1197">
          <cell r="A1197" t="str">
            <v>None</v>
          </cell>
          <cell r="B1197">
            <v>18000</v>
          </cell>
          <cell r="C1197">
            <v>1307.1300000000001</v>
          </cell>
          <cell r="D1197">
            <v>1274.67</v>
          </cell>
          <cell r="CZ1197">
            <v>1299.67</v>
          </cell>
          <cell r="DG1197">
            <v>18000</v>
          </cell>
        </row>
        <row r="1198">
          <cell r="A1198" t="str">
            <v>None</v>
          </cell>
          <cell r="B1198">
            <v>25000</v>
          </cell>
          <cell r="C1198">
            <v>0</v>
          </cell>
          <cell r="D1198">
            <v>0</v>
          </cell>
          <cell r="CZ1198">
            <v>23500</v>
          </cell>
          <cell r="DG1198">
            <v>25000</v>
          </cell>
        </row>
        <row r="1199">
          <cell r="A1199" t="str">
            <v>None</v>
          </cell>
          <cell r="B1199">
            <v>12746</v>
          </cell>
          <cell r="C1199">
            <v>9349.89</v>
          </cell>
          <cell r="D1199">
            <v>0</v>
          </cell>
          <cell r="CZ1199">
            <v>9832</v>
          </cell>
          <cell r="DG1199">
            <v>12746</v>
          </cell>
        </row>
        <row r="1200">
          <cell r="A1200" t="str">
            <v>None</v>
          </cell>
          <cell r="B1200">
            <v>0</v>
          </cell>
          <cell r="C1200">
            <v>31299.63</v>
          </cell>
          <cell r="D1200">
            <v>31299.63</v>
          </cell>
          <cell r="CZ1200">
            <v>31300.63</v>
          </cell>
          <cell r="DG1200">
            <v>0</v>
          </cell>
        </row>
        <row r="1201">
          <cell r="A1201" t="str">
            <v>None</v>
          </cell>
          <cell r="B1201">
            <v>0</v>
          </cell>
          <cell r="C1201">
            <v>2837625.53</v>
          </cell>
          <cell r="D1201">
            <v>2837625.53</v>
          </cell>
          <cell r="CZ1201">
            <v>2837677.53</v>
          </cell>
          <cell r="DG1201">
            <v>0</v>
          </cell>
        </row>
        <row r="1202">
          <cell r="A1202" t="str">
            <v>W_COAST</v>
          </cell>
          <cell r="B1202">
            <v>5368000</v>
          </cell>
          <cell r="C1202">
            <v>3667576.9699999997</v>
          </cell>
          <cell r="D1202">
            <v>3876560.0599999996</v>
          </cell>
          <cell r="CZ1202">
            <v>3700403.26</v>
          </cell>
          <cell r="DG1202">
            <v>5368000</v>
          </cell>
        </row>
        <row r="1203">
          <cell r="A1203" t="str">
            <v>None</v>
          </cell>
          <cell r="B1203">
            <v>99000</v>
          </cell>
          <cell r="C1203">
            <v>0</v>
          </cell>
          <cell r="D1203">
            <v>0</v>
          </cell>
          <cell r="CZ1203">
            <v>3</v>
          </cell>
          <cell r="DG1203">
            <v>99000</v>
          </cell>
        </row>
        <row r="1204">
          <cell r="A1204" t="str">
            <v>W_COAST</v>
          </cell>
          <cell r="B1204">
            <v>379500</v>
          </cell>
          <cell r="C1204">
            <v>315119.94</v>
          </cell>
          <cell r="D1204">
            <v>210661.03</v>
          </cell>
          <cell r="CZ1204">
            <v>347298.03</v>
          </cell>
          <cell r="DG1204">
            <v>379500</v>
          </cell>
        </row>
        <row r="1205">
          <cell r="A1205" t="str">
            <v>None</v>
          </cell>
          <cell r="B1205">
            <v>0</v>
          </cell>
          <cell r="C1205">
            <v>36516.71</v>
          </cell>
          <cell r="D1205">
            <v>36516.71</v>
          </cell>
          <cell r="CZ1205">
            <v>36516.71</v>
          </cell>
          <cell r="DG1205">
            <v>0</v>
          </cell>
        </row>
        <row r="1206">
          <cell r="A1206" t="str">
            <v>None</v>
          </cell>
          <cell r="B1206">
            <v>0</v>
          </cell>
          <cell r="C1206">
            <v>0</v>
          </cell>
          <cell r="D1206">
            <v>0</v>
          </cell>
          <cell r="CZ1206">
            <v>0</v>
          </cell>
          <cell r="DG1206">
            <v>0</v>
          </cell>
        </row>
        <row r="1207">
          <cell r="A1207" t="str">
            <v>None</v>
          </cell>
          <cell r="B1207">
            <v>45000</v>
          </cell>
          <cell r="C1207">
            <v>44760.480000000003</v>
          </cell>
          <cell r="D1207">
            <v>44760.480000000003</v>
          </cell>
          <cell r="CZ1207">
            <v>44761.48</v>
          </cell>
          <cell r="DG1207">
            <v>45000</v>
          </cell>
        </row>
        <row r="1208">
          <cell r="A1208" t="str">
            <v>None</v>
          </cell>
          <cell r="B1208">
            <v>30283</v>
          </cell>
          <cell r="C1208">
            <v>29346.46</v>
          </cell>
          <cell r="D1208">
            <v>29346.46</v>
          </cell>
          <cell r="CZ1208">
            <v>29346.46</v>
          </cell>
          <cell r="DG1208">
            <v>30283</v>
          </cell>
        </row>
        <row r="1209">
          <cell r="A1209" t="str">
            <v>None</v>
          </cell>
          <cell r="B1209">
            <v>25000</v>
          </cell>
          <cell r="C1209">
            <v>0</v>
          </cell>
          <cell r="D1209">
            <v>0</v>
          </cell>
          <cell r="CZ1209">
            <v>25000</v>
          </cell>
          <cell r="DG1209">
            <v>25000</v>
          </cell>
        </row>
        <row r="1210">
          <cell r="A1210" t="str">
            <v>None</v>
          </cell>
          <cell r="B1210">
            <v>487444</v>
          </cell>
          <cell r="C1210">
            <v>471811.93</v>
          </cell>
          <cell r="D1210">
            <v>370089.91</v>
          </cell>
          <cell r="CZ1210">
            <v>485138.91</v>
          </cell>
          <cell r="DG1210">
            <v>487444</v>
          </cell>
        </row>
        <row r="1211">
          <cell r="A1211" t="str">
            <v>None</v>
          </cell>
          <cell r="B1211">
            <v>162244</v>
          </cell>
          <cell r="C1211">
            <v>157891.38</v>
          </cell>
          <cell r="D1211">
            <v>157891.38</v>
          </cell>
          <cell r="CZ1211">
            <v>157893.38</v>
          </cell>
          <cell r="DG1211">
            <v>162244</v>
          </cell>
        </row>
        <row r="1212">
          <cell r="A1212" t="str">
            <v>None</v>
          </cell>
          <cell r="B1212">
            <v>164076</v>
          </cell>
          <cell r="C1212">
            <v>135801.17000000001</v>
          </cell>
          <cell r="D1212">
            <v>135801.17000000001</v>
          </cell>
          <cell r="CZ1212">
            <v>135802.17000000001</v>
          </cell>
          <cell r="DG1212">
            <v>164076</v>
          </cell>
        </row>
        <row r="1213">
          <cell r="A1213" t="str">
            <v>None</v>
          </cell>
          <cell r="B1213">
            <v>262483</v>
          </cell>
          <cell r="C1213">
            <v>259439.53</v>
          </cell>
          <cell r="D1213">
            <v>259439.53</v>
          </cell>
          <cell r="CZ1213">
            <v>259442.53</v>
          </cell>
          <cell r="DG1213">
            <v>262483</v>
          </cell>
        </row>
        <row r="1214">
          <cell r="A1214" t="str">
            <v>None</v>
          </cell>
          <cell r="B1214">
            <v>0.1</v>
          </cell>
          <cell r="C1214">
            <v>0</v>
          </cell>
          <cell r="D1214">
            <v>0</v>
          </cell>
          <cell r="CZ1214">
            <v>0</v>
          </cell>
          <cell r="DG1214">
            <v>0.1</v>
          </cell>
        </row>
        <row r="1215">
          <cell r="A1215" t="str">
            <v>None</v>
          </cell>
          <cell r="B1215">
            <v>0</v>
          </cell>
          <cell r="C1215">
            <v>0</v>
          </cell>
          <cell r="D1215">
            <v>0</v>
          </cell>
          <cell r="CZ1215">
            <v>0</v>
          </cell>
          <cell r="DG1215">
            <v>0</v>
          </cell>
        </row>
        <row r="1216">
          <cell r="A1216" t="str">
            <v>None</v>
          </cell>
          <cell r="B1216">
            <v>181112</v>
          </cell>
          <cell r="C1216">
            <v>167037.05000000002</v>
          </cell>
          <cell r="D1216">
            <v>167767.29</v>
          </cell>
          <cell r="CZ1216">
            <v>167037.29</v>
          </cell>
          <cell r="DG1216">
            <v>181112</v>
          </cell>
        </row>
        <row r="1217">
          <cell r="A1217" t="str">
            <v>None</v>
          </cell>
          <cell r="B1217">
            <v>0</v>
          </cell>
          <cell r="C1217">
            <v>0</v>
          </cell>
          <cell r="D1217">
            <v>0</v>
          </cell>
          <cell r="CZ1217">
            <v>0</v>
          </cell>
          <cell r="DG1217">
            <v>0</v>
          </cell>
        </row>
        <row r="1218">
          <cell r="A1218" t="str">
            <v>None</v>
          </cell>
          <cell r="B1218">
            <v>0</v>
          </cell>
          <cell r="C1218">
            <v>0</v>
          </cell>
          <cell r="D1218">
            <v>0</v>
          </cell>
          <cell r="CZ1218">
            <v>0</v>
          </cell>
          <cell r="DG1218">
            <v>0</v>
          </cell>
        </row>
        <row r="1219">
          <cell r="A1219" t="str">
            <v>None</v>
          </cell>
          <cell r="B1219">
            <v>660000</v>
          </cell>
          <cell r="C1219">
            <v>0</v>
          </cell>
          <cell r="D1219">
            <v>0</v>
          </cell>
          <cell r="CZ1219">
            <v>0</v>
          </cell>
          <cell r="DG1219">
            <v>660000</v>
          </cell>
        </row>
        <row r="1220">
          <cell r="A1220" t="str">
            <v>None</v>
          </cell>
          <cell r="B1220">
            <v>20000</v>
          </cell>
          <cell r="C1220">
            <v>14008.32</v>
          </cell>
          <cell r="D1220">
            <v>14008.32</v>
          </cell>
          <cell r="CZ1220">
            <v>14010.32</v>
          </cell>
          <cell r="DG1220">
            <v>20000</v>
          </cell>
        </row>
        <row r="1221">
          <cell r="A1221" t="str">
            <v>None</v>
          </cell>
          <cell r="B1221">
            <v>0</v>
          </cell>
          <cell r="C1221">
            <v>336027.74</v>
          </cell>
          <cell r="D1221">
            <v>336032.07</v>
          </cell>
          <cell r="CZ1221">
            <v>336028.07</v>
          </cell>
          <cell r="DG1221">
            <v>0</v>
          </cell>
        </row>
        <row r="1222">
          <cell r="A1222" t="str">
            <v>None</v>
          </cell>
          <cell r="B1222">
            <v>55357</v>
          </cell>
          <cell r="C1222">
            <v>43667.44</v>
          </cell>
          <cell r="D1222">
            <v>44809.599999999999</v>
          </cell>
          <cell r="CZ1222">
            <v>24968.35</v>
          </cell>
          <cell r="DG1222">
            <v>55357</v>
          </cell>
        </row>
        <row r="1223">
          <cell r="A1223" t="str">
            <v>None</v>
          </cell>
          <cell r="B1223">
            <v>202548</v>
          </cell>
          <cell r="C1223">
            <v>202047.78</v>
          </cell>
          <cell r="D1223">
            <v>201820.18</v>
          </cell>
          <cell r="CZ1223">
            <v>202048.18</v>
          </cell>
          <cell r="DG1223">
            <v>202548</v>
          </cell>
        </row>
        <row r="1224">
          <cell r="A1224" t="str">
            <v>None</v>
          </cell>
          <cell r="B1224">
            <v>0</v>
          </cell>
          <cell r="C1224">
            <v>4362.67</v>
          </cell>
          <cell r="D1224">
            <v>4362.67</v>
          </cell>
          <cell r="CZ1224">
            <v>4362.67</v>
          </cell>
          <cell r="DG1224">
            <v>0</v>
          </cell>
        </row>
        <row r="1225">
          <cell r="A1225" t="str">
            <v>None</v>
          </cell>
          <cell r="B1225">
            <v>0</v>
          </cell>
          <cell r="C1225">
            <v>14502.72</v>
          </cell>
          <cell r="D1225">
            <v>14502.72</v>
          </cell>
          <cell r="CZ1225">
            <v>14501.72</v>
          </cell>
          <cell r="DG1225">
            <v>0</v>
          </cell>
        </row>
        <row r="1226">
          <cell r="A1226" t="str">
            <v>None</v>
          </cell>
          <cell r="B1226">
            <v>23642.07</v>
          </cell>
          <cell r="C1226">
            <v>24185.63</v>
          </cell>
          <cell r="D1226">
            <v>24185.63</v>
          </cell>
          <cell r="CZ1226">
            <v>24184.63</v>
          </cell>
          <cell r="DG1226">
            <v>23642.07</v>
          </cell>
        </row>
        <row r="1227">
          <cell r="A1227" t="str">
            <v>None</v>
          </cell>
          <cell r="B1227">
            <v>252847</v>
          </cell>
          <cell r="C1227">
            <v>212502.28</v>
          </cell>
          <cell r="D1227">
            <v>212502.28</v>
          </cell>
          <cell r="CZ1227">
            <v>212501.28</v>
          </cell>
          <cell r="DG1227">
            <v>252847</v>
          </cell>
        </row>
        <row r="1228">
          <cell r="A1228" t="str">
            <v>None</v>
          </cell>
          <cell r="B1228">
            <v>20500</v>
          </cell>
          <cell r="C1228">
            <v>22727.39</v>
          </cell>
          <cell r="D1228">
            <v>1088.05</v>
          </cell>
          <cell r="CZ1228">
            <v>22730.05</v>
          </cell>
          <cell r="DG1228">
            <v>20500</v>
          </cell>
        </row>
        <row r="1229">
          <cell r="A1229" t="str">
            <v>None</v>
          </cell>
          <cell r="B1229">
            <v>27828</v>
          </cell>
          <cell r="C1229">
            <v>0</v>
          </cell>
          <cell r="D1229">
            <v>7883.28</v>
          </cell>
          <cell r="CZ1229">
            <v>25131</v>
          </cell>
          <cell r="DG1229">
            <v>27828</v>
          </cell>
        </row>
        <row r="1230">
          <cell r="A1230" t="str">
            <v>None</v>
          </cell>
          <cell r="B1230">
            <v>16633.75</v>
          </cell>
          <cell r="C1230">
            <v>3841.74</v>
          </cell>
          <cell r="D1230">
            <v>0</v>
          </cell>
          <cell r="CZ1230">
            <v>13252</v>
          </cell>
          <cell r="DG1230">
            <v>16633.75</v>
          </cell>
        </row>
        <row r="1231">
          <cell r="A1231" t="str">
            <v>None</v>
          </cell>
          <cell r="B1231">
            <v>107250</v>
          </cell>
          <cell r="C1231">
            <v>107248.73</v>
          </cell>
          <cell r="D1231">
            <v>107248.73</v>
          </cell>
          <cell r="CZ1231">
            <v>107253.73</v>
          </cell>
          <cell r="DG1231">
            <v>107250</v>
          </cell>
        </row>
        <row r="1232">
          <cell r="A1232" t="str">
            <v>None</v>
          </cell>
          <cell r="B1232">
            <v>21000</v>
          </cell>
          <cell r="C1232">
            <v>20649.87</v>
          </cell>
          <cell r="D1232">
            <v>20649.87</v>
          </cell>
          <cell r="CZ1232">
            <v>20647.87</v>
          </cell>
          <cell r="DG1232">
            <v>21000</v>
          </cell>
        </row>
        <row r="1233">
          <cell r="A1233" t="str">
            <v>None</v>
          </cell>
          <cell r="B1233">
            <v>34000</v>
          </cell>
          <cell r="C1233">
            <v>35110.36</v>
          </cell>
          <cell r="D1233">
            <v>35110.36</v>
          </cell>
          <cell r="CZ1233">
            <v>35111.360000000001</v>
          </cell>
          <cell r="DG1233">
            <v>34000</v>
          </cell>
        </row>
        <row r="1234">
          <cell r="A1234" t="str">
            <v>None</v>
          </cell>
          <cell r="B1234">
            <v>31000</v>
          </cell>
          <cell r="C1234">
            <v>32841.769999999997</v>
          </cell>
          <cell r="D1234">
            <v>32841.769999999997</v>
          </cell>
          <cell r="CZ1234">
            <v>32842.769999999997</v>
          </cell>
          <cell r="DG1234">
            <v>31000</v>
          </cell>
        </row>
        <row r="1235">
          <cell r="A1235" t="str">
            <v>None</v>
          </cell>
          <cell r="B1235">
            <v>25000</v>
          </cell>
          <cell r="C1235">
            <v>0</v>
          </cell>
          <cell r="D1235">
            <v>0</v>
          </cell>
          <cell r="CZ1235">
            <v>24000</v>
          </cell>
          <cell r="DG1235">
            <v>25000</v>
          </cell>
        </row>
        <row r="1236">
          <cell r="A1236" t="str">
            <v>None</v>
          </cell>
          <cell r="B1236">
            <v>164957</v>
          </cell>
          <cell r="C1236">
            <v>164871.43</v>
          </cell>
          <cell r="D1236">
            <v>171199.12</v>
          </cell>
          <cell r="CZ1236">
            <v>164867.12</v>
          </cell>
          <cell r="DG1236">
            <v>164957</v>
          </cell>
        </row>
        <row r="1237">
          <cell r="A1237" t="str">
            <v>None</v>
          </cell>
          <cell r="B1237">
            <v>162357</v>
          </cell>
          <cell r="C1237">
            <v>0</v>
          </cell>
          <cell r="D1237">
            <v>0</v>
          </cell>
          <cell r="CZ1237">
            <v>0</v>
          </cell>
          <cell r="DG1237">
            <v>162357</v>
          </cell>
        </row>
        <row r="1238">
          <cell r="A1238" t="str">
            <v>None</v>
          </cell>
          <cell r="B1238">
            <v>9200</v>
          </cell>
          <cell r="C1238">
            <v>0</v>
          </cell>
          <cell r="D1238">
            <v>8283.93</v>
          </cell>
          <cell r="CZ1238">
            <v>13000</v>
          </cell>
          <cell r="DG1238">
            <v>9200</v>
          </cell>
        </row>
        <row r="1239">
          <cell r="A1239" t="str">
            <v>None</v>
          </cell>
          <cell r="B1239">
            <v>55993</v>
          </cell>
          <cell r="C1239">
            <v>49405.09</v>
          </cell>
          <cell r="D1239">
            <v>49405.09</v>
          </cell>
          <cell r="CZ1239">
            <v>49407.09</v>
          </cell>
          <cell r="DG1239">
            <v>55993</v>
          </cell>
        </row>
        <row r="1240">
          <cell r="A1240" t="str">
            <v>None</v>
          </cell>
          <cell r="B1240">
            <v>0</v>
          </cell>
          <cell r="C1240">
            <v>0</v>
          </cell>
          <cell r="D1240">
            <v>0</v>
          </cell>
          <cell r="CZ1240">
            <v>0</v>
          </cell>
          <cell r="DG1240">
            <v>0</v>
          </cell>
        </row>
        <row r="1241">
          <cell r="A1241" t="str">
            <v>None</v>
          </cell>
          <cell r="B1241">
            <v>0</v>
          </cell>
          <cell r="C1241">
            <v>0</v>
          </cell>
          <cell r="D1241">
            <v>0</v>
          </cell>
          <cell r="CZ1241">
            <v>0</v>
          </cell>
          <cell r="DG1241">
            <v>0</v>
          </cell>
        </row>
        <row r="1242">
          <cell r="A1242" t="str">
            <v>None</v>
          </cell>
          <cell r="B1242">
            <v>90000</v>
          </cell>
          <cell r="C1242">
            <v>0</v>
          </cell>
          <cell r="D1242">
            <v>0</v>
          </cell>
          <cell r="CZ1242">
            <v>0</v>
          </cell>
          <cell r="DG1242">
            <v>90000</v>
          </cell>
        </row>
        <row r="1243">
          <cell r="A1243" t="str">
            <v>None</v>
          </cell>
          <cell r="B1243">
            <v>100000</v>
          </cell>
          <cell r="C1243">
            <v>0</v>
          </cell>
          <cell r="D1243">
            <v>0</v>
          </cell>
          <cell r="CZ1243">
            <v>0</v>
          </cell>
          <cell r="DG1243">
            <v>100000</v>
          </cell>
        </row>
        <row r="1244">
          <cell r="A1244" t="str">
            <v>None</v>
          </cell>
          <cell r="B1244">
            <v>467135</v>
          </cell>
          <cell r="C1244">
            <v>413056.67</v>
          </cell>
          <cell r="D1244">
            <v>413056.67</v>
          </cell>
          <cell r="CZ1244">
            <v>413064.67</v>
          </cell>
          <cell r="DG1244">
            <v>467135</v>
          </cell>
        </row>
        <row r="1245">
          <cell r="A1245" t="str">
            <v>None</v>
          </cell>
          <cell r="B1245">
            <v>0</v>
          </cell>
          <cell r="C1245">
            <v>0</v>
          </cell>
          <cell r="D1245">
            <v>0</v>
          </cell>
          <cell r="CZ1245">
            <v>0</v>
          </cell>
          <cell r="DG1245">
            <v>0</v>
          </cell>
        </row>
        <row r="1246">
          <cell r="A1246" t="str">
            <v>None</v>
          </cell>
          <cell r="B1246">
            <v>0</v>
          </cell>
          <cell r="C1246">
            <v>0</v>
          </cell>
          <cell r="D1246">
            <v>0</v>
          </cell>
          <cell r="CZ1246">
            <v>0</v>
          </cell>
          <cell r="DG1246">
            <v>0</v>
          </cell>
        </row>
        <row r="1247">
          <cell r="A1247" t="str">
            <v>None</v>
          </cell>
          <cell r="B1247">
            <v>0</v>
          </cell>
          <cell r="C1247">
            <v>0</v>
          </cell>
          <cell r="D1247">
            <v>0</v>
          </cell>
          <cell r="CZ1247">
            <v>0</v>
          </cell>
          <cell r="DG1247">
            <v>0</v>
          </cell>
        </row>
        <row r="1248">
          <cell r="A1248" t="str">
            <v>None</v>
          </cell>
          <cell r="B1248">
            <v>311040</v>
          </cell>
          <cell r="C1248">
            <v>85.49</v>
          </cell>
          <cell r="D1248">
            <v>85.49</v>
          </cell>
          <cell r="CZ1248">
            <v>81.489999999999995</v>
          </cell>
          <cell r="DG1248">
            <v>311040</v>
          </cell>
        </row>
        <row r="1249">
          <cell r="A1249" t="str">
            <v>None</v>
          </cell>
          <cell r="B1249">
            <v>67562</v>
          </cell>
          <cell r="C1249">
            <v>37013.480000000003</v>
          </cell>
          <cell r="D1249">
            <v>37013.480000000003</v>
          </cell>
          <cell r="CZ1249">
            <v>37018.480000000003</v>
          </cell>
          <cell r="DG1249">
            <v>67562</v>
          </cell>
        </row>
        <row r="1250">
          <cell r="A1250" t="str">
            <v>None</v>
          </cell>
          <cell r="B1250">
            <v>0</v>
          </cell>
          <cell r="C1250">
            <v>0</v>
          </cell>
          <cell r="D1250">
            <v>0</v>
          </cell>
          <cell r="CZ1250">
            <v>0</v>
          </cell>
          <cell r="DG1250">
            <v>0</v>
          </cell>
        </row>
        <row r="1251">
          <cell r="A1251" t="str">
            <v>None</v>
          </cell>
          <cell r="B1251">
            <v>469368</v>
          </cell>
          <cell r="C1251">
            <v>410626.72</v>
          </cell>
          <cell r="D1251">
            <v>410626.72</v>
          </cell>
          <cell r="CZ1251">
            <v>410635.72</v>
          </cell>
          <cell r="DG1251">
            <v>469368</v>
          </cell>
        </row>
        <row r="1252">
          <cell r="A1252" t="str">
            <v>None</v>
          </cell>
          <cell r="B1252">
            <v>116872</v>
          </cell>
          <cell r="C1252">
            <v>97738.6</v>
          </cell>
          <cell r="D1252">
            <v>97738.6</v>
          </cell>
          <cell r="CZ1252">
            <v>97741.6</v>
          </cell>
          <cell r="DG1252">
            <v>116872</v>
          </cell>
        </row>
        <row r="1253">
          <cell r="A1253" t="str">
            <v>None</v>
          </cell>
          <cell r="B1253">
            <v>0</v>
          </cell>
          <cell r="C1253">
            <v>0</v>
          </cell>
          <cell r="D1253">
            <v>0</v>
          </cell>
          <cell r="CZ1253">
            <v>0</v>
          </cell>
          <cell r="DG1253">
            <v>0</v>
          </cell>
        </row>
        <row r="1254">
          <cell r="A1254" t="str">
            <v>None</v>
          </cell>
          <cell r="B1254">
            <v>0</v>
          </cell>
          <cell r="C1254">
            <v>0</v>
          </cell>
          <cell r="D1254">
            <v>0</v>
          </cell>
          <cell r="CZ1254">
            <v>0</v>
          </cell>
          <cell r="DG1254">
            <v>0</v>
          </cell>
        </row>
        <row r="1255">
          <cell r="A1255" t="str">
            <v>None</v>
          </cell>
          <cell r="B1255">
            <v>0</v>
          </cell>
          <cell r="C1255">
            <v>0</v>
          </cell>
          <cell r="D1255">
            <v>0</v>
          </cell>
          <cell r="CZ1255">
            <v>0</v>
          </cell>
          <cell r="DG1255">
            <v>0</v>
          </cell>
        </row>
        <row r="1256">
          <cell r="A1256" t="str">
            <v>None</v>
          </cell>
          <cell r="B1256">
            <v>0</v>
          </cell>
          <cell r="C1256">
            <v>0</v>
          </cell>
          <cell r="D1256">
            <v>0</v>
          </cell>
          <cell r="CZ1256">
            <v>0</v>
          </cell>
          <cell r="DG1256">
            <v>0</v>
          </cell>
        </row>
        <row r="1257">
          <cell r="A1257" t="str">
            <v>None</v>
          </cell>
          <cell r="B1257">
            <v>0</v>
          </cell>
          <cell r="C1257">
            <v>0</v>
          </cell>
          <cell r="D1257">
            <v>0</v>
          </cell>
          <cell r="CZ1257">
            <v>0</v>
          </cell>
          <cell r="DG1257">
            <v>0</v>
          </cell>
        </row>
        <row r="1258">
          <cell r="A1258" t="str">
            <v>None</v>
          </cell>
          <cell r="B1258">
            <v>1329422</v>
          </cell>
          <cell r="C1258">
            <v>1066639.6599999999</v>
          </cell>
          <cell r="D1258">
            <v>1066639.6599999999</v>
          </cell>
          <cell r="CZ1258">
            <v>1066640.6599999999</v>
          </cell>
          <cell r="DG1258">
            <v>1329422</v>
          </cell>
        </row>
        <row r="1259">
          <cell r="A1259" t="str">
            <v>None</v>
          </cell>
          <cell r="B1259">
            <v>155943</v>
          </cell>
          <cell r="C1259">
            <v>128733.94</v>
          </cell>
          <cell r="D1259">
            <v>128733.94</v>
          </cell>
          <cell r="CZ1259">
            <v>128737.94</v>
          </cell>
          <cell r="DG1259">
            <v>155943</v>
          </cell>
        </row>
        <row r="1260">
          <cell r="A1260" t="str">
            <v>None</v>
          </cell>
          <cell r="B1260">
            <v>282142</v>
          </cell>
          <cell r="C1260">
            <v>249715.09</v>
          </cell>
          <cell r="D1260">
            <v>249715.09</v>
          </cell>
          <cell r="CZ1260">
            <v>249717.09</v>
          </cell>
          <cell r="DG1260">
            <v>282142</v>
          </cell>
        </row>
        <row r="1261">
          <cell r="A1261" t="str">
            <v>None</v>
          </cell>
          <cell r="B1261">
            <v>0</v>
          </cell>
          <cell r="C1261">
            <v>0</v>
          </cell>
          <cell r="D1261">
            <v>0</v>
          </cell>
          <cell r="CZ1261">
            <v>0</v>
          </cell>
          <cell r="DG1261">
            <v>0</v>
          </cell>
        </row>
        <row r="1262">
          <cell r="A1262" t="str">
            <v>None</v>
          </cell>
          <cell r="B1262">
            <v>0</v>
          </cell>
          <cell r="C1262">
            <v>0</v>
          </cell>
          <cell r="D1262">
            <v>0</v>
          </cell>
          <cell r="CZ1262">
            <v>0</v>
          </cell>
          <cell r="DG1262">
            <v>0</v>
          </cell>
        </row>
        <row r="1263">
          <cell r="A1263" t="str">
            <v>None</v>
          </cell>
          <cell r="B1263">
            <v>219496</v>
          </cell>
          <cell r="C1263">
            <v>181566.45</v>
          </cell>
          <cell r="D1263">
            <v>181566.45</v>
          </cell>
          <cell r="CZ1263">
            <v>181574.45</v>
          </cell>
          <cell r="DG1263">
            <v>219496</v>
          </cell>
        </row>
        <row r="1264">
          <cell r="A1264" t="str">
            <v>None</v>
          </cell>
          <cell r="B1264">
            <v>117055</v>
          </cell>
          <cell r="C1264">
            <v>94992.45</v>
          </cell>
          <cell r="D1264">
            <v>94992.45</v>
          </cell>
          <cell r="CZ1264">
            <v>94992.45</v>
          </cell>
          <cell r="DG1264">
            <v>117055</v>
          </cell>
        </row>
        <row r="1265">
          <cell r="A1265" t="str">
            <v>None</v>
          </cell>
          <cell r="B1265">
            <v>0</v>
          </cell>
          <cell r="C1265">
            <v>0</v>
          </cell>
          <cell r="D1265">
            <v>0</v>
          </cell>
          <cell r="CZ1265">
            <v>0</v>
          </cell>
          <cell r="DG1265">
            <v>0</v>
          </cell>
        </row>
        <row r="1266">
          <cell r="A1266" t="str">
            <v>None</v>
          </cell>
          <cell r="B1266">
            <v>0</v>
          </cell>
          <cell r="C1266">
            <v>0</v>
          </cell>
          <cell r="D1266">
            <v>0</v>
          </cell>
          <cell r="CZ1266">
            <v>0</v>
          </cell>
          <cell r="DG1266">
            <v>0</v>
          </cell>
        </row>
        <row r="1267">
          <cell r="A1267" t="str">
            <v>None</v>
          </cell>
          <cell r="B1267">
            <v>250955</v>
          </cell>
          <cell r="C1267">
            <v>240500.32</v>
          </cell>
          <cell r="D1267">
            <v>240500.32</v>
          </cell>
          <cell r="CZ1267">
            <v>240503.32</v>
          </cell>
          <cell r="DG1267">
            <v>250955</v>
          </cell>
        </row>
        <row r="1268">
          <cell r="A1268" t="str">
            <v>None</v>
          </cell>
          <cell r="B1268">
            <v>319821.05</v>
          </cell>
          <cell r="C1268">
            <v>317760.68</v>
          </cell>
          <cell r="D1268">
            <v>317760.68</v>
          </cell>
          <cell r="CZ1268">
            <v>317769.68</v>
          </cell>
          <cell r="DG1268">
            <v>319821.05</v>
          </cell>
        </row>
        <row r="1269">
          <cell r="A1269" t="str">
            <v>None</v>
          </cell>
          <cell r="B1269">
            <v>0</v>
          </cell>
          <cell r="C1269">
            <v>0</v>
          </cell>
          <cell r="D1269">
            <v>0</v>
          </cell>
          <cell r="CZ1269">
            <v>0</v>
          </cell>
          <cell r="DG1269">
            <v>0</v>
          </cell>
        </row>
        <row r="1270">
          <cell r="A1270" t="str">
            <v>None</v>
          </cell>
          <cell r="B1270">
            <v>0</v>
          </cell>
          <cell r="C1270">
            <v>0</v>
          </cell>
          <cell r="D1270">
            <v>0</v>
          </cell>
          <cell r="CZ1270">
            <v>0</v>
          </cell>
          <cell r="DG1270">
            <v>0</v>
          </cell>
        </row>
        <row r="1271">
          <cell r="A1271" t="str">
            <v>None</v>
          </cell>
          <cell r="B1271">
            <v>735404</v>
          </cell>
          <cell r="C1271">
            <v>715343.44</v>
          </cell>
          <cell r="D1271">
            <v>715343.44</v>
          </cell>
          <cell r="CZ1271">
            <v>715348.44</v>
          </cell>
          <cell r="DG1271">
            <v>735404</v>
          </cell>
        </row>
        <row r="1272">
          <cell r="A1272" t="str">
            <v>None</v>
          </cell>
          <cell r="B1272">
            <v>0</v>
          </cell>
          <cell r="C1272">
            <v>0</v>
          </cell>
          <cell r="D1272">
            <v>0</v>
          </cell>
          <cell r="CZ1272">
            <v>0</v>
          </cell>
          <cell r="DG1272">
            <v>0</v>
          </cell>
        </row>
        <row r="1273">
          <cell r="A1273" t="str">
            <v>None</v>
          </cell>
          <cell r="B1273">
            <v>0</v>
          </cell>
          <cell r="C1273">
            <v>0</v>
          </cell>
          <cell r="D1273">
            <v>0</v>
          </cell>
          <cell r="CZ1273">
            <v>0</v>
          </cell>
          <cell r="DG1273">
            <v>0</v>
          </cell>
        </row>
        <row r="1274">
          <cell r="A1274" t="str">
            <v>None</v>
          </cell>
          <cell r="B1274">
            <v>0</v>
          </cell>
          <cell r="C1274">
            <v>0</v>
          </cell>
          <cell r="D1274">
            <v>0</v>
          </cell>
          <cell r="CZ1274">
            <v>0</v>
          </cell>
          <cell r="DG1274">
            <v>0</v>
          </cell>
        </row>
        <row r="1275">
          <cell r="A1275" t="str">
            <v>None</v>
          </cell>
          <cell r="B1275">
            <v>0</v>
          </cell>
          <cell r="C1275">
            <v>0</v>
          </cell>
          <cell r="D1275">
            <v>0</v>
          </cell>
          <cell r="CZ1275">
            <v>0</v>
          </cell>
          <cell r="DG1275">
            <v>0</v>
          </cell>
        </row>
        <row r="1276">
          <cell r="A1276" t="str">
            <v>None</v>
          </cell>
          <cell r="B1276">
            <v>0</v>
          </cell>
          <cell r="C1276">
            <v>0</v>
          </cell>
          <cell r="D1276">
            <v>0</v>
          </cell>
          <cell r="CZ1276">
            <v>0</v>
          </cell>
          <cell r="DG1276">
            <v>0</v>
          </cell>
        </row>
        <row r="1277">
          <cell r="A1277" t="str">
            <v>None</v>
          </cell>
          <cell r="B1277">
            <v>69789</v>
          </cell>
          <cell r="C1277">
            <v>69788.399999999994</v>
          </cell>
          <cell r="D1277">
            <v>69788.399999999994</v>
          </cell>
          <cell r="CZ1277">
            <v>69788.399999999994</v>
          </cell>
          <cell r="DG1277">
            <v>69789</v>
          </cell>
        </row>
        <row r="1278">
          <cell r="A1278" t="str">
            <v>None</v>
          </cell>
          <cell r="B1278">
            <v>35804</v>
          </cell>
          <cell r="C1278">
            <v>20885.599999999999</v>
          </cell>
          <cell r="D1278">
            <v>20885.599999999999</v>
          </cell>
          <cell r="CZ1278">
            <v>20886.599999999999</v>
          </cell>
          <cell r="DG1278">
            <v>35804</v>
          </cell>
        </row>
        <row r="1279">
          <cell r="A1279" t="str">
            <v>None</v>
          </cell>
          <cell r="B1279">
            <v>0</v>
          </cell>
          <cell r="C1279">
            <v>0</v>
          </cell>
          <cell r="D1279">
            <v>0</v>
          </cell>
          <cell r="CZ1279">
            <v>0</v>
          </cell>
          <cell r="DG1279">
            <v>0</v>
          </cell>
        </row>
        <row r="1280">
          <cell r="A1280" t="str">
            <v>None</v>
          </cell>
          <cell r="B1280">
            <v>0</v>
          </cell>
          <cell r="C1280">
            <v>0</v>
          </cell>
          <cell r="D1280">
            <v>0</v>
          </cell>
          <cell r="CZ1280">
            <v>0</v>
          </cell>
          <cell r="DG1280">
            <v>0</v>
          </cell>
        </row>
        <row r="1281">
          <cell r="A1281" t="str">
            <v>None</v>
          </cell>
          <cell r="B1281">
            <v>0</v>
          </cell>
          <cell r="C1281">
            <v>0</v>
          </cell>
          <cell r="D1281">
            <v>0</v>
          </cell>
          <cell r="CZ1281">
            <v>0</v>
          </cell>
          <cell r="DG1281">
            <v>0</v>
          </cell>
        </row>
        <row r="1282">
          <cell r="A1282" t="str">
            <v>None</v>
          </cell>
          <cell r="B1282">
            <v>0</v>
          </cell>
          <cell r="C1282">
            <v>0</v>
          </cell>
          <cell r="D1282">
            <v>0</v>
          </cell>
          <cell r="CZ1282">
            <v>0</v>
          </cell>
          <cell r="DG1282">
            <v>0</v>
          </cell>
        </row>
        <row r="1283">
          <cell r="A1283" t="str">
            <v>None</v>
          </cell>
          <cell r="B1283">
            <v>0</v>
          </cell>
          <cell r="C1283">
            <v>0</v>
          </cell>
          <cell r="D1283">
            <v>0</v>
          </cell>
          <cell r="CZ1283">
            <v>0</v>
          </cell>
          <cell r="DG1283">
            <v>0</v>
          </cell>
        </row>
        <row r="1284">
          <cell r="A1284" t="str">
            <v>None</v>
          </cell>
          <cell r="B1284">
            <v>104264</v>
          </cell>
          <cell r="C1284">
            <v>101116.19</v>
          </cell>
          <cell r="D1284">
            <v>101116.19</v>
          </cell>
          <cell r="CZ1284">
            <v>101115.19</v>
          </cell>
          <cell r="DG1284">
            <v>104264</v>
          </cell>
        </row>
        <row r="1285">
          <cell r="A1285" t="str">
            <v>None</v>
          </cell>
          <cell r="B1285">
            <v>100000</v>
          </cell>
          <cell r="C1285">
            <v>93158.46</v>
          </cell>
          <cell r="D1285">
            <v>93158.46</v>
          </cell>
          <cell r="CZ1285">
            <v>93152.46</v>
          </cell>
          <cell r="DG1285">
            <v>100000</v>
          </cell>
        </row>
        <row r="1286">
          <cell r="A1286" t="str">
            <v>None</v>
          </cell>
          <cell r="B1286">
            <v>18000</v>
          </cell>
          <cell r="C1286">
            <v>12954.44</v>
          </cell>
          <cell r="D1286">
            <v>12954.44</v>
          </cell>
          <cell r="CZ1286">
            <v>12946.44</v>
          </cell>
          <cell r="DG1286">
            <v>18000</v>
          </cell>
        </row>
        <row r="1287">
          <cell r="A1287" t="str">
            <v>None</v>
          </cell>
          <cell r="B1287">
            <v>15000</v>
          </cell>
          <cell r="C1287">
            <v>15099.48</v>
          </cell>
          <cell r="D1287">
            <v>15099.48</v>
          </cell>
          <cell r="CZ1287">
            <v>15094.48</v>
          </cell>
          <cell r="DG1287">
            <v>15000</v>
          </cell>
        </row>
        <row r="1288">
          <cell r="A1288" t="str">
            <v>None</v>
          </cell>
          <cell r="B1288">
            <v>62200</v>
          </cell>
          <cell r="C1288">
            <v>29037.35</v>
          </cell>
          <cell r="D1288">
            <v>0</v>
          </cell>
          <cell r="CZ1288">
            <v>59988</v>
          </cell>
          <cell r="DG1288">
            <v>62200</v>
          </cell>
        </row>
        <row r="1289">
          <cell r="A1289" t="str">
            <v>None</v>
          </cell>
          <cell r="B1289">
            <v>29900</v>
          </cell>
          <cell r="C1289">
            <v>175.89</v>
          </cell>
          <cell r="D1289">
            <v>0</v>
          </cell>
          <cell r="CZ1289">
            <v>29169</v>
          </cell>
          <cell r="DG1289">
            <v>29900</v>
          </cell>
        </row>
        <row r="1290">
          <cell r="A1290" t="str">
            <v>None</v>
          </cell>
          <cell r="B1290">
            <v>25000</v>
          </cell>
          <cell r="C1290">
            <v>0</v>
          </cell>
          <cell r="D1290">
            <v>0</v>
          </cell>
          <cell r="CZ1290">
            <v>25000</v>
          </cell>
          <cell r="DG1290">
            <v>25000</v>
          </cell>
        </row>
        <row r="1291">
          <cell r="A1291" t="str">
            <v>None</v>
          </cell>
          <cell r="B1291">
            <v>87730.5</v>
          </cell>
          <cell r="C1291">
            <v>61225.61</v>
          </cell>
          <cell r="D1291">
            <v>61225.61</v>
          </cell>
          <cell r="CZ1291">
            <v>61226.61</v>
          </cell>
          <cell r="DG1291">
            <v>87730.5</v>
          </cell>
        </row>
        <row r="1292">
          <cell r="A1292" t="str">
            <v>None</v>
          </cell>
          <cell r="B1292">
            <v>-52878</v>
          </cell>
          <cell r="C1292">
            <v>0</v>
          </cell>
          <cell r="D1292">
            <v>0</v>
          </cell>
          <cell r="CZ1292">
            <v>0</v>
          </cell>
          <cell r="DG1292">
            <v>-52878</v>
          </cell>
        </row>
        <row r="1293">
          <cell r="A1293" t="str">
            <v>None</v>
          </cell>
          <cell r="B1293">
            <v>6076500</v>
          </cell>
          <cell r="C1293">
            <v>5542985.8099999996</v>
          </cell>
          <cell r="D1293">
            <v>5542985.8099999996</v>
          </cell>
          <cell r="CZ1293">
            <v>5543013.8099999996</v>
          </cell>
          <cell r="DG1293">
            <v>6076500</v>
          </cell>
        </row>
        <row r="1294">
          <cell r="A1294" t="str">
            <v>None</v>
          </cell>
          <cell r="B1294">
            <v>0</v>
          </cell>
          <cell r="C1294">
            <v>0</v>
          </cell>
          <cell r="D1294">
            <v>0</v>
          </cell>
          <cell r="CZ1294">
            <v>0</v>
          </cell>
          <cell r="DG1294">
            <v>0</v>
          </cell>
        </row>
        <row r="1295">
          <cell r="A1295" t="str">
            <v>None</v>
          </cell>
          <cell r="B1295">
            <v>76000</v>
          </cell>
          <cell r="C1295">
            <v>71719.22</v>
          </cell>
          <cell r="D1295">
            <v>71719.22</v>
          </cell>
          <cell r="CZ1295">
            <v>71719.22</v>
          </cell>
          <cell r="DG1295">
            <v>76000</v>
          </cell>
        </row>
        <row r="1296">
          <cell r="A1296" t="str">
            <v>None</v>
          </cell>
          <cell r="B1296">
            <v>0</v>
          </cell>
          <cell r="C1296">
            <v>42099.85</v>
          </cell>
          <cell r="D1296">
            <v>42099.85</v>
          </cell>
          <cell r="CZ1296">
            <v>42100.85</v>
          </cell>
          <cell r="DG1296">
            <v>0</v>
          </cell>
        </row>
        <row r="1297">
          <cell r="A1297" t="str">
            <v>None</v>
          </cell>
          <cell r="B1297">
            <v>0</v>
          </cell>
          <cell r="C1297">
            <v>15998.92</v>
          </cell>
          <cell r="D1297">
            <v>15998.92</v>
          </cell>
          <cell r="CZ1297">
            <v>15998.92</v>
          </cell>
          <cell r="DG1297">
            <v>0</v>
          </cell>
        </row>
        <row r="1298">
          <cell r="A1298" t="str">
            <v>None</v>
          </cell>
          <cell r="B1298">
            <v>1211314</v>
          </cell>
          <cell r="C1298">
            <v>1082589.49</v>
          </cell>
          <cell r="D1298">
            <v>1051858</v>
          </cell>
          <cell r="CZ1298">
            <v>1324212</v>
          </cell>
          <cell r="DG1298">
            <v>1211314</v>
          </cell>
        </row>
        <row r="1299">
          <cell r="A1299" t="str">
            <v>None</v>
          </cell>
          <cell r="B1299">
            <v>0</v>
          </cell>
          <cell r="C1299">
            <v>0</v>
          </cell>
          <cell r="D1299">
            <v>0</v>
          </cell>
          <cell r="CZ1299">
            <v>0</v>
          </cell>
          <cell r="DG1299">
            <v>0</v>
          </cell>
        </row>
        <row r="1300">
          <cell r="A1300" t="str">
            <v>None</v>
          </cell>
          <cell r="B1300">
            <v>28000</v>
          </cell>
          <cell r="C1300">
            <v>24500</v>
          </cell>
          <cell r="D1300">
            <v>24500</v>
          </cell>
          <cell r="CZ1300">
            <v>24500</v>
          </cell>
          <cell r="DG1300">
            <v>28000</v>
          </cell>
        </row>
        <row r="1301">
          <cell r="A1301" t="str">
            <v>None</v>
          </cell>
          <cell r="B1301">
            <v>0</v>
          </cell>
          <cell r="C1301">
            <v>0</v>
          </cell>
          <cell r="D1301">
            <v>34624.910000000003</v>
          </cell>
          <cell r="CZ1301">
            <v>0</v>
          </cell>
          <cell r="DG1301">
            <v>0</v>
          </cell>
        </row>
        <row r="1302">
          <cell r="A1302" t="str">
            <v>None</v>
          </cell>
          <cell r="B1302">
            <v>34500</v>
          </cell>
          <cell r="C1302">
            <v>28500</v>
          </cell>
          <cell r="D1302">
            <v>19850.88</v>
          </cell>
          <cell r="CZ1302">
            <v>30000</v>
          </cell>
          <cell r="DG1302">
            <v>34500</v>
          </cell>
        </row>
        <row r="1303">
          <cell r="A1303" t="str">
            <v>None</v>
          </cell>
          <cell r="B1303">
            <v>49600</v>
          </cell>
          <cell r="C1303">
            <v>0</v>
          </cell>
          <cell r="D1303">
            <v>4930.2</v>
          </cell>
          <cell r="CZ1303">
            <v>43000</v>
          </cell>
          <cell r="DG1303">
            <v>49600</v>
          </cell>
        </row>
        <row r="1304">
          <cell r="A1304" t="str">
            <v>None</v>
          </cell>
          <cell r="B1304">
            <v>0</v>
          </cell>
          <cell r="C1304">
            <v>0</v>
          </cell>
          <cell r="D1304">
            <v>49422.71</v>
          </cell>
          <cell r="CZ1304">
            <v>0</v>
          </cell>
          <cell r="DG1304">
            <v>0</v>
          </cell>
        </row>
        <row r="1305">
          <cell r="A1305" t="str">
            <v>None</v>
          </cell>
          <cell r="B1305">
            <v>0</v>
          </cell>
          <cell r="C1305">
            <v>0</v>
          </cell>
          <cell r="D1305">
            <v>59346.35</v>
          </cell>
          <cell r="CZ1305">
            <v>0</v>
          </cell>
          <cell r="DG1305">
            <v>0</v>
          </cell>
        </row>
        <row r="1306">
          <cell r="A1306" t="str">
            <v>None</v>
          </cell>
          <cell r="B1306">
            <v>85210</v>
          </cell>
          <cell r="C1306">
            <v>1896.03</v>
          </cell>
          <cell r="D1306">
            <v>1872.34</v>
          </cell>
          <cell r="CZ1306">
            <v>1892.34</v>
          </cell>
          <cell r="DG1306">
            <v>85210</v>
          </cell>
        </row>
        <row r="1307">
          <cell r="A1307" t="str">
            <v>None</v>
          </cell>
          <cell r="B1307">
            <v>0</v>
          </cell>
          <cell r="C1307">
            <v>0</v>
          </cell>
          <cell r="D1307">
            <v>0</v>
          </cell>
          <cell r="CZ1307">
            <v>0</v>
          </cell>
          <cell r="DG1307">
            <v>0</v>
          </cell>
        </row>
        <row r="1308">
          <cell r="A1308" t="str">
            <v>None</v>
          </cell>
          <cell r="B1308">
            <v>0</v>
          </cell>
          <cell r="C1308">
            <v>0</v>
          </cell>
          <cell r="D1308">
            <v>0</v>
          </cell>
          <cell r="CZ1308">
            <v>0</v>
          </cell>
          <cell r="DG1308">
            <v>0</v>
          </cell>
        </row>
        <row r="1309">
          <cell r="A1309" t="str">
            <v>None</v>
          </cell>
          <cell r="B1309">
            <v>72976</v>
          </cell>
          <cell r="C1309">
            <v>73099.28</v>
          </cell>
          <cell r="D1309">
            <v>73099.28</v>
          </cell>
          <cell r="CZ1309">
            <v>73098.28</v>
          </cell>
          <cell r="DG1309">
            <v>72976</v>
          </cell>
        </row>
        <row r="1310">
          <cell r="A1310" t="str">
            <v>None</v>
          </cell>
          <cell r="B1310">
            <v>0</v>
          </cell>
          <cell r="C1310">
            <v>34477.699999999997</v>
          </cell>
          <cell r="D1310">
            <v>34477.699999999997</v>
          </cell>
          <cell r="CZ1310">
            <v>34474.699999999997</v>
          </cell>
          <cell r="DG1310">
            <v>0</v>
          </cell>
        </row>
        <row r="1311">
          <cell r="A1311" t="str">
            <v>None</v>
          </cell>
          <cell r="B1311">
            <v>189534</v>
          </cell>
          <cell r="C1311">
            <v>191530.75</v>
          </cell>
          <cell r="D1311">
            <v>191530.75</v>
          </cell>
          <cell r="CZ1311">
            <v>191520.75</v>
          </cell>
          <cell r="DG1311">
            <v>189534</v>
          </cell>
        </row>
        <row r="1312">
          <cell r="A1312" t="str">
            <v>None</v>
          </cell>
          <cell r="B1312">
            <v>84200</v>
          </cell>
          <cell r="C1312">
            <v>85811.61</v>
          </cell>
          <cell r="D1312">
            <v>84765.38</v>
          </cell>
          <cell r="CZ1312">
            <v>85820.38</v>
          </cell>
          <cell r="DG1312">
            <v>84200</v>
          </cell>
        </row>
        <row r="1313">
          <cell r="A1313" t="str">
            <v>None</v>
          </cell>
          <cell r="B1313">
            <v>25000</v>
          </cell>
          <cell r="C1313">
            <v>0</v>
          </cell>
          <cell r="D1313">
            <v>0</v>
          </cell>
          <cell r="CZ1313">
            <v>25000</v>
          </cell>
          <cell r="DG1313">
            <v>25000</v>
          </cell>
        </row>
        <row r="1314">
          <cell r="A1314" t="str">
            <v>None</v>
          </cell>
          <cell r="B1314">
            <v>14794.8</v>
          </cell>
          <cell r="C1314">
            <v>15241.25</v>
          </cell>
          <cell r="D1314">
            <v>15241.25</v>
          </cell>
          <cell r="CZ1314">
            <v>15241.25</v>
          </cell>
          <cell r="DG1314">
            <v>14794.8</v>
          </cell>
        </row>
        <row r="1315">
          <cell r="A1315" t="str">
            <v>None</v>
          </cell>
          <cell r="B1315">
            <v>0</v>
          </cell>
          <cell r="C1315">
            <v>4626653.9400000004</v>
          </cell>
          <cell r="D1315">
            <v>4626653.9400000004</v>
          </cell>
          <cell r="CZ1315">
            <v>4626669.9400000004</v>
          </cell>
          <cell r="DG1315">
            <v>0</v>
          </cell>
        </row>
        <row r="1316">
          <cell r="A1316" t="str">
            <v>None</v>
          </cell>
          <cell r="B1316">
            <v>317400</v>
          </cell>
          <cell r="C1316">
            <v>268863.25</v>
          </cell>
          <cell r="D1316">
            <v>247316.4</v>
          </cell>
          <cell r="CZ1316">
            <v>263666.40000000002</v>
          </cell>
          <cell r="DG1316">
            <v>317400</v>
          </cell>
        </row>
        <row r="1317">
          <cell r="A1317" t="str">
            <v>None</v>
          </cell>
          <cell r="B1317">
            <v>25000</v>
          </cell>
          <cell r="C1317">
            <v>0</v>
          </cell>
          <cell r="D1317">
            <v>0</v>
          </cell>
          <cell r="CZ1317">
            <v>25000</v>
          </cell>
          <cell r="DG1317">
            <v>25000</v>
          </cell>
        </row>
        <row r="1318">
          <cell r="A1318" t="str">
            <v>None</v>
          </cell>
          <cell r="B1318">
            <v>110489.5</v>
          </cell>
          <cell r="C1318">
            <v>109948.36</v>
          </cell>
          <cell r="D1318">
            <v>0</v>
          </cell>
          <cell r="CZ1318">
            <v>114894</v>
          </cell>
          <cell r="DG1318">
            <v>110489.5</v>
          </cell>
        </row>
        <row r="1319">
          <cell r="A1319" t="str">
            <v>None</v>
          </cell>
          <cell r="B1319">
            <v>51008</v>
          </cell>
          <cell r="C1319">
            <v>51189.73</v>
          </cell>
          <cell r="D1319">
            <v>0</v>
          </cell>
          <cell r="CZ1319">
            <v>51847</v>
          </cell>
          <cell r="DG1319">
            <v>51008</v>
          </cell>
        </row>
        <row r="1320">
          <cell r="A1320" t="str">
            <v>None</v>
          </cell>
          <cell r="B1320">
            <v>0</v>
          </cell>
          <cell r="C1320">
            <v>72823.05</v>
          </cell>
          <cell r="D1320">
            <v>72823.05</v>
          </cell>
          <cell r="CZ1320">
            <v>72823.05</v>
          </cell>
          <cell r="DG1320">
            <v>0</v>
          </cell>
        </row>
        <row r="1321">
          <cell r="A1321" t="str">
            <v>None</v>
          </cell>
          <cell r="B1321">
            <v>0</v>
          </cell>
          <cell r="C1321">
            <v>26056.48</v>
          </cell>
          <cell r="D1321">
            <v>26056.48</v>
          </cell>
          <cell r="CZ1321">
            <v>26057.48</v>
          </cell>
          <cell r="DG1321">
            <v>0</v>
          </cell>
        </row>
        <row r="1322">
          <cell r="A1322" t="str">
            <v>None</v>
          </cell>
          <cell r="B1322">
            <v>0</v>
          </cell>
          <cell r="C1322">
            <v>111099.77</v>
          </cell>
          <cell r="D1322">
            <v>111099.77</v>
          </cell>
          <cell r="CZ1322">
            <v>111096.77</v>
          </cell>
          <cell r="DG1322">
            <v>0</v>
          </cell>
        </row>
        <row r="1323">
          <cell r="A1323" t="str">
            <v>None</v>
          </cell>
          <cell r="B1323">
            <v>180444</v>
          </cell>
          <cell r="C1323">
            <v>212077.89</v>
          </cell>
          <cell r="D1323">
            <v>211413.16</v>
          </cell>
          <cell r="CZ1323">
            <v>212077.16</v>
          </cell>
          <cell r="DG1323">
            <v>180444</v>
          </cell>
        </row>
        <row r="1324">
          <cell r="A1324" t="str">
            <v>None</v>
          </cell>
          <cell r="B1324">
            <v>18000</v>
          </cell>
          <cell r="C1324">
            <v>36.6</v>
          </cell>
          <cell r="D1324">
            <v>35.72</v>
          </cell>
          <cell r="CZ1324">
            <v>36.72</v>
          </cell>
          <cell r="DG1324">
            <v>18000</v>
          </cell>
        </row>
        <row r="1325">
          <cell r="A1325" t="str">
            <v>None</v>
          </cell>
          <cell r="B1325">
            <v>124200</v>
          </cell>
          <cell r="C1325">
            <v>115749.62</v>
          </cell>
          <cell r="D1325">
            <v>115749.62</v>
          </cell>
          <cell r="CZ1325">
            <v>115749.62</v>
          </cell>
          <cell r="DG1325">
            <v>124200</v>
          </cell>
        </row>
        <row r="1326">
          <cell r="A1326" t="str">
            <v>None</v>
          </cell>
          <cell r="B1326">
            <v>16100</v>
          </cell>
          <cell r="C1326">
            <v>0</v>
          </cell>
          <cell r="D1326">
            <v>0</v>
          </cell>
          <cell r="CZ1326">
            <v>15577</v>
          </cell>
          <cell r="DG1326">
            <v>16100</v>
          </cell>
        </row>
        <row r="1327">
          <cell r="A1327" t="str">
            <v>None</v>
          </cell>
          <cell r="B1327">
            <v>119785</v>
          </cell>
          <cell r="C1327">
            <v>101363.46</v>
          </cell>
          <cell r="D1327">
            <v>84443.13</v>
          </cell>
          <cell r="CZ1327">
            <v>100554.13</v>
          </cell>
          <cell r="DG1327">
            <v>119785</v>
          </cell>
        </row>
        <row r="1328">
          <cell r="A1328" t="str">
            <v>None</v>
          </cell>
          <cell r="B1328">
            <v>645077</v>
          </cell>
          <cell r="C1328">
            <v>68252.05</v>
          </cell>
          <cell r="D1328">
            <v>36257.620000000003</v>
          </cell>
          <cell r="CZ1328">
            <v>652557.62</v>
          </cell>
          <cell r="DG1328">
            <v>645077</v>
          </cell>
        </row>
        <row r="1329">
          <cell r="A1329" t="str">
            <v>None</v>
          </cell>
          <cell r="B1329">
            <v>202829</v>
          </cell>
          <cell r="C1329">
            <v>0</v>
          </cell>
          <cell r="D1329">
            <v>0</v>
          </cell>
          <cell r="CZ1329">
            <v>201226</v>
          </cell>
          <cell r="DG1329">
            <v>202829</v>
          </cell>
        </row>
        <row r="1330">
          <cell r="A1330" t="str">
            <v>None</v>
          </cell>
          <cell r="B1330">
            <v>0</v>
          </cell>
          <cell r="C1330">
            <v>0</v>
          </cell>
          <cell r="D1330">
            <v>0</v>
          </cell>
          <cell r="CZ1330">
            <v>0</v>
          </cell>
          <cell r="DG1330">
            <v>0</v>
          </cell>
        </row>
        <row r="1331">
          <cell r="A1331" t="str">
            <v>None</v>
          </cell>
          <cell r="B1331">
            <v>975000</v>
          </cell>
          <cell r="C1331">
            <v>980529.14999999991</v>
          </cell>
          <cell r="D1331">
            <v>978455.71</v>
          </cell>
          <cell r="CZ1331">
            <v>984342.71</v>
          </cell>
          <cell r="DG1331">
            <v>975000</v>
          </cell>
        </row>
        <row r="1332">
          <cell r="A1332" t="str">
            <v>None</v>
          </cell>
          <cell r="B1332">
            <v>0</v>
          </cell>
          <cell r="C1332">
            <v>0</v>
          </cell>
          <cell r="D1332">
            <v>0</v>
          </cell>
          <cell r="CZ1332">
            <v>1</v>
          </cell>
          <cell r="DG1332">
            <v>0</v>
          </cell>
        </row>
        <row r="1333">
          <cell r="A1333" t="str">
            <v>None</v>
          </cell>
          <cell r="B1333">
            <v>0</v>
          </cell>
          <cell r="C1333">
            <v>23500.35</v>
          </cell>
          <cell r="D1333">
            <v>23500.35</v>
          </cell>
          <cell r="CZ1333">
            <v>23499.35</v>
          </cell>
          <cell r="DG1333">
            <v>0</v>
          </cell>
        </row>
        <row r="1334">
          <cell r="A1334" t="str">
            <v>None</v>
          </cell>
          <cell r="B1334">
            <v>25000</v>
          </cell>
          <cell r="C1334">
            <v>22626.76</v>
          </cell>
          <cell r="D1334">
            <v>22626.76</v>
          </cell>
          <cell r="CZ1334">
            <v>22627.759999999998</v>
          </cell>
          <cell r="DG1334">
            <v>25000</v>
          </cell>
        </row>
        <row r="1335">
          <cell r="A1335" t="str">
            <v>None</v>
          </cell>
          <cell r="B1335">
            <v>483256</v>
          </cell>
          <cell r="C1335">
            <v>495481.06</v>
          </cell>
          <cell r="D1335">
            <v>495481.06</v>
          </cell>
          <cell r="CZ1335">
            <v>495462.06</v>
          </cell>
          <cell r="DG1335">
            <v>483256</v>
          </cell>
        </row>
        <row r="1336">
          <cell r="A1336" t="str">
            <v>None</v>
          </cell>
          <cell r="B1336">
            <v>221813</v>
          </cell>
          <cell r="C1336">
            <v>223813.42</v>
          </cell>
          <cell r="D1336">
            <v>223813.42</v>
          </cell>
          <cell r="CZ1336">
            <v>223818.42</v>
          </cell>
          <cell r="DG1336">
            <v>221813</v>
          </cell>
        </row>
        <row r="1337">
          <cell r="A1337" t="str">
            <v>None</v>
          </cell>
          <cell r="B1337">
            <v>166000</v>
          </cell>
          <cell r="C1337">
            <v>166949.29999999999</v>
          </cell>
          <cell r="D1337">
            <v>166949.29999999999</v>
          </cell>
          <cell r="CZ1337">
            <v>166952.29999999999</v>
          </cell>
          <cell r="DG1337">
            <v>166000</v>
          </cell>
        </row>
        <row r="1338">
          <cell r="A1338" t="str">
            <v>None</v>
          </cell>
          <cell r="B1338">
            <v>77900</v>
          </cell>
          <cell r="C1338">
            <v>76806.55</v>
          </cell>
          <cell r="D1338">
            <v>76806.55</v>
          </cell>
          <cell r="CZ1338">
            <v>76802.55</v>
          </cell>
          <cell r="DG1338">
            <v>77900</v>
          </cell>
        </row>
        <row r="1339">
          <cell r="A1339" t="str">
            <v>None</v>
          </cell>
          <cell r="B1339">
            <v>0</v>
          </cell>
          <cell r="C1339">
            <v>0</v>
          </cell>
          <cell r="D1339">
            <v>0</v>
          </cell>
          <cell r="CZ1339">
            <v>0</v>
          </cell>
          <cell r="DG1339">
            <v>0</v>
          </cell>
        </row>
        <row r="1340">
          <cell r="A1340" t="str">
            <v>None</v>
          </cell>
          <cell r="B1340">
            <v>11500</v>
          </cell>
          <cell r="C1340">
            <v>11281.64</v>
          </cell>
          <cell r="D1340">
            <v>11281.64</v>
          </cell>
          <cell r="CZ1340">
            <v>11281.64</v>
          </cell>
          <cell r="DG1340">
            <v>11500</v>
          </cell>
        </row>
        <row r="1341">
          <cell r="A1341" t="str">
            <v>None</v>
          </cell>
          <cell r="B1341">
            <v>32000</v>
          </cell>
          <cell r="C1341">
            <v>33843.25</v>
          </cell>
          <cell r="D1341">
            <v>33843.25</v>
          </cell>
          <cell r="CZ1341">
            <v>33843.25</v>
          </cell>
          <cell r="DG1341">
            <v>32000</v>
          </cell>
        </row>
        <row r="1342">
          <cell r="A1342" t="str">
            <v>None</v>
          </cell>
          <cell r="B1342">
            <v>106000</v>
          </cell>
          <cell r="C1342">
            <v>91038.080000000002</v>
          </cell>
          <cell r="D1342">
            <v>91038.080000000002</v>
          </cell>
          <cell r="CZ1342">
            <v>91038.080000000002</v>
          </cell>
          <cell r="DG1342">
            <v>106000</v>
          </cell>
        </row>
        <row r="1343">
          <cell r="A1343" t="str">
            <v>None</v>
          </cell>
          <cell r="B1343">
            <v>0</v>
          </cell>
          <cell r="C1343">
            <v>0</v>
          </cell>
          <cell r="D1343">
            <v>0</v>
          </cell>
          <cell r="CZ1343">
            <v>0</v>
          </cell>
          <cell r="DG1343">
            <v>0</v>
          </cell>
        </row>
        <row r="1344">
          <cell r="A1344" t="str">
            <v>None</v>
          </cell>
          <cell r="B1344">
            <v>0</v>
          </cell>
          <cell r="C1344">
            <v>0</v>
          </cell>
          <cell r="D1344">
            <v>0</v>
          </cell>
          <cell r="CZ1344">
            <v>0</v>
          </cell>
          <cell r="DG1344">
            <v>0</v>
          </cell>
        </row>
        <row r="1345">
          <cell r="A1345" t="str">
            <v>None</v>
          </cell>
          <cell r="B1345">
            <v>0</v>
          </cell>
          <cell r="C1345">
            <v>0</v>
          </cell>
          <cell r="D1345">
            <v>20369.240000000002</v>
          </cell>
          <cell r="CZ1345">
            <v>20705.240000000002</v>
          </cell>
          <cell r="DG1345">
            <v>0</v>
          </cell>
        </row>
        <row r="1346">
          <cell r="A1346" t="str">
            <v>None</v>
          </cell>
          <cell r="B1346">
            <v>336000</v>
          </cell>
          <cell r="C1346">
            <v>254.63</v>
          </cell>
          <cell r="D1346">
            <v>0</v>
          </cell>
          <cell r="CZ1346">
            <v>289587</v>
          </cell>
          <cell r="DG1346">
            <v>336000</v>
          </cell>
        </row>
        <row r="1347">
          <cell r="A1347" t="str">
            <v>None</v>
          </cell>
          <cell r="B1347">
            <v>0</v>
          </cell>
          <cell r="C1347">
            <v>233520.83</v>
          </cell>
          <cell r="D1347">
            <v>232273.3</v>
          </cell>
          <cell r="CZ1347">
            <v>233526.3</v>
          </cell>
          <cell r="DG1347">
            <v>0</v>
          </cell>
        </row>
        <row r="1348">
          <cell r="A1348" t="str">
            <v>None</v>
          </cell>
          <cell r="B1348">
            <v>10000</v>
          </cell>
          <cell r="C1348">
            <v>7098.58</v>
          </cell>
          <cell r="D1348">
            <v>7098.58</v>
          </cell>
          <cell r="CZ1348">
            <v>7098.58</v>
          </cell>
          <cell r="DG1348">
            <v>10000</v>
          </cell>
        </row>
        <row r="1349">
          <cell r="A1349" t="str">
            <v>None</v>
          </cell>
          <cell r="B1349">
            <v>0</v>
          </cell>
          <cell r="C1349">
            <v>85371.18</v>
          </cell>
          <cell r="D1349">
            <v>85371.18</v>
          </cell>
          <cell r="CZ1349">
            <v>85367.18</v>
          </cell>
          <cell r="DG1349">
            <v>0</v>
          </cell>
        </row>
        <row r="1350">
          <cell r="A1350" t="str">
            <v>None</v>
          </cell>
          <cell r="B1350">
            <v>0</v>
          </cell>
          <cell r="C1350">
            <v>18263.2</v>
          </cell>
          <cell r="D1350">
            <v>18263.2</v>
          </cell>
          <cell r="CZ1350">
            <v>18263.2</v>
          </cell>
          <cell r="DG1350">
            <v>0</v>
          </cell>
        </row>
        <row r="1351">
          <cell r="A1351" t="str">
            <v>None</v>
          </cell>
          <cell r="B1351">
            <v>380000</v>
          </cell>
          <cell r="C1351">
            <v>73790.819999999992</v>
          </cell>
          <cell r="D1351">
            <v>282597.5</v>
          </cell>
          <cell r="CZ1351">
            <v>384668.44</v>
          </cell>
          <cell r="DG1351">
            <v>380000</v>
          </cell>
        </row>
        <row r="1352">
          <cell r="A1352" t="str">
            <v>None</v>
          </cell>
          <cell r="B1352">
            <v>25000</v>
          </cell>
          <cell r="C1352">
            <v>0</v>
          </cell>
          <cell r="D1352">
            <v>0</v>
          </cell>
          <cell r="CZ1352">
            <v>25000</v>
          </cell>
          <cell r="DG1352">
            <v>25000</v>
          </cell>
        </row>
        <row r="1353">
          <cell r="A1353" t="str">
            <v>None</v>
          </cell>
          <cell r="B1353">
            <v>0</v>
          </cell>
          <cell r="C1353">
            <v>0</v>
          </cell>
          <cell r="D1353">
            <v>3405.16</v>
          </cell>
          <cell r="CZ1353">
            <v>0</v>
          </cell>
          <cell r="DG1353">
            <v>0</v>
          </cell>
        </row>
        <row r="1354">
          <cell r="A1354" t="str">
            <v>None</v>
          </cell>
          <cell r="B1354">
            <v>0</v>
          </cell>
          <cell r="C1354">
            <v>205149.65</v>
          </cell>
          <cell r="D1354">
            <v>200054.37</v>
          </cell>
          <cell r="CZ1354">
            <v>203857.37</v>
          </cell>
          <cell r="DG1354">
            <v>0</v>
          </cell>
        </row>
        <row r="1355">
          <cell r="A1355" t="str">
            <v>None</v>
          </cell>
          <cell r="B1355">
            <v>10073630</v>
          </cell>
          <cell r="C1355">
            <v>10040880.99</v>
          </cell>
          <cell r="D1355">
            <v>10040880.99</v>
          </cell>
          <cell r="CZ1355">
            <v>10040973.99</v>
          </cell>
          <cell r="DG1355">
            <v>10073630</v>
          </cell>
        </row>
        <row r="1356">
          <cell r="A1356" t="str">
            <v>None</v>
          </cell>
          <cell r="B1356">
            <v>230809</v>
          </cell>
          <cell r="C1356">
            <v>270991.59000000003</v>
          </cell>
          <cell r="D1356">
            <v>270991.59000000003</v>
          </cell>
          <cell r="CZ1356">
            <v>270987.59000000003</v>
          </cell>
          <cell r="DG1356">
            <v>230809</v>
          </cell>
        </row>
        <row r="1357">
          <cell r="A1357" t="str">
            <v>None</v>
          </cell>
          <cell r="B1357">
            <v>0</v>
          </cell>
          <cell r="C1357">
            <v>0</v>
          </cell>
          <cell r="D1357">
            <v>0</v>
          </cell>
          <cell r="CZ1357">
            <v>0</v>
          </cell>
          <cell r="DG1357">
            <v>0</v>
          </cell>
        </row>
        <row r="1358">
          <cell r="A1358" t="str">
            <v>None</v>
          </cell>
          <cell r="B1358">
            <v>6550000</v>
          </cell>
          <cell r="C1358">
            <v>5193050.24</v>
          </cell>
          <cell r="D1358">
            <v>5555882.4900000002</v>
          </cell>
          <cell r="CZ1358">
            <v>5204397.49</v>
          </cell>
          <cell r="DG1358">
            <v>6550000</v>
          </cell>
        </row>
        <row r="1359">
          <cell r="A1359" t="str">
            <v>None</v>
          </cell>
          <cell r="B1359">
            <v>106275</v>
          </cell>
          <cell r="C1359">
            <v>86743.66</v>
          </cell>
          <cell r="D1359">
            <v>86743.66</v>
          </cell>
          <cell r="CZ1359">
            <v>86743.66</v>
          </cell>
          <cell r="DG1359">
            <v>106275</v>
          </cell>
        </row>
        <row r="1360">
          <cell r="A1360" t="str">
            <v>None</v>
          </cell>
          <cell r="B1360">
            <v>41149</v>
          </cell>
          <cell r="C1360">
            <v>40200</v>
          </cell>
          <cell r="D1360">
            <v>40200</v>
          </cell>
          <cell r="CZ1360">
            <v>40200</v>
          </cell>
          <cell r="DG1360">
            <v>41149</v>
          </cell>
        </row>
        <row r="1361">
          <cell r="A1361" t="str">
            <v>None</v>
          </cell>
          <cell r="B1361">
            <v>28750</v>
          </cell>
          <cell r="C1361">
            <v>13453.41</v>
          </cell>
          <cell r="D1361">
            <v>13119.44</v>
          </cell>
          <cell r="CZ1361">
            <v>24529.439999999999</v>
          </cell>
          <cell r="DG1361">
            <v>28750</v>
          </cell>
        </row>
        <row r="1362">
          <cell r="A1362" t="str">
            <v>None</v>
          </cell>
          <cell r="B1362">
            <v>28750</v>
          </cell>
          <cell r="C1362">
            <v>12943.81</v>
          </cell>
          <cell r="D1362">
            <v>12622.48</v>
          </cell>
          <cell r="CZ1362">
            <v>23994.48</v>
          </cell>
          <cell r="DG1362">
            <v>28750</v>
          </cell>
        </row>
        <row r="1363">
          <cell r="A1363" t="str">
            <v>None</v>
          </cell>
          <cell r="B1363">
            <v>28750</v>
          </cell>
          <cell r="C1363">
            <v>21512.32</v>
          </cell>
          <cell r="D1363">
            <v>21512.32</v>
          </cell>
          <cell r="CZ1363">
            <v>21503.32</v>
          </cell>
          <cell r="DG1363">
            <v>28750</v>
          </cell>
        </row>
        <row r="1364">
          <cell r="A1364" t="str">
            <v>None</v>
          </cell>
          <cell r="B1364">
            <v>28750</v>
          </cell>
          <cell r="C1364">
            <v>12738.699999999999</v>
          </cell>
          <cell r="D1364">
            <v>12422.55</v>
          </cell>
          <cell r="CZ1364">
            <v>23780.55</v>
          </cell>
          <cell r="DG1364">
            <v>28750</v>
          </cell>
        </row>
        <row r="1365">
          <cell r="A1365" t="str">
            <v>None</v>
          </cell>
          <cell r="B1365">
            <v>28750</v>
          </cell>
          <cell r="C1365">
            <v>21078.74</v>
          </cell>
          <cell r="D1365">
            <v>21078.74</v>
          </cell>
          <cell r="CZ1365">
            <v>21077.74</v>
          </cell>
          <cell r="DG1365">
            <v>28750</v>
          </cell>
        </row>
        <row r="1366">
          <cell r="A1366" t="str">
            <v>None</v>
          </cell>
          <cell r="B1366">
            <v>28750</v>
          </cell>
          <cell r="C1366">
            <v>21401.86</v>
          </cell>
          <cell r="D1366">
            <v>21401.86</v>
          </cell>
          <cell r="CZ1366">
            <v>21399.86</v>
          </cell>
          <cell r="DG1366">
            <v>28750</v>
          </cell>
        </row>
        <row r="1367">
          <cell r="A1367" t="str">
            <v>None</v>
          </cell>
          <cell r="B1367">
            <v>0</v>
          </cell>
          <cell r="C1367">
            <v>0</v>
          </cell>
          <cell r="D1367">
            <v>0</v>
          </cell>
          <cell r="CZ1367">
            <v>0</v>
          </cell>
          <cell r="DG1367">
            <v>0</v>
          </cell>
        </row>
        <row r="1368">
          <cell r="A1368" t="str">
            <v>None</v>
          </cell>
          <cell r="B1368">
            <v>0</v>
          </cell>
          <cell r="C1368">
            <v>0</v>
          </cell>
          <cell r="D1368">
            <v>0</v>
          </cell>
          <cell r="CZ1368">
            <v>0</v>
          </cell>
          <cell r="DG1368">
            <v>0</v>
          </cell>
        </row>
        <row r="1369">
          <cell r="A1369" t="str">
            <v>None</v>
          </cell>
          <cell r="B1369">
            <v>321527</v>
          </cell>
          <cell r="C1369">
            <v>145652.92000000001</v>
          </cell>
          <cell r="D1369">
            <v>212667.94</v>
          </cell>
          <cell r="CZ1369">
            <v>247204.03</v>
          </cell>
          <cell r="DG1369">
            <v>321527</v>
          </cell>
        </row>
        <row r="1370">
          <cell r="A1370" t="str">
            <v>None</v>
          </cell>
          <cell r="B1370">
            <v>0</v>
          </cell>
          <cell r="C1370">
            <v>0</v>
          </cell>
          <cell r="D1370">
            <v>0</v>
          </cell>
          <cell r="CZ1370">
            <v>0</v>
          </cell>
          <cell r="DG1370">
            <v>0</v>
          </cell>
        </row>
        <row r="1371">
          <cell r="A1371" t="str">
            <v>None</v>
          </cell>
          <cell r="B1371">
            <v>20000</v>
          </cell>
          <cell r="C1371">
            <v>13540.49</v>
          </cell>
          <cell r="D1371">
            <v>0</v>
          </cell>
          <cell r="CZ1371">
            <v>13456</v>
          </cell>
          <cell r="DG1371">
            <v>20000</v>
          </cell>
        </row>
        <row r="1372">
          <cell r="A1372" t="str">
            <v>None</v>
          </cell>
          <cell r="B1372">
            <v>16100</v>
          </cell>
          <cell r="C1372">
            <v>14508.01</v>
          </cell>
          <cell r="D1372">
            <v>14508.01</v>
          </cell>
          <cell r="CZ1372">
            <v>14509.01</v>
          </cell>
          <cell r="DG1372">
            <v>16100</v>
          </cell>
        </row>
        <row r="1373">
          <cell r="A1373" t="str">
            <v>None</v>
          </cell>
          <cell r="B1373">
            <v>56595</v>
          </cell>
          <cell r="C1373">
            <v>0</v>
          </cell>
          <cell r="D1373">
            <v>0</v>
          </cell>
          <cell r="CZ1373">
            <v>0</v>
          </cell>
          <cell r="DG1373">
            <v>56595</v>
          </cell>
        </row>
        <row r="1374">
          <cell r="A1374" t="str">
            <v>None</v>
          </cell>
          <cell r="B1374">
            <v>25000</v>
          </cell>
          <cell r="C1374">
            <v>14480.72</v>
          </cell>
          <cell r="D1374">
            <v>20094.919999999998</v>
          </cell>
          <cell r="CZ1374">
            <v>14665</v>
          </cell>
          <cell r="DG1374">
            <v>25000</v>
          </cell>
        </row>
        <row r="1375">
          <cell r="A1375" t="str">
            <v>None</v>
          </cell>
          <cell r="B1375">
            <v>168646</v>
          </cell>
          <cell r="C1375">
            <v>243127.94</v>
          </cell>
          <cell r="D1375">
            <v>243127.94</v>
          </cell>
          <cell r="CZ1375">
            <v>243127.94</v>
          </cell>
          <cell r="DG1375">
            <v>168646</v>
          </cell>
        </row>
        <row r="1376">
          <cell r="A1376" t="str">
            <v>None</v>
          </cell>
          <cell r="B1376">
            <v>0</v>
          </cell>
          <cell r="C1376">
            <v>0</v>
          </cell>
          <cell r="D1376">
            <v>0</v>
          </cell>
          <cell r="CZ1376">
            <v>0</v>
          </cell>
          <cell r="DG1376">
            <v>0</v>
          </cell>
        </row>
        <row r="1377">
          <cell r="A1377" t="str">
            <v>None</v>
          </cell>
          <cell r="B1377">
            <v>0</v>
          </cell>
          <cell r="C1377">
            <v>0</v>
          </cell>
          <cell r="D1377">
            <v>0</v>
          </cell>
          <cell r="CZ1377">
            <v>0</v>
          </cell>
          <cell r="DG1377">
            <v>0</v>
          </cell>
        </row>
        <row r="1378">
          <cell r="A1378" t="str">
            <v>None</v>
          </cell>
          <cell r="B1378">
            <v>142723.20000000001</v>
          </cell>
          <cell r="C1378">
            <v>30708.49</v>
          </cell>
          <cell r="D1378">
            <v>108796.53</v>
          </cell>
          <cell r="CZ1378">
            <v>123554</v>
          </cell>
          <cell r="DG1378">
            <v>142723.20000000001</v>
          </cell>
        </row>
        <row r="1379">
          <cell r="A1379" t="str">
            <v>None</v>
          </cell>
          <cell r="B1379">
            <v>6553937</v>
          </cell>
          <cell r="C1379">
            <v>400429.66000000003</v>
          </cell>
          <cell r="D1379">
            <v>524138.35000000003</v>
          </cell>
          <cell r="CZ1379">
            <v>5274030.2699999996</v>
          </cell>
          <cell r="DG1379">
            <v>6553937</v>
          </cell>
        </row>
        <row r="1380">
          <cell r="A1380" t="str">
            <v>None</v>
          </cell>
          <cell r="B1380">
            <v>1113260</v>
          </cell>
          <cell r="C1380">
            <v>36414.369999999995</v>
          </cell>
          <cell r="D1380">
            <v>9071.34</v>
          </cell>
          <cell r="CZ1380">
            <v>467593.34</v>
          </cell>
          <cell r="DG1380">
            <v>1113260</v>
          </cell>
        </row>
        <row r="1381">
          <cell r="A1381" t="str">
            <v>None</v>
          </cell>
          <cell r="B1381">
            <v>443940</v>
          </cell>
          <cell r="C1381">
            <v>0</v>
          </cell>
          <cell r="D1381">
            <v>0</v>
          </cell>
          <cell r="CZ1381">
            <v>1</v>
          </cell>
          <cell r="DG1381">
            <v>443940</v>
          </cell>
        </row>
        <row r="1382">
          <cell r="A1382" t="str">
            <v>None</v>
          </cell>
          <cell r="B1382">
            <v>43047</v>
          </cell>
          <cell r="C1382">
            <v>0</v>
          </cell>
          <cell r="D1382">
            <v>0</v>
          </cell>
          <cell r="CZ1382">
            <v>42000</v>
          </cell>
          <cell r="DG1382">
            <v>43047</v>
          </cell>
        </row>
        <row r="1383">
          <cell r="A1383" t="str">
            <v>None</v>
          </cell>
          <cell r="B1383">
            <v>18888</v>
          </cell>
          <cell r="C1383">
            <v>3991.43</v>
          </cell>
          <cell r="D1383">
            <v>16620.16</v>
          </cell>
          <cell r="CZ1383">
            <v>15969</v>
          </cell>
          <cell r="DG1383">
            <v>18888</v>
          </cell>
        </row>
        <row r="1384">
          <cell r="A1384" t="str">
            <v>None</v>
          </cell>
          <cell r="B1384">
            <v>148019</v>
          </cell>
          <cell r="C1384">
            <v>0</v>
          </cell>
          <cell r="D1384">
            <v>0</v>
          </cell>
          <cell r="CZ1384">
            <v>133856</v>
          </cell>
          <cell r="DG1384">
            <v>148019</v>
          </cell>
        </row>
        <row r="1385">
          <cell r="A1385" t="str">
            <v>None</v>
          </cell>
          <cell r="B1385">
            <v>0</v>
          </cell>
          <cell r="C1385">
            <v>0</v>
          </cell>
          <cell r="D1385">
            <v>17373.68</v>
          </cell>
          <cell r="CZ1385">
            <v>0</v>
          </cell>
          <cell r="DG1385">
            <v>0</v>
          </cell>
        </row>
        <row r="1386">
          <cell r="A1386" t="str">
            <v>None</v>
          </cell>
          <cell r="B1386">
            <v>0</v>
          </cell>
          <cell r="C1386">
            <v>0</v>
          </cell>
          <cell r="D1386">
            <v>0</v>
          </cell>
          <cell r="CZ1386">
            <v>0</v>
          </cell>
          <cell r="DG1386">
            <v>0</v>
          </cell>
        </row>
        <row r="1387">
          <cell r="A1387" t="str">
            <v>None</v>
          </cell>
          <cell r="B1387">
            <v>0</v>
          </cell>
          <cell r="C1387">
            <v>59335.76</v>
          </cell>
          <cell r="D1387">
            <v>59335.76</v>
          </cell>
          <cell r="CZ1387">
            <v>59335.76</v>
          </cell>
          <cell r="DG1387">
            <v>0</v>
          </cell>
        </row>
        <row r="1388">
          <cell r="A1388" t="str">
            <v>None</v>
          </cell>
          <cell r="B1388">
            <v>34400</v>
          </cell>
          <cell r="C1388">
            <v>40303.9</v>
          </cell>
          <cell r="D1388">
            <v>40303.9</v>
          </cell>
          <cell r="CZ1388">
            <v>40306.9</v>
          </cell>
          <cell r="DG1388">
            <v>34400</v>
          </cell>
        </row>
        <row r="1389">
          <cell r="A1389" t="str">
            <v>None</v>
          </cell>
          <cell r="B1389">
            <v>0</v>
          </cell>
          <cell r="C1389">
            <v>35188.43</v>
          </cell>
          <cell r="D1389">
            <v>35188.43</v>
          </cell>
          <cell r="CZ1389">
            <v>35194.43</v>
          </cell>
          <cell r="DG1389">
            <v>0</v>
          </cell>
        </row>
        <row r="1390">
          <cell r="A1390" t="str">
            <v>None</v>
          </cell>
          <cell r="B1390">
            <v>31500</v>
          </cell>
          <cell r="C1390">
            <v>31035.49</v>
          </cell>
          <cell r="D1390">
            <v>31035.49</v>
          </cell>
          <cell r="CZ1390">
            <v>31030.49</v>
          </cell>
          <cell r="DG1390">
            <v>31500</v>
          </cell>
        </row>
        <row r="1391">
          <cell r="A1391" t="str">
            <v>None</v>
          </cell>
          <cell r="B1391">
            <v>0</v>
          </cell>
          <cell r="C1391">
            <v>165979.48000000001</v>
          </cell>
          <cell r="D1391">
            <v>165979.48000000001</v>
          </cell>
          <cell r="CZ1391">
            <v>165966.48000000001</v>
          </cell>
          <cell r="DG1391">
            <v>0</v>
          </cell>
        </row>
        <row r="1392">
          <cell r="A1392" t="str">
            <v>None</v>
          </cell>
          <cell r="B1392">
            <v>0</v>
          </cell>
          <cell r="C1392">
            <v>0</v>
          </cell>
          <cell r="D1392">
            <v>0</v>
          </cell>
          <cell r="CZ1392">
            <v>0</v>
          </cell>
          <cell r="DG1392">
            <v>0</v>
          </cell>
        </row>
        <row r="1393">
          <cell r="A1393" t="str">
            <v>None</v>
          </cell>
          <cell r="B1393">
            <v>0</v>
          </cell>
          <cell r="C1393">
            <v>0</v>
          </cell>
          <cell r="D1393">
            <v>0</v>
          </cell>
          <cell r="CZ1393">
            <v>0</v>
          </cell>
          <cell r="DG1393">
            <v>0</v>
          </cell>
        </row>
        <row r="1394">
          <cell r="A1394" t="str">
            <v>None</v>
          </cell>
          <cell r="B1394">
            <v>0</v>
          </cell>
          <cell r="C1394">
            <v>5103.55</v>
          </cell>
          <cell r="D1394">
            <v>5103.55</v>
          </cell>
          <cell r="CZ1394">
            <v>5103.55</v>
          </cell>
          <cell r="DG1394">
            <v>0</v>
          </cell>
        </row>
        <row r="1395">
          <cell r="A1395" t="str">
            <v>None</v>
          </cell>
          <cell r="B1395">
            <v>0</v>
          </cell>
          <cell r="C1395">
            <v>4377.75</v>
          </cell>
          <cell r="D1395">
            <v>4377.75</v>
          </cell>
          <cell r="CZ1395">
            <v>4375.75</v>
          </cell>
          <cell r="DG1395">
            <v>0</v>
          </cell>
        </row>
        <row r="1396">
          <cell r="A1396" t="str">
            <v>None</v>
          </cell>
          <cell r="B1396">
            <v>0</v>
          </cell>
          <cell r="C1396">
            <v>4527.3500000000004</v>
          </cell>
          <cell r="D1396">
            <v>4527.3500000000004</v>
          </cell>
          <cell r="CZ1396">
            <v>4527.3500000000004</v>
          </cell>
          <cell r="DG1396">
            <v>0</v>
          </cell>
        </row>
        <row r="1397">
          <cell r="A1397" t="str">
            <v>None</v>
          </cell>
          <cell r="B1397">
            <v>1400000</v>
          </cell>
          <cell r="C1397">
            <v>1684630.94</v>
          </cell>
          <cell r="D1397">
            <v>1684630.94</v>
          </cell>
          <cell r="CZ1397">
            <v>1684618.94</v>
          </cell>
          <cell r="DG1397">
            <v>1400000</v>
          </cell>
        </row>
        <row r="1398">
          <cell r="A1398" t="str">
            <v>None</v>
          </cell>
          <cell r="B1398">
            <v>0</v>
          </cell>
          <cell r="C1398">
            <v>0</v>
          </cell>
          <cell r="D1398">
            <v>0</v>
          </cell>
          <cell r="CZ1398">
            <v>0</v>
          </cell>
          <cell r="DG1398">
            <v>0</v>
          </cell>
        </row>
        <row r="1399">
          <cell r="A1399" t="str">
            <v>None</v>
          </cell>
          <cell r="B1399">
            <v>0</v>
          </cell>
          <cell r="C1399">
            <v>191076.39</v>
          </cell>
          <cell r="D1399">
            <v>191076.39</v>
          </cell>
          <cell r="CZ1399">
            <v>191076.39</v>
          </cell>
          <cell r="DG1399">
            <v>0</v>
          </cell>
        </row>
        <row r="1400">
          <cell r="A1400" t="str">
            <v>None</v>
          </cell>
          <cell r="B1400">
            <v>0</v>
          </cell>
          <cell r="C1400">
            <v>4527.3500000000004</v>
          </cell>
          <cell r="D1400">
            <v>4527.3500000000004</v>
          </cell>
          <cell r="CZ1400">
            <v>4527.3500000000004</v>
          </cell>
          <cell r="DG1400">
            <v>0</v>
          </cell>
        </row>
        <row r="1401">
          <cell r="A1401" t="str">
            <v>None</v>
          </cell>
          <cell r="B1401">
            <v>0</v>
          </cell>
          <cell r="C1401">
            <v>0</v>
          </cell>
          <cell r="D1401">
            <v>0</v>
          </cell>
          <cell r="CZ1401">
            <v>0</v>
          </cell>
          <cell r="DG1401">
            <v>0</v>
          </cell>
        </row>
        <row r="1402">
          <cell r="A1402" t="str">
            <v>None</v>
          </cell>
          <cell r="B1402">
            <v>0</v>
          </cell>
          <cell r="C1402">
            <v>53788.77</v>
          </cell>
          <cell r="D1402">
            <v>53788.77</v>
          </cell>
          <cell r="CZ1402">
            <v>53790.77</v>
          </cell>
          <cell r="DG1402">
            <v>0</v>
          </cell>
        </row>
        <row r="1403">
          <cell r="A1403" t="str">
            <v>None</v>
          </cell>
          <cell r="B1403">
            <v>0</v>
          </cell>
          <cell r="C1403">
            <v>68159.92</v>
          </cell>
          <cell r="D1403">
            <v>68159.92</v>
          </cell>
          <cell r="CZ1403">
            <v>68160.92</v>
          </cell>
          <cell r="DG1403">
            <v>0</v>
          </cell>
        </row>
        <row r="1404">
          <cell r="A1404" t="str">
            <v>None</v>
          </cell>
          <cell r="B1404">
            <v>82000</v>
          </cell>
          <cell r="C1404">
            <v>77878.44</v>
          </cell>
          <cell r="D1404">
            <v>77878.44</v>
          </cell>
          <cell r="CZ1404">
            <v>77878.44</v>
          </cell>
          <cell r="DG1404">
            <v>82000</v>
          </cell>
        </row>
        <row r="1405">
          <cell r="A1405" t="str">
            <v>None</v>
          </cell>
          <cell r="B1405">
            <v>0</v>
          </cell>
          <cell r="C1405">
            <v>102979.73</v>
          </cell>
          <cell r="D1405">
            <v>102979.73</v>
          </cell>
          <cell r="CZ1405">
            <v>102979.73</v>
          </cell>
          <cell r="DG1405">
            <v>0</v>
          </cell>
        </row>
        <row r="1406">
          <cell r="A1406" t="str">
            <v>None</v>
          </cell>
          <cell r="B1406">
            <v>989391</v>
          </cell>
          <cell r="C1406">
            <v>1018157.1</v>
          </cell>
          <cell r="D1406">
            <v>1018157.1</v>
          </cell>
          <cell r="CZ1406">
            <v>1018162.1</v>
          </cell>
          <cell r="DG1406">
            <v>989391</v>
          </cell>
        </row>
        <row r="1407">
          <cell r="A1407" t="str">
            <v>None</v>
          </cell>
          <cell r="B1407">
            <v>70900</v>
          </cell>
          <cell r="C1407">
            <v>73625.89</v>
          </cell>
          <cell r="D1407">
            <v>73625.89</v>
          </cell>
          <cell r="CZ1407">
            <v>73623.89</v>
          </cell>
          <cell r="DG1407">
            <v>70900</v>
          </cell>
        </row>
        <row r="1408">
          <cell r="A1408" t="str">
            <v>None</v>
          </cell>
          <cell r="B1408">
            <v>552836</v>
          </cell>
          <cell r="C1408">
            <v>569827.54</v>
          </cell>
          <cell r="D1408">
            <v>569827.54</v>
          </cell>
          <cell r="CZ1408">
            <v>569829.54</v>
          </cell>
          <cell r="DG1408">
            <v>552836</v>
          </cell>
        </row>
        <row r="1409">
          <cell r="A1409" t="str">
            <v>None</v>
          </cell>
          <cell r="B1409">
            <v>89500</v>
          </cell>
          <cell r="C1409">
            <v>99233.75</v>
          </cell>
          <cell r="D1409">
            <v>99233.75</v>
          </cell>
          <cell r="CZ1409">
            <v>99233.75</v>
          </cell>
          <cell r="DG1409">
            <v>89500</v>
          </cell>
        </row>
        <row r="1410">
          <cell r="A1410" t="str">
            <v>None</v>
          </cell>
          <cell r="B1410">
            <v>42000</v>
          </cell>
          <cell r="C1410">
            <v>44745.71</v>
          </cell>
          <cell r="D1410">
            <v>44745.71</v>
          </cell>
          <cell r="CZ1410">
            <v>44745.71</v>
          </cell>
          <cell r="DG1410">
            <v>42000</v>
          </cell>
        </row>
        <row r="1411">
          <cell r="A1411" t="str">
            <v>None</v>
          </cell>
          <cell r="B1411">
            <v>42000</v>
          </cell>
          <cell r="C1411">
            <v>44745.71</v>
          </cell>
          <cell r="D1411">
            <v>44745.71</v>
          </cell>
          <cell r="CZ1411">
            <v>44745.71</v>
          </cell>
          <cell r="DG1411">
            <v>42000</v>
          </cell>
        </row>
        <row r="1412">
          <cell r="A1412" t="str">
            <v>None</v>
          </cell>
          <cell r="B1412">
            <v>42000</v>
          </cell>
          <cell r="C1412">
            <v>44745.71</v>
          </cell>
          <cell r="D1412">
            <v>44745.71</v>
          </cell>
          <cell r="CZ1412">
            <v>44745.71</v>
          </cell>
          <cell r="DG1412">
            <v>42000</v>
          </cell>
        </row>
        <row r="1413">
          <cell r="A1413" t="str">
            <v>None</v>
          </cell>
          <cell r="B1413">
            <v>110540</v>
          </cell>
          <cell r="C1413">
            <v>107326.18</v>
          </cell>
          <cell r="D1413">
            <v>107326.18</v>
          </cell>
          <cell r="CZ1413">
            <v>107324.18</v>
          </cell>
          <cell r="DG1413">
            <v>110540</v>
          </cell>
        </row>
        <row r="1414">
          <cell r="A1414" t="str">
            <v>None</v>
          </cell>
          <cell r="B1414">
            <v>228000</v>
          </cell>
          <cell r="C1414">
            <v>347007.58</v>
          </cell>
          <cell r="D1414">
            <v>337169.52</v>
          </cell>
          <cell r="CZ1414">
            <v>347008.52</v>
          </cell>
          <cell r="DG1414">
            <v>228000</v>
          </cell>
        </row>
        <row r="1415">
          <cell r="A1415" t="str">
            <v>None</v>
          </cell>
          <cell r="B1415">
            <v>122357</v>
          </cell>
          <cell r="C1415">
            <v>122356.97</v>
          </cell>
          <cell r="D1415">
            <v>122356.97</v>
          </cell>
          <cell r="CZ1415">
            <v>122349.97</v>
          </cell>
          <cell r="DG1415">
            <v>122357</v>
          </cell>
        </row>
        <row r="1416">
          <cell r="A1416" t="str">
            <v>None</v>
          </cell>
          <cell r="B1416">
            <v>0</v>
          </cell>
          <cell r="C1416">
            <v>62642.51</v>
          </cell>
          <cell r="D1416">
            <v>62642.51</v>
          </cell>
          <cell r="CZ1416">
            <v>62643.51</v>
          </cell>
          <cell r="DG1416">
            <v>0</v>
          </cell>
        </row>
        <row r="1417">
          <cell r="A1417" t="str">
            <v>None</v>
          </cell>
          <cell r="B1417">
            <v>114094</v>
          </cell>
          <cell r="C1417">
            <v>113354.29</v>
          </cell>
          <cell r="D1417">
            <v>113354.29</v>
          </cell>
          <cell r="CZ1417">
            <v>113355.29</v>
          </cell>
          <cell r="DG1417">
            <v>114094</v>
          </cell>
        </row>
        <row r="1418">
          <cell r="A1418" t="str">
            <v>None</v>
          </cell>
          <cell r="B1418">
            <v>0</v>
          </cell>
          <cell r="C1418">
            <v>0</v>
          </cell>
          <cell r="D1418">
            <v>0</v>
          </cell>
          <cell r="CZ1418">
            <v>0</v>
          </cell>
          <cell r="DG1418">
            <v>0</v>
          </cell>
        </row>
        <row r="1419">
          <cell r="A1419" t="str">
            <v>None</v>
          </cell>
          <cell r="B1419">
            <v>80000</v>
          </cell>
          <cell r="C1419">
            <v>130659.87</v>
          </cell>
          <cell r="D1419">
            <v>130659.87</v>
          </cell>
          <cell r="CZ1419">
            <v>130657.87</v>
          </cell>
          <cell r="DG1419">
            <v>80000</v>
          </cell>
        </row>
        <row r="1420">
          <cell r="A1420" t="str">
            <v>None</v>
          </cell>
          <cell r="B1420">
            <v>75000</v>
          </cell>
          <cell r="C1420">
            <v>59635.59</v>
          </cell>
          <cell r="D1420">
            <v>59635.59</v>
          </cell>
          <cell r="CZ1420">
            <v>59638.59</v>
          </cell>
          <cell r="DG1420">
            <v>75000</v>
          </cell>
        </row>
        <row r="1421">
          <cell r="A1421" t="str">
            <v>None</v>
          </cell>
          <cell r="B1421">
            <v>145228</v>
          </cell>
          <cell r="C1421">
            <v>138764.73000000001</v>
          </cell>
          <cell r="D1421">
            <v>138764.73000000001</v>
          </cell>
          <cell r="CZ1421">
            <v>138767.73000000001</v>
          </cell>
          <cell r="DG1421">
            <v>145228</v>
          </cell>
        </row>
        <row r="1422">
          <cell r="A1422" t="str">
            <v>None</v>
          </cell>
          <cell r="B1422">
            <v>133244.9</v>
          </cell>
          <cell r="C1422">
            <v>113677.75999999999</v>
          </cell>
          <cell r="D1422">
            <v>113677.75999999999</v>
          </cell>
          <cell r="CZ1422">
            <v>113679.76</v>
          </cell>
          <cell r="DG1422">
            <v>133244.9</v>
          </cell>
        </row>
        <row r="1423">
          <cell r="A1423" t="str">
            <v>None</v>
          </cell>
          <cell r="B1423">
            <v>30000</v>
          </cell>
          <cell r="C1423">
            <v>27188.46</v>
          </cell>
          <cell r="D1423">
            <v>27188.46</v>
          </cell>
          <cell r="CZ1423">
            <v>27187.46</v>
          </cell>
          <cell r="DG1423">
            <v>30000</v>
          </cell>
        </row>
        <row r="1424">
          <cell r="A1424" t="str">
            <v>None</v>
          </cell>
          <cell r="B1424">
            <v>30000</v>
          </cell>
          <cell r="C1424">
            <v>26382.37</v>
          </cell>
          <cell r="D1424">
            <v>26382.37</v>
          </cell>
          <cell r="CZ1424">
            <v>26381.37</v>
          </cell>
          <cell r="DG1424">
            <v>30000</v>
          </cell>
        </row>
        <row r="1425">
          <cell r="A1425" t="str">
            <v>None</v>
          </cell>
          <cell r="B1425">
            <v>0</v>
          </cell>
          <cell r="C1425">
            <v>0</v>
          </cell>
          <cell r="D1425">
            <v>0</v>
          </cell>
          <cell r="CZ1425">
            <v>0</v>
          </cell>
          <cell r="DG1425">
            <v>0</v>
          </cell>
        </row>
        <row r="1426">
          <cell r="A1426" t="str">
            <v>None</v>
          </cell>
          <cell r="B1426">
            <v>142700</v>
          </cell>
          <cell r="C1426">
            <v>122631.23</v>
          </cell>
          <cell r="D1426">
            <v>122631.23</v>
          </cell>
          <cell r="CZ1426">
            <v>122632.23</v>
          </cell>
          <cell r="DG1426">
            <v>142700</v>
          </cell>
        </row>
        <row r="1427">
          <cell r="A1427" t="str">
            <v>None</v>
          </cell>
          <cell r="B1427">
            <v>42000</v>
          </cell>
          <cell r="C1427">
            <v>43533.82</v>
          </cell>
          <cell r="D1427">
            <v>43533.82</v>
          </cell>
          <cell r="CZ1427">
            <v>43533.82</v>
          </cell>
          <cell r="DG1427">
            <v>42000</v>
          </cell>
        </row>
        <row r="1428">
          <cell r="A1428" t="str">
            <v>None</v>
          </cell>
          <cell r="B1428">
            <v>84240</v>
          </cell>
          <cell r="C1428">
            <v>91181.2</v>
          </cell>
          <cell r="D1428">
            <v>87450.55</v>
          </cell>
          <cell r="CZ1428">
            <v>91184.55</v>
          </cell>
          <cell r="DG1428">
            <v>84240</v>
          </cell>
        </row>
        <row r="1429">
          <cell r="A1429" t="str">
            <v>None</v>
          </cell>
          <cell r="B1429">
            <v>42000</v>
          </cell>
          <cell r="C1429">
            <v>43533.82</v>
          </cell>
          <cell r="D1429">
            <v>43533.82</v>
          </cell>
          <cell r="CZ1429">
            <v>43533.82</v>
          </cell>
          <cell r="DG1429">
            <v>42000</v>
          </cell>
        </row>
        <row r="1430">
          <cell r="A1430" t="str">
            <v>None</v>
          </cell>
          <cell r="B1430">
            <v>342395</v>
          </cell>
          <cell r="C1430">
            <v>274511.23</v>
          </cell>
          <cell r="D1430">
            <v>267692.61</v>
          </cell>
          <cell r="CZ1430">
            <v>381815.61</v>
          </cell>
          <cell r="DG1430">
            <v>342395</v>
          </cell>
        </row>
        <row r="1431">
          <cell r="A1431" t="str">
            <v>None</v>
          </cell>
          <cell r="B1431">
            <v>342395</v>
          </cell>
          <cell r="C1431">
            <v>271283.77999999997</v>
          </cell>
          <cell r="D1431">
            <v>264545.31</v>
          </cell>
          <cell r="CZ1431">
            <v>378193.31</v>
          </cell>
          <cell r="DG1431">
            <v>342395</v>
          </cell>
        </row>
        <row r="1432">
          <cell r="A1432" t="str">
            <v>None</v>
          </cell>
          <cell r="B1432">
            <v>163000</v>
          </cell>
          <cell r="C1432">
            <v>167874.34</v>
          </cell>
          <cell r="D1432">
            <v>167874.34</v>
          </cell>
          <cell r="CZ1432">
            <v>167873.34</v>
          </cell>
          <cell r="DG1432">
            <v>163000</v>
          </cell>
        </row>
        <row r="1433">
          <cell r="A1433" t="str">
            <v>None</v>
          </cell>
          <cell r="B1433">
            <v>84040</v>
          </cell>
          <cell r="C1433">
            <v>83092.820000000007</v>
          </cell>
          <cell r="D1433">
            <v>83092.820000000007</v>
          </cell>
          <cell r="CZ1433">
            <v>83092.820000000007</v>
          </cell>
          <cell r="DG1433">
            <v>84040</v>
          </cell>
        </row>
        <row r="1434">
          <cell r="A1434" t="str">
            <v>None</v>
          </cell>
          <cell r="B1434">
            <v>0</v>
          </cell>
          <cell r="C1434">
            <v>0</v>
          </cell>
          <cell r="D1434">
            <v>0</v>
          </cell>
          <cell r="CZ1434">
            <v>0</v>
          </cell>
          <cell r="DG1434">
            <v>0</v>
          </cell>
        </row>
        <row r="1435">
          <cell r="A1435" t="str">
            <v>None</v>
          </cell>
          <cell r="B1435">
            <v>139202</v>
          </cell>
          <cell r="C1435">
            <v>31039.53</v>
          </cell>
          <cell r="D1435">
            <v>34584.85</v>
          </cell>
          <cell r="CZ1435">
            <v>158875.1</v>
          </cell>
          <cell r="DG1435">
            <v>139202</v>
          </cell>
        </row>
        <row r="1436">
          <cell r="A1436" t="str">
            <v>None</v>
          </cell>
          <cell r="B1436">
            <v>31220</v>
          </cell>
          <cell r="C1436">
            <v>23597.759999999998</v>
          </cell>
          <cell r="D1436">
            <v>23449.85</v>
          </cell>
          <cell r="CZ1436">
            <v>23596.85</v>
          </cell>
          <cell r="DG1436">
            <v>31220</v>
          </cell>
        </row>
        <row r="1437">
          <cell r="A1437" t="str">
            <v>None</v>
          </cell>
          <cell r="B1437">
            <v>49000</v>
          </cell>
          <cell r="C1437">
            <v>22011.35</v>
          </cell>
          <cell r="D1437">
            <v>12069.62</v>
          </cell>
          <cell r="CZ1437">
            <v>51874.62</v>
          </cell>
          <cell r="DG1437">
            <v>49000</v>
          </cell>
        </row>
        <row r="1438">
          <cell r="A1438" t="str">
            <v>None</v>
          </cell>
          <cell r="B1438">
            <v>142700</v>
          </cell>
          <cell r="C1438">
            <v>107324.21</v>
          </cell>
          <cell r="D1438">
            <v>106651.46</v>
          </cell>
          <cell r="CZ1438">
            <v>107324.46</v>
          </cell>
          <cell r="DG1438">
            <v>142700</v>
          </cell>
        </row>
        <row r="1439">
          <cell r="A1439" t="str">
            <v>None</v>
          </cell>
          <cell r="B1439">
            <v>624100</v>
          </cell>
          <cell r="C1439">
            <v>463747.9</v>
          </cell>
          <cell r="D1439">
            <v>293998.19</v>
          </cell>
          <cell r="CZ1439">
            <v>820291.19</v>
          </cell>
          <cell r="DG1439">
            <v>624100</v>
          </cell>
        </row>
        <row r="1440">
          <cell r="A1440" t="str">
            <v>None</v>
          </cell>
          <cell r="B1440">
            <v>145832</v>
          </cell>
          <cell r="C1440">
            <v>128894.6</v>
          </cell>
          <cell r="D1440">
            <v>128894.6</v>
          </cell>
          <cell r="CZ1440">
            <v>128890.6</v>
          </cell>
          <cell r="DG1440">
            <v>145832</v>
          </cell>
        </row>
        <row r="1441">
          <cell r="A1441" t="str">
            <v>None</v>
          </cell>
          <cell r="B1441">
            <v>517500</v>
          </cell>
          <cell r="C1441">
            <v>604083.43999999994</v>
          </cell>
          <cell r="D1441">
            <v>843454.97</v>
          </cell>
          <cell r="CZ1441">
            <v>627556.97</v>
          </cell>
          <cell r="DG1441">
            <v>517500</v>
          </cell>
        </row>
        <row r="1442">
          <cell r="A1442" t="str">
            <v>None</v>
          </cell>
          <cell r="B1442">
            <v>25000</v>
          </cell>
          <cell r="C1442">
            <v>27714.129999999997</v>
          </cell>
          <cell r="D1442">
            <v>24561.8</v>
          </cell>
          <cell r="CZ1442">
            <v>27717.8</v>
          </cell>
          <cell r="DG1442">
            <v>25000</v>
          </cell>
        </row>
        <row r="1443">
          <cell r="A1443" t="str">
            <v>None</v>
          </cell>
          <cell r="B1443">
            <v>25000</v>
          </cell>
          <cell r="C1443">
            <v>27714.129999999997</v>
          </cell>
          <cell r="D1443">
            <v>24561.8</v>
          </cell>
          <cell r="CZ1443">
            <v>27717.8</v>
          </cell>
          <cell r="DG1443">
            <v>25000</v>
          </cell>
        </row>
        <row r="1444">
          <cell r="A1444" t="str">
            <v>None</v>
          </cell>
          <cell r="B1444">
            <v>360000</v>
          </cell>
          <cell r="C1444">
            <v>413361.44</v>
          </cell>
          <cell r="D1444">
            <v>405902.93</v>
          </cell>
          <cell r="CZ1444">
            <v>413356.93</v>
          </cell>
          <cell r="DG1444">
            <v>360000</v>
          </cell>
        </row>
        <row r="1445">
          <cell r="A1445" t="str">
            <v>None</v>
          </cell>
          <cell r="B1445">
            <v>148800</v>
          </cell>
          <cell r="C1445">
            <v>113672.60999999999</v>
          </cell>
          <cell r="D1445">
            <v>151290.35999999999</v>
          </cell>
          <cell r="CZ1445">
            <v>180697.46</v>
          </cell>
          <cell r="DG1445">
            <v>148800</v>
          </cell>
        </row>
        <row r="1446">
          <cell r="A1446" t="str">
            <v>None</v>
          </cell>
          <cell r="B1446">
            <v>0</v>
          </cell>
          <cell r="C1446">
            <v>0</v>
          </cell>
          <cell r="D1446">
            <v>0</v>
          </cell>
          <cell r="CZ1446">
            <v>0</v>
          </cell>
          <cell r="DG1446">
            <v>0</v>
          </cell>
        </row>
        <row r="1447">
          <cell r="A1447" t="str">
            <v>None</v>
          </cell>
          <cell r="B1447">
            <v>0</v>
          </cell>
          <cell r="C1447">
            <v>0</v>
          </cell>
          <cell r="D1447">
            <v>0</v>
          </cell>
          <cell r="CZ1447">
            <v>0</v>
          </cell>
          <cell r="DG1447">
            <v>0</v>
          </cell>
        </row>
        <row r="1448">
          <cell r="A1448" t="str">
            <v>None</v>
          </cell>
          <cell r="B1448">
            <v>0</v>
          </cell>
          <cell r="C1448">
            <v>0</v>
          </cell>
          <cell r="D1448">
            <v>0</v>
          </cell>
          <cell r="CZ1448">
            <v>0</v>
          </cell>
          <cell r="DG1448">
            <v>0</v>
          </cell>
        </row>
        <row r="1449">
          <cell r="A1449" t="str">
            <v>None</v>
          </cell>
          <cell r="B1449">
            <v>0</v>
          </cell>
          <cell r="C1449">
            <v>0</v>
          </cell>
          <cell r="D1449">
            <v>0</v>
          </cell>
          <cell r="CZ1449">
            <v>0</v>
          </cell>
          <cell r="DG1449">
            <v>0</v>
          </cell>
        </row>
        <row r="1450">
          <cell r="A1450" t="str">
            <v>None</v>
          </cell>
          <cell r="B1450">
            <v>0</v>
          </cell>
          <cell r="C1450">
            <v>0</v>
          </cell>
          <cell r="D1450">
            <v>0</v>
          </cell>
          <cell r="CZ1450">
            <v>0</v>
          </cell>
          <cell r="DG1450">
            <v>0</v>
          </cell>
        </row>
        <row r="1451">
          <cell r="A1451" t="str">
            <v>None</v>
          </cell>
          <cell r="B1451">
            <v>0</v>
          </cell>
          <cell r="C1451">
            <v>0</v>
          </cell>
          <cell r="D1451">
            <v>0</v>
          </cell>
          <cell r="CZ1451">
            <v>0</v>
          </cell>
          <cell r="DG1451">
            <v>0</v>
          </cell>
        </row>
        <row r="1452">
          <cell r="A1452" t="str">
            <v>None</v>
          </cell>
          <cell r="B1452">
            <v>0</v>
          </cell>
          <cell r="C1452">
            <v>0</v>
          </cell>
          <cell r="D1452">
            <v>0</v>
          </cell>
          <cell r="CZ1452">
            <v>0</v>
          </cell>
          <cell r="DG1452">
            <v>0</v>
          </cell>
        </row>
        <row r="1453">
          <cell r="A1453" t="str">
            <v>None</v>
          </cell>
          <cell r="B1453">
            <v>27331</v>
          </cell>
          <cell r="C1453">
            <v>26144.92</v>
          </cell>
          <cell r="D1453">
            <v>26144.92</v>
          </cell>
          <cell r="CZ1453">
            <v>26144.92</v>
          </cell>
          <cell r="DG1453">
            <v>27331</v>
          </cell>
        </row>
        <row r="1454">
          <cell r="A1454" t="str">
            <v>None</v>
          </cell>
          <cell r="B1454">
            <v>29916</v>
          </cell>
          <cell r="C1454">
            <v>29899.75</v>
          </cell>
          <cell r="D1454">
            <v>29266.1</v>
          </cell>
          <cell r="CZ1454">
            <v>29900.1</v>
          </cell>
          <cell r="DG1454">
            <v>29916</v>
          </cell>
        </row>
        <row r="1455">
          <cell r="A1455" t="str">
            <v>None</v>
          </cell>
          <cell r="B1455">
            <v>12527.3</v>
          </cell>
          <cell r="C1455">
            <v>7794.54</v>
          </cell>
          <cell r="D1455">
            <v>7794.54</v>
          </cell>
          <cell r="CZ1455">
            <v>7794.54</v>
          </cell>
          <cell r="DG1455">
            <v>12527.3</v>
          </cell>
        </row>
        <row r="1456">
          <cell r="A1456" t="str">
            <v>None</v>
          </cell>
          <cell r="B1456">
            <v>241057</v>
          </cell>
          <cell r="C1456">
            <v>105529.35</v>
          </cell>
          <cell r="D1456">
            <v>114748.14</v>
          </cell>
          <cell r="CZ1456">
            <v>244108.13</v>
          </cell>
          <cell r="DG1456">
            <v>241057</v>
          </cell>
        </row>
        <row r="1457">
          <cell r="A1457" t="str">
            <v>None</v>
          </cell>
          <cell r="B1457">
            <v>550000</v>
          </cell>
          <cell r="C1457">
            <v>0</v>
          </cell>
          <cell r="D1457">
            <v>63468.24</v>
          </cell>
          <cell r="CZ1457">
            <v>569436</v>
          </cell>
          <cell r="DG1457">
            <v>550000</v>
          </cell>
        </row>
        <row r="1458">
          <cell r="A1458" t="str">
            <v>None</v>
          </cell>
          <cell r="B1458">
            <v>90000</v>
          </cell>
          <cell r="C1458">
            <v>13889.03</v>
          </cell>
          <cell r="D1458">
            <v>11684.47</v>
          </cell>
          <cell r="CZ1458">
            <v>125706</v>
          </cell>
          <cell r="DG1458">
            <v>90000</v>
          </cell>
        </row>
        <row r="1459">
          <cell r="A1459" t="str">
            <v>None</v>
          </cell>
          <cell r="B1459">
            <v>21753</v>
          </cell>
          <cell r="C1459">
            <v>21662.5</v>
          </cell>
          <cell r="D1459">
            <v>41458.79</v>
          </cell>
          <cell r="CZ1459">
            <v>22780.5</v>
          </cell>
          <cell r="DG1459">
            <v>21753</v>
          </cell>
        </row>
        <row r="1460">
          <cell r="A1460" t="str">
            <v>None</v>
          </cell>
          <cell r="B1460">
            <v>41931</v>
          </cell>
          <cell r="C1460">
            <v>11829.88</v>
          </cell>
          <cell r="D1460">
            <v>0</v>
          </cell>
          <cell r="CZ1460">
            <v>39255</v>
          </cell>
          <cell r="DG1460">
            <v>41931</v>
          </cell>
        </row>
        <row r="1461">
          <cell r="A1461" t="str">
            <v>None</v>
          </cell>
          <cell r="B1461">
            <v>231000</v>
          </cell>
          <cell r="C1461">
            <v>0</v>
          </cell>
          <cell r="D1461">
            <v>0</v>
          </cell>
          <cell r="CZ1461">
            <v>0</v>
          </cell>
          <cell r="DG1461">
            <v>231000</v>
          </cell>
        </row>
        <row r="1462">
          <cell r="A1462" t="str">
            <v>None</v>
          </cell>
          <cell r="B1462">
            <v>121000</v>
          </cell>
          <cell r="C1462">
            <v>96865.19</v>
          </cell>
          <cell r="D1462">
            <v>96865.19</v>
          </cell>
          <cell r="CZ1462">
            <v>96866.19</v>
          </cell>
          <cell r="DG1462">
            <v>121000</v>
          </cell>
        </row>
        <row r="1463">
          <cell r="A1463" t="str">
            <v>None</v>
          </cell>
          <cell r="B1463">
            <v>79113.649999999994</v>
          </cell>
          <cell r="C1463">
            <v>79517.05</v>
          </cell>
          <cell r="D1463">
            <v>79517.05</v>
          </cell>
          <cell r="CZ1463">
            <v>79519.05</v>
          </cell>
          <cell r="DG1463">
            <v>79113.649999999994</v>
          </cell>
        </row>
        <row r="1464">
          <cell r="A1464" t="str">
            <v>None</v>
          </cell>
          <cell r="B1464">
            <v>85237</v>
          </cell>
          <cell r="C1464">
            <v>85083.27</v>
          </cell>
          <cell r="D1464">
            <v>114130.16</v>
          </cell>
          <cell r="CZ1464">
            <v>85081.94</v>
          </cell>
          <cell r="DG1464">
            <v>85237</v>
          </cell>
        </row>
        <row r="1465">
          <cell r="A1465" t="str">
            <v>None</v>
          </cell>
          <cell r="B1465">
            <v>238289</v>
          </cell>
          <cell r="C1465">
            <v>47775.94</v>
          </cell>
          <cell r="D1465">
            <v>0</v>
          </cell>
          <cell r="CZ1465">
            <v>245750</v>
          </cell>
          <cell r="DG1465">
            <v>238289</v>
          </cell>
        </row>
        <row r="1466">
          <cell r="A1466" t="str">
            <v>None</v>
          </cell>
          <cell r="B1466">
            <v>400000</v>
          </cell>
          <cell r="C1466">
            <v>0</v>
          </cell>
          <cell r="D1466">
            <v>115778.16</v>
          </cell>
          <cell r="CZ1466">
            <v>0</v>
          </cell>
          <cell r="DG1466">
            <v>400000</v>
          </cell>
        </row>
        <row r="1467">
          <cell r="A1467" t="str">
            <v>None</v>
          </cell>
          <cell r="B1467">
            <v>79485.27</v>
          </cell>
          <cell r="C1467">
            <v>0</v>
          </cell>
          <cell r="D1467">
            <v>0</v>
          </cell>
          <cell r="CZ1467">
            <v>167867</v>
          </cell>
          <cell r="DG1467">
            <v>79485.27</v>
          </cell>
        </row>
        <row r="1468">
          <cell r="A1468" t="str">
            <v>None</v>
          </cell>
          <cell r="B1468">
            <v>130107.42</v>
          </cell>
          <cell r="C1468">
            <v>0</v>
          </cell>
          <cell r="D1468">
            <v>0</v>
          </cell>
          <cell r="CZ1468">
            <v>86724</v>
          </cell>
          <cell r="DG1468">
            <v>130107.42</v>
          </cell>
        </row>
        <row r="1469">
          <cell r="A1469" t="str">
            <v>None</v>
          </cell>
          <cell r="B1469">
            <v>160000</v>
          </cell>
          <cell r="C1469">
            <v>0</v>
          </cell>
          <cell r="D1469">
            <v>0</v>
          </cell>
          <cell r="CZ1469">
            <v>160946</v>
          </cell>
          <cell r="DG1469">
            <v>160000</v>
          </cell>
        </row>
        <row r="1470">
          <cell r="A1470" t="str">
            <v>None</v>
          </cell>
          <cell r="B1470">
            <v>0</v>
          </cell>
          <cell r="C1470">
            <v>0</v>
          </cell>
          <cell r="D1470">
            <v>17026.2</v>
          </cell>
          <cell r="CZ1470">
            <v>0</v>
          </cell>
          <cell r="DG1470">
            <v>0</v>
          </cell>
        </row>
        <row r="1471">
          <cell r="A1471" t="str">
            <v>None</v>
          </cell>
          <cell r="B1471">
            <v>0</v>
          </cell>
          <cell r="C1471">
            <v>0</v>
          </cell>
          <cell r="D1471">
            <v>17026.2</v>
          </cell>
          <cell r="CZ1471">
            <v>0</v>
          </cell>
          <cell r="DG1471">
            <v>0</v>
          </cell>
        </row>
        <row r="1472">
          <cell r="A1472" t="str">
            <v>None</v>
          </cell>
          <cell r="B1472">
            <v>0</v>
          </cell>
          <cell r="C1472">
            <v>0</v>
          </cell>
          <cell r="D1472">
            <v>0</v>
          </cell>
          <cell r="CZ1472">
            <v>0</v>
          </cell>
          <cell r="DG1472">
            <v>0</v>
          </cell>
        </row>
        <row r="1473">
          <cell r="A1473" t="str">
            <v>None</v>
          </cell>
          <cell r="B1473">
            <v>0</v>
          </cell>
          <cell r="C1473">
            <v>0</v>
          </cell>
          <cell r="D1473">
            <v>0</v>
          </cell>
          <cell r="CZ1473">
            <v>0</v>
          </cell>
          <cell r="DG1473">
            <v>0</v>
          </cell>
        </row>
        <row r="1474">
          <cell r="A1474" t="str">
            <v>None</v>
          </cell>
          <cell r="B1474">
            <v>0</v>
          </cell>
          <cell r="C1474">
            <v>0</v>
          </cell>
          <cell r="D1474">
            <v>0</v>
          </cell>
          <cell r="CZ1474">
            <v>0</v>
          </cell>
          <cell r="DG1474">
            <v>0</v>
          </cell>
        </row>
        <row r="1475">
          <cell r="A1475" t="str">
            <v>None</v>
          </cell>
          <cell r="B1475">
            <v>0</v>
          </cell>
          <cell r="C1475">
            <v>0</v>
          </cell>
          <cell r="D1475">
            <v>34518.54</v>
          </cell>
          <cell r="CZ1475">
            <v>0</v>
          </cell>
          <cell r="DG1475">
            <v>0</v>
          </cell>
        </row>
        <row r="1476">
          <cell r="A1476" t="str">
            <v>None</v>
          </cell>
          <cell r="B1476">
            <v>0</v>
          </cell>
          <cell r="C1476">
            <v>0</v>
          </cell>
          <cell r="D1476">
            <v>4930.72</v>
          </cell>
          <cell r="CZ1476">
            <v>0</v>
          </cell>
          <cell r="DG1476">
            <v>0</v>
          </cell>
        </row>
        <row r="1477">
          <cell r="A1477" t="str">
            <v>None</v>
          </cell>
          <cell r="B1477">
            <v>0</v>
          </cell>
          <cell r="C1477">
            <v>0</v>
          </cell>
          <cell r="D1477">
            <v>79130.89</v>
          </cell>
          <cell r="CZ1477">
            <v>0</v>
          </cell>
          <cell r="DG1477">
            <v>0</v>
          </cell>
        </row>
        <row r="1478">
          <cell r="A1478" t="str">
            <v>None</v>
          </cell>
          <cell r="B1478">
            <v>572310</v>
          </cell>
          <cell r="C1478">
            <v>0</v>
          </cell>
          <cell r="D1478">
            <v>0</v>
          </cell>
          <cell r="CZ1478">
            <v>530524</v>
          </cell>
          <cell r="DG1478">
            <v>572310</v>
          </cell>
        </row>
        <row r="1479">
          <cell r="A1479" t="str">
            <v>None</v>
          </cell>
          <cell r="B1479">
            <v>0</v>
          </cell>
          <cell r="C1479">
            <v>0</v>
          </cell>
          <cell r="D1479">
            <v>0</v>
          </cell>
          <cell r="CZ1479">
            <v>2</v>
          </cell>
          <cell r="DG1479">
            <v>0</v>
          </cell>
        </row>
        <row r="1480">
          <cell r="A1480" t="str">
            <v>None</v>
          </cell>
          <cell r="B1480">
            <v>385989</v>
          </cell>
          <cell r="C1480">
            <v>384039.71</v>
          </cell>
          <cell r="D1480">
            <v>384039.71</v>
          </cell>
          <cell r="CZ1480">
            <v>384105.71</v>
          </cell>
          <cell r="DG1480">
            <v>385989</v>
          </cell>
        </row>
        <row r="1481">
          <cell r="A1481" t="str">
            <v>None</v>
          </cell>
          <cell r="B1481">
            <v>79874</v>
          </cell>
          <cell r="C1481">
            <v>98750.61</v>
          </cell>
          <cell r="D1481">
            <v>98750.61</v>
          </cell>
          <cell r="CZ1481">
            <v>98755.61</v>
          </cell>
          <cell r="DG1481">
            <v>79874</v>
          </cell>
        </row>
        <row r="1482">
          <cell r="A1482" t="str">
            <v>None</v>
          </cell>
          <cell r="B1482">
            <v>109700</v>
          </cell>
          <cell r="C1482">
            <v>96607.42</v>
          </cell>
          <cell r="D1482">
            <v>96607.42</v>
          </cell>
          <cell r="CZ1482">
            <v>96604.42</v>
          </cell>
          <cell r="DG1482">
            <v>109700</v>
          </cell>
        </row>
        <row r="1483">
          <cell r="A1483" t="str">
            <v>None</v>
          </cell>
          <cell r="B1483">
            <v>26278</v>
          </cell>
          <cell r="C1483">
            <v>23582</v>
          </cell>
          <cell r="D1483">
            <v>23582</v>
          </cell>
          <cell r="CZ1483">
            <v>23584</v>
          </cell>
          <cell r="DG1483">
            <v>26278</v>
          </cell>
        </row>
        <row r="1484">
          <cell r="A1484" t="str">
            <v>None</v>
          </cell>
          <cell r="B1484">
            <v>384000</v>
          </cell>
          <cell r="C1484">
            <v>377105.86</v>
          </cell>
          <cell r="D1484">
            <v>375960.55</v>
          </cell>
          <cell r="CZ1484">
            <v>377086.55</v>
          </cell>
          <cell r="DG1484">
            <v>384000</v>
          </cell>
        </row>
        <row r="1485">
          <cell r="A1485" t="str">
            <v>None</v>
          </cell>
          <cell r="B1485">
            <v>0</v>
          </cell>
          <cell r="C1485">
            <v>0</v>
          </cell>
          <cell r="D1485">
            <v>0</v>
          </cell>
          <cell r="CZ1485">
            <v>0</v>
          </cell>
          <cell r="DG1485">
            <v>0</v>
          </cell>
        </row>
        <row r="1486">
          <cell r="A1486" t="str">
            <v>None</v>
          </cell>
          <cell r="B1486">
            <v>0</v>
          </cell>
          <cell r="C1486">
            <v>0</v>
          </cell>
          <cell r="D1486">
            <v>0</v>
          </cell>
          <cell r="CZ1486">
            <v>0</v>
          </cell>
          <cell r="DG1486">
            <v>0</v>
          </cell>
        </row>
        <row r="1487">
          <cell r="A1487" t="str">
            <v>None</v>
          </cell>
          <cell r="B1487">
            <v>25518</v>
          </cell>
          <cell r="C1487">
            <v>23188.799999999999</v>
          </cell>
          <cell r="D1487">
            <v>23188.799999999999</v>
          </cell>
          <cell r="CZ1487">
            <v>23188.799999999999</v>
          </cell>
          <cell r="DG1487">
            <v>25518</v>
          </cell>
        </row>
        <row r="1488">
          <cell r="A1488" t="str">
            <v>None</v>
          </cell>
          <cell r="B1488">
            <v>304100</v>
          </cell>
          <cell r="C1488">
            <v>25116.21</v>
          </cell>
          <cell r="D1488">
            <v>0</v>
          </cell>
          <cell r="CZ1488">
            <v>277479</v>
          </cell>
          <cell r="DG1488">
            <v>304100</v>
          </cell>
        </row>
        <row r="1489">
          <cell r="A1489" t="str">
            <v>None</v>
          </cell>
          <cell r="B1489">
            <v>621000</v>
          </cell>
          <cell r="C1489">
            <v>0</v>
          </cell>
          <cell r="D1489">
            <v>0</v>
          </cell>
          <cell r="CZ1489">
            <v>530000</v>
          </cell>
          <cell r="DG1489">
            <v>621000</v>
          </cell>
        </row>
        <row r="1490">
          <cell r="A1490" t="str">
            <v>None</v>
          </cell>
          <cell r="B1490">
            <v>20000</v>
          </cell>
          <cell r="C1490">
            <v>0</v>
          </cell>
          <cell r="D1490">
            <v>0</v>
          </cell>
          <cell r="CZ1490">
            <v>0</v>
          </cell>
          <cell r="DG1490">
            <v>20000</v>
          </cell>
        </row>
        <row r="1491">
          <cell r="A1491" t="str">
            <v>None</v>
          </cell>
          <cell r="B1491">
            <v>65959</v>
          </cell>
          <cell r="C1491">
            <v>61098.51</v>
          </cell>
          <cell r="D1491">
            <v>61098.51</v>
          </cell>
          <cell r="CZ1491">
            <v>61099.51</v>
          </cell>
          <cell r="DG1491">
            <v>65959</v>
          </cell>
        </row>
        <row r="1492">
          <cell r="A1492" t="str">
            <v>None</v>
          </cell>
          <cell r="B1492">
            <v>25000</v>
          </cell>
          <cell r="C1492">
            <v>0</v>
          </cell>
          <cell r="D1492">
            <v>29823.5</v>
          </cell>
          <cell r="CZ1492">
            <v>24846</v>
          </cell>
          <cell r="DG1492">
            <v>25000</v>
          </cell>
        </row>
        <row r="1493">
          <cell r="A1493" t="str">
            <v>None</v>
          </cell>
          <cell r="B1493">
            <v>0</v>
          </cell>
          <cell r="C1493">
            <v>0</v>
          </cell>
          <cell r="D1493">
            <v>0</v>
          </cell>
          <cell r="CZ1493">
            <v>0</v>
          </cell>
          <cell r="DG1493">
            <v>0</v>
          </cell>
        </row>
        <row r="1494">
          <cell r="A1494" t="str">
            <v>None</v>
          </cell>
          <cell r="B1494">
            <v>0</v>
          </cell>
          <cell r="C1494">
            <v>0</v>
          </cell>
          <cell r="D1494">
            <v>0</v>
          </cell>
          <cell r="CZ1494">
            <v>0</v>
          </cell>
          <cell r="DG1494">
            <v>0</v>
          </cell>
        </row>
        <row r="1495">
          <cell r="A1495" t="str">
            <v>None</v>
          </cell>
          <cell r="B1495">
            <v>0</v>
          </cell>
          <cell r="C1495">
            <v>0</v>
          </cell>
          <cell r="D1495">
            <v>0</v>
          </cell>
          <cell r="CZ1495">
            <v>0</v>
          </cell>
          <cell r="DG1495">
            <v>0</v>
          </cell>
        </row>
        <row r="1496">
          <cell r="A1496" t="str">
            <v>None</v>
          </cell>
          <cell r="B1496">
            <v>115000</v>
          </cell>
          <cell r="C1496">
            <v>102400.71</v>
          </cell>
          <cell r="D1496">
            <v>102400.71</v>
          </cell>
          <cell r="CZ1496">
            <v>102401.71</v>
          </cell>
          <cell r="DG1496">
            <v>115000</v>
          </cell>
        </row>
        <row r="1497">
          <cell r="A1497" t="str">
            <v>None</v>
          </cell>
          <cell r="B1497">
            <v>55977</v>
          </cell>
          <cell r="C1497">
            <v>0</v>
          </cell>
          <cell r="D1497">
            <v>0</v>
          </cell>
          <cell r="CZ1497">
            <v>49000</v>
          </cell>
          <cell r="DG1497">
            <v>55977</v>
          </cell>
        </row>
        <row r="1498">
          <cell r="A1498" t="str">
            <v>None</v>
          </cell>
          <cell r="B1498">
            <v>96167</v>
          </cell>
          <cell r="C1498">
            <v>0</v>
          </cell>
          <cell r="D1498">
            <v>0</v>
          </cell>
          <cell r="CZ1498">
            <v>84000</v>
          </cell>
          <cell r="DG1498">
            <v>96167</v>
          </cell>
        </row>
        <row r="1499">
          <cell r="A1499" t="str">
            <v>None</v>
          </cell>
          <cell r="B1499">
            <v>20319</v>
          </cell>
          <cell r="C1499">
            <v>3899.46</v>
          </cell>
          <cell r="D1499">
            <v>0</v>
          </cell>
          <cell r="CZ1499">
            <v>16123</v>
          </cell>
          <cell r="DG1499">
            <v>20319</v>
          </cell>
        </row>
        <row r="1500">
          <cell r="A1500" t="str">
            <v>None</v>
          </cell>
          <cell r="B1500">
            <v>103180</v>
          </cell>
          <cell r="C1500">
            <v>0</v>
          </cell>
          <cell r="D1500">
            <v>0</v>
          </cell>
          <cell r="CZ1500">
            <v>97496</v>
          </cell>
          <cell r="DG1500">
            <v>103180</v>
          </cell>
        </row>
        <row r="1501">
          <cell r="A1501" t="str">
            <v>None</v>
          </cell>
          <cell r="B1501">
            <v>0</v>
          </cell>
          <cell r="C1501">
            <v>3282680.47</v>
          </cell>
          <cell r="D1501">
            <v>3282680.47</v>
          </cell>
          <cell r="CZ1501">
            <v>3282691.47</v>
          </cell>
          <cell r="DG1501">
            <v>0</v>
          </cell>
        </row>
        <row r="1502">
          <cell r="A1502" t="str">
            <v>None</v>
          </cell>
          <cell r="B1502">
            <v>0</v>
          </cell>
          <cell r="C1502">
            <v>1568474.75</v>
          </cell>
          <cell r="D1502">
            <v>1568474.75</v>
          </cell>
          <cell r="CZ1502">
            <v>1568476.75</v>
          </cell>
          <cell r="DG1502">
            <v>0</v>
          </cell>
        </row>
        <row r="1503">
          <cell r="A1503" t="str">
            <v>None</v>
          </cell>
          <cell r="B1503">
            <v>0</v>
          </cell>
          <cell r="C1503">
            <v>1554335.39</v>
          </cell>
          <cell r="D1503">
            <v>1554335.39</v>
          </cell>
          <cell r="CZ1503">
            <v>1554319.39</v>
          </cell>
          <cell r="DG1503">
            <v>0</v>
          </cell>
        </row>
        <row r="1504">
          <cell r="A1504" t="str">
            <v>None</v>
          </cell>
          <cell r="B1504">
            <v>44844</v>
          </cell>
          <cell r="C1504">
            <v>57713.7</v>
          </cell>
          <cell r="D1504">
            <v>57713.7</v>
          </cell>
          <cell r="CZ1504">
            <v>57713.7</v>
          </cell>
          <cell r="DG1504">
            <v>44844</v>
          </cell>
        </row>
        <row r="1505">
          <cell r="A1505" t="str">
            <v>NIGUP</v>
          </cell>
          <cell r="B1505">
            <v>1776560</v>
          </cell>
          <cell r="C1505">
            <v>1610504.22</v>
          </cell>
          <cell r="D1505">
            <v>1610504.22</v>
          </cell>
          <cell r="CZ1505">
            <v>1610510.22</v>
          </cell>
          <cell r="DG1505">
            <v>1776560</v>
          </cell>
        </row>
        <row r="1506">
          <cell r="A1506" t="str">
            <v>None</v>
          </cell>
          <cell r="B1506">
            <v>15035</v>
          </cell>
          <cell r="C1506">
            <v>13491.87</v>
          </cell>
          <cell r="D1506">
            <v>13491.87</v>
          </cell>
          <cell r="CZ1506">
            <v>13492.87</v>
          </cell>
          <cell r="DG1506">
            <v>15035</v>
          </cell>
        </row>
        <row r="1507">
          <cell r="A1507" t="str">
            <v>None</v>
          </cell>
          <cell r="B1507">
            <v>18400</v>
          </cell>
          <cell r="C1507">
            <v>22058.06</v>
          </cell>
          <cell r="D1507">
            <v>22058.06</v>
          </cell>
          <cell r="CZ1507">
            <v>22058.06</v>
          </cell>
          <cell r="DG1507">
            <v>18400</v>
          </cell>
        </row>
        <row r="1508">
          <cell r="A1508" t="str">
            <v>None</v>
          </cell>
          <cell r="B1508">
            <v>18400</v>
          </cell>
          <cell r="C1508">
            <v>18831.63</v>
          </cell>
          <cell r="D1508">
            <v>18831.63</v>
          </cell>
          <cell r="CZ1508">
            <v>18831.63</v>
          </cell>
          <cell r="DG1508">
            <v>18400</v>
          </cell>
        </row>
        <row r="1509">
          <cell r="A1509" t="str">
            <v>None</v>
          </cell>
          <cell r="B1509">
            <v>57351</v>
          </cell>
          <cell r="C1509">
            <v>36571.129999999997</v>
          </cell>
          <cell r="D1509">
            <v>36571.129999999997</v>
          </cell>
          <cell r="CZ1509">
            <v>36571.129999999997</v>
          </cell>
          <cell r="DG1509">
            <v>57351</v>
          </cell>
        </row>
        <row r="1510">
          <cell r="A1510" t="str">
            <v>None</v>
          </cell>
          <cell r="B1510">
            <v>0</v>
          </cell>
          <cell r="C1510">
            <v>0</v>
          </cell>
          <cell r="D1510">
            <v>0</v>
          </cell>
          <cell r="CZ1510">
            <v>0</v>
          </cell>
          <cell r="DG1510">
            <v>0</v>
          </cell>
        </row>
        <row r="1511">
          <cell r="A1511" t="str">
            <v>None</v>
          </cell>
          <cell r="B1511">
            <v>44588</v>
          </cell>
          <cell r="C1511">
            <v>42436</v>
          </cell>
          <cell r="D1511">
            <v>42436</v>
          </cell>
          <cell r="CZ1511">
            <v>42436</v>
          </cell>
          <cell r="DG1511">
            <v>44588</v>
          </cell>
        </row>
        <row r="1512">
          <cell r="A1512" t="str">
            <v>None</v>
          </cell>
          <cell r="B1512">
            <v>14605</v>
          </cell>
          <cell r="C1512">
            <v>0</v>
          </cell>
          <cell r="D1512">
            <v>0</v>
          </cell>
          <cell r="CZ1512">
            <v>0</v>
          </cell>
          <cell r="DG1512">
            <v>14605</v>
          </cell>
        </row>
        <row r="1513">
          <cell r="A1513" t="str">
            <v>None</v>
          </cell>
          <cell r="B1513">
            <v>18000</v>
          </cell>
          <cell r="C1513">
            <v>1304.3200000000002</v>
          </cell>
          <cell r="D1513">
            <v>1271.94</v>
          </cell>
          <cell r="CZ1513">
            <v>1296.94</v>
          </cell>
          <cell r="DG1513">
            <v>18000</v>
          </cell>
        </row>
        <row r="1514">
          <cell r="A1514" t="str">
            <v>None</v>
          </cell>
          <cell r="B1514">
            <v>25000</v>
          </cell>
          <cell r="C1514">
            <v>0</v>
          </cell>
          <cell r="D1514">
            <v>0</v>
          </cell>
          <cell r="CZ1514">
            <v>23500</v>
          </cell>
          <cell r="DG1514">
            <v>25000</v>
          </cell>
        </row>
        <row r="1515">
          <cell r="A1515" t="str">
            <v>None</v>
          </cell>
          <cell r="B1515">
            <v>75784</v>
          </cell>
          <cell r="C1515">
            <v>16101.11</v>
          </cell>
          <cell r="D1515">
            <v>0</v>
          </cell>
          <cell r="CZ1515">
            <v>66706</v>
          </cell>
          <cell r="DG1515">
            <v>75784</v>
          </cell>
        </row>
        <row r="1516">
          <cell r="A1516" t="str">
            <v>None</v>
          </cell>
          <cell r="B1516">
            <v>27792</v>
          </cell>
          <cell r="C1516">
            <v>0</v>
          </cell>
          <cell r="D1516">
            <v>0</v>
          </cell>
          <cell r="CZ1516">
            <v>24000</v>
          </cell>
          <cell r="DG1516">
            <v>27792</v>
          </cell>
        </row>
        <row r="1517">
          <cell r="A1517" t="str">
            <v>None</v>
          </cell>
          <cell r="B1517">
            <v>0</v>
          </cell>
          <cell r="C1517">
            <v>0</v>
          </cell>
          <cell r="D1517">
            <v>10923</v>
          </cell>
          <cell r="CZ1517">
            <v>0</v>
          </cell>
          <cell r="DG1517">
            <v>0</v>
          </cell>
        </row>
        <row r="1518">
          <cell r="A1518" t="str">
            <v>None</v>
          </cell>
          <cell r="B1518">
            <v>20000</v>
          </cell>
          <cell r="C1518">
            <v>17323.64</v>
          </cell>
          <cell r="D1518">
            <v>17323.64</v>
          </cell>
          <cell r="CZ1518">
            <v>17322.64</v>
          </cell>
          <cell r="DG1518">
            <v>20000</v>
          </cell>
        </row>
        <row r="1519">
          <cell r="A1519" t="str">
            <v>None</v>
          </cell>
          <cell r="B1519">
            <v>18000</v>
          </cell>
          <cell r="C1519">
            <v>11415.09</v>
          </cell>
          <cell r="D1519">
            <v>0</v>
          </cell>
          <cell r="CZ1519">
            <v>20601</v>
          </cell>
          <cell r="DG1519">
            <v>18000</v>
          </cell>
        </row>
        <row r="1520">
          <cell r="A1520" t="str">
            <v>None</v>
          </cell>
          <cell r="B1520">
            <v>10280</v>
          </cell>
          <cell r="C1520">
            <v>7204.54</v>
          </cell>
          <cell r="D1520">
            <v>9890.42</v>
          </cell>
          <cell r="CZ1520">
            <v>7296</v>
          </cell>
          <cell r="DG1520">
            <v>10280</v>
          </cell>
        </row>
        <row r="1521">
          <cell r="A1521" t="str">
            <v>W_COAST</v>
          </cell>
          <cell r="B1521">
            <v>1940000</v>
          </cell>
          <cell r="C1521">
            <v>1840708.86</v>
          </cell>
          <cell r="D1521">
            <v>1847261.84</v>
          </cell>
          <cell r="CZ1521">
            <v>1900717.84</v>
          </cell>
          <cell r="DG1521">
            <v>1940000</v>
          </cell>
        </row>
        <row r="1522">
          <cell r="A1522" t="str">
            <v>None</v>
          </cell>
          <cell r="B1522">
            <v>0</v>
          </cell>
          <cell r="C1522">
            <v>0</v>
          </cell>
          <cell r="D1522">
            <v>0</v>
          </cell>
          <cell r="CZ1522">
            <v>0</v>
          </cell>
          <cell r="DG1522">
            <v>0</v>
          </cell>
        </row>
        <row r="1523">
          <cell r="A1523" t="str">
            <v>None</v>
          </cell>
          <cell r="B1523">
            <v>531764</v>
          </cell>
          <cell r="C1523">
            <v>646501.31999999995</v>
          </cell>
          <cell r="D1523">
            <v>646501.31999999995</v>
          </cell>
          <cell r="CZ1523">
            <v>646497.31999999995</v>
          </cell>
          <cell r="DG1523">
            <v>531764</v>
          </cell>
        </row>
        <row r="1524">
          <cell r="A1524" t="str">
            <v>None</v>
          </cell>
          <cell r="B1524">
            <v>8162172</v>
          </cell>
          <cell r="C1524">
            <v>8099486.1600000001</v>
          </cell>
          <cell r="D1524">
            <v>8099486.1600000001</v>
          </cell>
          <cell r="CZ1524">
            <v>8099500.1600000001</v>
          </cell>
          <cell r="DG1524">
            <v>8162172</v>
          </cell>
        </row>
        <row r="1525">
          <cell r="A1525" t="str">
            <v>None</v>
          </cell>
          <cell r="B1525">
            <v>91000</v>
          </cell>
          <cell r="C1525">
            <v>83214.17</v>
          </cell>
          <cell r="D1525">
            <v>83214.17</v>
          </cell>
          <cell r="CZ1525">
            <v>83214.17</v>
          </cell>
          <cell r="DG1525">
            <v>91000</v>
          </cell>
        </row>
        <row r="1526">
          <cell r="A1526" t="str">
            <v>None</v>
          </cell>
          <cell r="B1526">
            <v>184875</v>
          </cell>
          <cell r="C1526">
            <v>180215.04000000001</v>
          </cell>
          <cell r="D1526">
            <v>180215.04000000001</v>
          </cell>
          <cell r="CZ1526">
            <v>180212.04</v>
          </cell>
          <cell r="DG1526">
            <v>184875</v>
          </cell>
        </row>
        <row r="1527">
          <cell r="A1527" t="str">
            <v>None</v>
          </cell>
          <cell r="B1527">
            <v>157508</v>
          </cell>
          <cell r="C1527">
            <v>141500.76999999999</v>
          </cell>
          <cell r="D1527">
            <v>141500.76999999999</v>
          </cell>
          <cell r="CZ1527">
            <v>141495.76999999999</v>
          </cell>
          <cell r="DG1527">
            <v>157508</v>
          </cell>
        </row>
        <row r="1528">
          <cell r="A1528" t="str">
            <v>None</v>
          </cell>
          <cell r="B1528">
            <v>0</v>
          </cell>
          <cell r="C1528">
            <v>0</v>
          </cell>
          <cell r="D1528">
            <v>0</v>
          </cell>
          <cell r="CZ1528">
            <v>0</v>
          </cell>
          <cell r="DG1528">
            <v>0</v>
          </cell>
        </row>
        <row r="1529">
          <cell r="A1529" t="str">
            <v>None</v>
          </cell>
          <cell r="B1529">
            <v>153000</v>
          </cell>
          <cell r="C1529">
            <v>155287.31</v>
          </cell>
          <cell r="D1529">
            <v>155287.31</v>
          </cell>
          <cell r="CZ1529">
            <v>155287.31</v>
          </cell>
          <cell r="DG1529">
            <v>153000</v>
          </cell>
        </row>
        <row r="1530">
          <cell r="A1530" t="str">
            <v>None</v>
          </cell>
          <cell r="B1530">
            <v>296056.7</v>
          </cell>
          <cell r="C1530">
            <v>232740</v>
          </cell>
          <cell r="D1530">
            <v>24674.21</v>
          </cell>
          <cell r="CZ1530">
            <v>275489</v>
          </cell>
          <cell r="DG1530">
            <v>296056.7</v>
          </cell>
        </row>
        <row r="1531">
          <cell r="A1531" t="str">
            <v>None</v>
          </cell>
          <cell r="B1531">
            <v>100000</v>
          </cell>
          <cell r="C1531">
            <v>0</v>
          </cell>
          <cell r="D1531">
            <v>0</v>
          </cell>
          <cell r="CZ1531">
            <v>99372</v>
          </cell>
          <cell r="DG1531">
            <v>100000</v>
          </cell>
        </row>
        <row r="1532">
          <cell r="A1532" t="str">
            <v>None</v>
          </cell>
          <cell r="B1532">
            <v>1463170</v>
          </cell>
          <cell r="C1532">
            <v>1481010.24</v>
          </cell>
          <cell r="D1532">
            <v>1449192.67</v>
          </cell>
          <cell r="CZ1532">
            <v>1471730.67</v>
          </cell>
          <cell r="DG1532">
            <v>1463170</v>
          </cell>
        </row>
        <row r="1533">
          <cell r="A1533" t="str">
            <v>None</v>
          </cell>
          <cell r="B1533">
            <v>2421900</v>
          </cell>
          <cell r="C1533">
            <v>0</v>
          </cell>
          <cell r="D1533">
            <v>0</v>
          </cell>
          <cell r="CZ1533">
            <v>2418280</v>
          </cell>
          <cell r="DG1533">
            <v>2421900</v>
          </cell>
        </row>
        <row r="1534">
          <cell r="A1534" t="str">
            <v>None</v>
          </cell>
          <cell r="B1534">
            <v>0</v>
          </cell>
          <cell r="C1534">
            <v>0</v>
          </cell>
          <cell r="D1534">
            <v>0</v>
          </cell>
          <cell r="CZ1534">
            <v>0</v>
          </cell>
          <cell r="DG1534">
            <v>0</v>
          </cell>
        </row>
        <row r="1535">
          <cell r="A1535" t="str">
            <v>None</v>
          </cell>
          <cell r="B1535">
            <v>80860</v>
          </cell>
          <cell r="C1535">
            <v>60102.09</v>
          </cell>
          <cell r="D1535">
            <v>60102.09</v>
          </cell>
          <cell r="CZ1535">
            <v>60103.09</v>
          </cell>
          <cell r="DG1535">
            <v>80860</v>
          </cell>
        </row>
        <row r="1536">
          <cell r="A1536" t="str">
            <v>None</v>
          </cell>
          <cell r="B1536">
            <v>20700</v>
          </cell>
          <cell r="C1536">
            <v>19193.439999999999</v>
          </cell>
          <cell r="D1536">
            <v>19193.439999999999</v>
          </cell>
          <cell r="CZ1536">
            <v>19193.439999999999</v>
          </cell>
          <cell r="DG1536">
            <v>20700</v>
          </cell>
        </row>
        <row r="1537">
          <cell r="A1537" t="str">
            <v>None</v>
          </cell>
          <cell r="B1537">
            <v>25000</v>
          </cell>
          <cell r="C1537">
            <v>0</v>
          </cell>
          <cell r="D1537">
            <v>0</v>
          </cell>
          <cell r="CZ1537">
            <v>24000</v>
          </cell>
          <cell r="DG1537">
            <v>25000</v>
          </cell>
        </row>
        <row r="1538">
          <cell r="A1538" t="str">
            <v>None</v>
          </cell>
          <cell r="B1538">
            <v>1429335</v>
          </cell>
          <cell r="C1538">
            <v>1150734.54</v>
          </cell>
          <cell r="D1538">
            <v>1018078.04</v>
          </cell>
          <cell r="CZ1538">
            <v>1315223.1599999999</v>
          </cell>
          <cell r="DG1538">
            <v>1429335</v>
          </cell>
        </row>
        <row r="1539">
          <cell r="A1539" t="str">
            <v>None</v>
          </cell>
          <cell r="B1539">
            <v>79561.509999999995</v>
          </cell>
          <cell r="C1539">
            <v>0</v>
          </cell>
          <cell r="D1539">
            <v>0</v>
          </cell>
          <cell r="CZ1539">
            <v>0</v>
          </cell>
          <cell r="DG1539">
            <v>79561.509999999995</v>
          </cell>
        </row>
        <row r="1540">
          <cell r="A1540" t="str">
            <v>None</v>
          </cell>
          <cell r="B1540">
            <v>0</v>
          </cell>
          <cell r="C1540">
            <v>0</v>
          </cell>
          <cell r="D1540">
            <v>0</v>
          </cell>
          <cell r="CZ1540">
            <v>0</v>
          </cell>
          <cell r="DG1540">
            <v>0</v>
          </cell>
        </row>
        <row r="1541">
          <cell r="A1541" t="str">
            <v>None</v>
          </cell>
          <cell r="B1541">
            <v>75158</v>
          </cell>
          <cell r="C1541">
            <v>76497.040000000008</v>
          </cell>
          <cell r="D1541">
            <v>74596.94</v>
          </cell>
          <cell r="CZ1541">
            <v>76032.94</v>
          </cell>
          <cell r="DG1541">
            <v>75158</v>
          </cell>
        </row>
        <row r="1542">
          <cell r="A1542" t="str">
            <v>None</v>
          </cell>
          <cell r="B1542">
            <v>0</v>
          </cell>
          <cell r="C1542">
            <v>0</v>
          </cell>
          <cell r="D1542">
            <v>0</v>
          </cell>
          <cell r="CZ1542">
            <v>0</v>
          </cell>
          <cell r="DG1542">
            <v>0</v>
          </cell>
        </row>
        <row r="1543">
          <cell r="A1543" t="str">
            <v>None</v>
          </cell>
          <cell r="B1543">
            <v>15100</v>
          </cell>
          <cell r="C1543">
            <v>15293.13</v>
          </cell>
          <cell r="D1543">
            <v>15293.13</v>
          </cell>
          <cell r="CZ1543">
            <v>15293.13</v>
          </cell>
          <cell r="DG1543">
            <v>15100</v>
          </cell>
        </row>
        <row r="1544">
          <cell r="A1544" t="str">
            <v>None</v>
          </cell>
          <cell r="B1544">
            <v>25000</v>
          </cell>
          <cell r="C1544">
            <v>0</v>
          </cell>
          <cell r="D1544">
            <v>19971.53</v>
          </cell>
          <cell r="CZ1544">
            <v>10000</v>
          </cell>
          <cell r="DG1544">
            <v>25000</v>
          </cell>
        </row>
        <row r="1545">
          <cell r="A1545" t="str">
            <v>None</v>
          </cell>
          <cell r="B1545">
            <v>0</v>
          </cell>
          <cell r="C1545">
            <v>0</v>
          </cell>
          <cell r="D1545">
            <v>16762.91</v>
          </cell>
          <cell r="CZ1545">
            <v>0</v>
          </cell>
          <cell r="DG1545">
            <v>0</v>
          </cell>
        </row>
        <row r="1546">
          <cell r="A1546" t="str">
            <v>None</v>
          </cell>
          <cell r="B1546">
            <v>115855</v>
          </cell>
          <cell r="C1546">
            <v>115243.55</v>
          </cell>
          <cell r="D1546">
            <v>81764.639999999999</v>
          </cell>
          <cell r="CZ1546">
            <v>115243.64</v>
          </cell>
          <cell r="DG1546">
            <v>115855</v>
          </cell>
        </row>
        <row r="1547">
          <cell r="A1547" t="str">
            <v>None</v>
          </cell>
          <cell r="B1547">
            <v>105547</v>
          </cell>
          <cell r="C1547">
            <v>0</v>
          </cell>
          <cell r="D1547">
            <v>0</v>
          </cell>
          <cell r="CZ1547">
            <v>186000</v>
          </cell>
          <cell r="DG1547">
            <v>105547</v>
          </cell>
        </row>
        <row r="1548">
          <cell r="A1548" t="str">
            <v>None</v>
          </cell>
          <cell r="B1548">
            <v>16250</v>
          </cell>
          <cell r="C1548">
            <v>13904.26</v>
          </cell>
          <cell r="D1548">
            <v>13904.26</v>
          </cell>
          <cell r="CZ1548">
            <v>13904.26</v>
          </cell>
          <cell r="DG1548">
            <v>16250</v>
          </cell>
        </row>
        <row r="1549">
          <cell r="A1549" t="str">
            <v>None</v>
          </cell>
          <cell r="B1549">
            <v>60780</v>
          </cell>
          <cell r="C1549">
            <v>60780</v>
          </cell>
          <cell r="D1549">
            <v>60780</v>
          </cell>
          <cell r="CZ1549">
            <v>60780</v>
          </cell>
          <cell r="DG1549">
            <v>60780</v>
          </cell>
        </row>
        <row r="1550">
          <cell r="A1550" t="str">
            <v>None</v>
          </cell>
          <cell r="B1550">
            <v>32360</v>
          </cell>
          <cell r="C1550">
            <v>29300</v>
          </cell>
          <cell r="D1550">
            <v>29300</v>
          </cell>
          <cell r="CZ1550">
            <v>29300</v>
          </cell>
          <cell r="DG1550">
            <v>32360</v>
          </cell>
        </row>
        <row r="1551">
          <cell r="A1551" t="str">
            <v>None</v>
          </cell>
          <cell r="B1551">
            <v>0</v>
          </cell>
          <cell r="C1551">
            <v>13075</v>
          </cell>
          <cell r="D1551">
            <v>13075</v>
          </cell>
          <cell r="CZ1551">
            <v>13075</v>
          </cell>
          <cell r="DG1551">
            <v>0</v>
          </cell>
        </row>
        <row r="1552">
          <cell r="A1552" t="str">
            <v>None</v>
          </cell>
          <cell r="B1552">
            <v>123625</v>
          </cell>
          <cell r="C1552">
            <v>92150.58</v>
          </cell>
          <cell r="D1552">
            <v>92150.58</v>
          </cell>
          <cell r="CZ1552">
            <v>92151.58</v>
          </cell>
          <cell r="DG1552">
            <v>123625</v>
          </cell>
        </row>
        <row r="1553">
          <cell r="A1553" t="str">
            <v>None</v>
          </cell>
          <cell r="B1553">
            <v>99330</v>
          </cell>
          <cell r="C1553">
            <v>0</v>
          </cell>
          <cell r="D1553">
            <v>0</v>
          </cell>
          <cell r="CZ1553">
            <v>0</v>
          </cell>
          <cell r="DG1553">
            <v>99330</v>
          </cell>
        </row>
        <row r="1554">
          <cell r="A1554" t="str">
            <v>None</v>
          </cell>
          <cell r="B1554">
            <v>25000</v>
          </cell>
          <cell r="C1554">
            <v>0</v>
          </cell>
          <cell r="D1554">
            <v>0</v>
          </cell>
          <cell r="CZ1554">
            <v>23500</v>
          </cell>
          <cell r="DG1554">
            <v>25000</v>
          </cell>
        </row>
        <row r="1555">
          <cell r="A1555" t="str">
            <v>None</v>
          </cell>
          <cell r="B1555">
            <v>54090</v>
          </cell>
          <cell r="C1555">
            <v>0</v>
          </cell>
          <cell r="D1555">
            <v>0</v>
          </cell>
          <cell r="CZ1555">
            <v>32000</v>
          </cell>
          <cell r="DG1555">
            <v>54090</v>
          </cell>
        </row>
        <row r="1556">
          <cell r="A1556" t="str">
            <v>None</v>
          </cell>
          <cell r="B1556">
            <v>0</v>
          </cell>
          <cell r="C1556">
            <v>48831.94</v>
          </cell>
          <cell r="D1556">
            <v>48831.94</v>
          </cell>
          <cell r="CZ1556">
            <v>48833.94</v>
          </cell>
          <cell r="DG1556">
            <v>0</v>
          </cell>
        </row>
        <row r="1557">
          <cell r="A1557" t="str">
            <v>None</v>
          </cell>
          <cell r="B1557">
            <v>0</v>
          </cell>
          <cell r="C1557">
            <v>0</v>
          </cell>
          <cell r="D1557">
            <v>0</v>
          </cell>
          <cell r="CZ1557">
            <v>0</v>
          </cell>
          <cell r="DG1557">
            <v>0</v>
          </cell>
        </row>
        <row r="1558">
          <cell r="A1558" t="str">
            <v>None</v>
          </cell>
          <cell r="B1558">
            <v>25000</v>
          </cell>
          <cell r="C1558">
            <v>0</v>
          </cell>
          <cell r="D1558">
            <v>0</v>
          </cell>
          <cell r="CZ1558">
            <v>24000</v>
          </cell>
          <cell r="DG1558">
            <v>25000</v>
          </cell>
        </row>
        <row r="1559">
          <cell r="A1559" t="str">
            <v>None</v>
          </cell>
          <cell r="B1559">
            <v>80000</v>
          </cell>
          <cell r="C1559">
            <v>29297.08</v>
          </cell>
          <cell r="D1559">
            <v>2200.21</v>
          </cell>
          <cell r="CZ1559">
            <v>70154.679999999993</v>
          </cell>
          <cell r="DG1559">
            <v>80000</v>
          </cell>
        </row>
        <row r="1560">
          <cell r="A1560" t="str">
            <v>None</v>
          </cell>
          <cell r="B1560">
            <v>80000</v>
          </cell>
          <cell r="C1560">
            <v>25000.85</v>
          </cell>
          <cell r="D1560">
            <v>2187.6999999999998</v>
          </cell>
          <cell r="CZ1560">
            <v>70888.679999999993</v>
          </cell>
          <cell r="DG1560">
            <v>80000</v>
          </cell>
        </row>
        <row r="1561">
          <cell r="A1561" t="str">
            <v>None</v>
          </cell>
          <cell r="B1561">
            <v>80000</v>
          </cell>
          <cell r="C1561">
            <v>27461.72</v>
          </cell>
          <cell r="D1561">
            <v>2187.46</v>
          </cell>
          <cell r="CZ1561">
            <v>70449.679999999993</v>
          </cell>
          <cell r="DG1561">
            <v>80000</v>
          </cell>
        </row>
        <row r="1562">
          <cell r="A1562" t="str">
            <v>None</v>
          </cell>
          <cell r="B1562">
            <v>80000</v>
          </cell>
          <cell r="C1562">
            <v>23570.560000000001</v>
          </cell>
          <cell r="D1562">
            <v>2187.46</v>
          </cell>
          <cell r="CZ1562">
            <v>69430.679999999993</v>
          </cell>
          <cell r="DG1562">
            <v>80000</v>
          </cell>
        </row>
        <row r="1563">
          <cell r="A1563" t="str">
            <v>None</v>
          </cell>
          <cell r="B1563">
            <v>80000</v>
          </cell>
          <cell r="C1563">
            <v>28740.15</v>
          </cell>
          <cell r="D1563">
            <v>2199.6799999999998</v>
          </cell>
          <cell r="CZ1563">
            <v>82218.13</v>
          </cell>
          <cell r="DG1563">
            <v>80000</v>
          </cell>
        </row>
        <row r="1564">
          <cell r="A1564" t="str">
            <v>None</v>
          </cell>
          <cell r="B1564">
            <v>80000</v>
          </cell>
          <cell r="C1564">
            <v>23532.39</v>
          </cell>
          <cell r="D1564">
            <v>2187.14</v>
          </cell>
          <cell r="CZ1564">
            <v>69202.13</v>
          </cell>
          <cell r="DG1564">
            <v>80000</v>
          </cell>
        </row>
        <row r="1565">
          <cell r="A1565" t="str">
            <v>None</v>
          </cell>
          <cell r="B1565">
            <v>30232</v>
          </cell>
          <cell r="C1565">
            <v>29106.27</v>
          </cell>
          <cell r="D1565">
            <v>29106.27</v>
          </cell>
          <cell r="CZ1565">
            <v>29106.27</v>
          </cell>
          <cell r="DG1565">
            <v>30232</v>
          </cell>
        </row>
        <row r="1566">
          <cell r="A1566" t="str">
            <v>None</v>
          </cell>
          <cell r="B1566">
            <v>0</v>
          </cell>
          <cell r="C1566">
            <v>0</v>
          </cell>
          <cell r="D1566">
            <v>0</v>
          </cell>
          <cell r="CZ1566">
            <v>0</v>
          </cell>
          <cell r="DG1566">
            <v>0</v>
          </cell>
        </row>
        <row r="1567">
          <cell r="A1567" t="str">
            <v>None</v>
          </cell>
          <cell r="B1567">
            <v>213904</v>
          </cell>
          <cell r="C1567">
            <v>214452.2</v>
          </cell>
          <cell r="D1567">
            <v>214452.2</v>
          </cell>
          <cell r="CZ1567">
            <v>214454.2</v>
          </cell>
          <cell r="DG1567">
            <v>213904</v>
          </cell>
        </row>
        <row r="1568">
          <cell r="A1568" t="str">
            <v>None</v>
          </cell>
          <cell r="B1568">
            <v>100000</v>
          </cell>
          <cell r="C1568">
            <v>2654.33</v>
          </cell>
          <cell r="D1568">
            <v>2654.33</v>
          </cell>
          <cell r="CZ1568">
            <v>2656.33</v>
          </cell>
          <cell r="DG1568">
            <v>100000</v>
          </cell>
        </row>
        <row r="1569">
          <cell r="A1569" t="str">
            <v>None</v>
          </cell>
          <cell r="B1569">
            <v>3944720</v>
          </cell>
          <cell r="C1569">
            <v>3336725.57</v>
          </cell>
          <cell r="D1569">
            <v>3336725.57</v>
          </cell>
          <cell r="CZ1569">
            <v>3336713.57</v>
          </cell>
          <cell r="DG1569">
            <v>3944720</v>
          </cell>
        </row>
        <row r="1570">
          <cell r="A1570" t="str">
            <v>None</v>
          </cell>
          <cell r="B1570">
            <v>0</v>
          </cell>
          <cell r="C1570">
            <v>0</v>
          </cell>
          <cell r="D1570">
            <v>0</v>
          </cell>
          <cell r="CZ1570">
            <v>0</v>
          </cell>
          <cell r="DG1570">
            <v>0</v>
          </cell>
        </row>
        <row r="1571">
          <cell r="A1571" t="str">
            <v>None</v>
          </cell>
          <cell r="B1571">
            <v>0</v>
          </cell>
          <cell r="C1571">
            <v>0</v>
          </cell>
          <cell r="D1571">
            <v>0</v>
          </cell>
          <cell r="CZ1571">
            <v>0</v>
          </cell>
          <cell r="DG1571">
            <v>0</v>
          </cell>
        </row>
        <row r="1572">
          <cell r="A1572" t="str">
            <v>None</v>
          </cell>
          <cell r="B1572">
            <v>5493</v>
          </cell>
          <cell r="C1572">
            <v>5478.31</v>
          </cell>
          <cell r="D1572">
            <v>5478.31</v>
          </cell>
          <cell r="CZ1572">
            <v>5478.31</v>
          </cell>
          <cell r="DG1572">
            <v>5493</v>
          </cell>
        </row>
        <row r="1573">
          <cell r="A1573" t="str">
            <v>None</v>
          </cell>
          <cell r="B1573">
            <v>25000</v>
          </cell>
          <cell r="C1573">
            <v>0</v>
          </cell>
          <cell r="D1573">
            <v>0</v>
          </cell>
          <cell r="CZ1573">
            <v>24000</v>
          </cell>
          <cell r="DG1573">
            <v>25000</v>
          </cell>
        </row>
        <row r="1574">
          <cell r="A1574" t="str">
            <v>None</v>
          </cell>
          <cell r="B1574">
            <v>25000</v>
          </cell>
          <cell r="C1574">
            <v>0</v>
          </cell>
          <cell r="D1574">
            <v>0</v>
          </cell>
          <cell r="CZ1574">
            <v>24000</v>
          </cell>
          <cell r="DG1574">
            <v>25000</v>
          </cell>
        </row>
        <row r="1575">
          <cell r="A1575" t="str">
            <v>None</v>
          </cell>
          <cell r="B1575">
            <v>0</v>
          </cell>
          <cell r="C1575">
            <v>0</v>
          </cell>
          <cell r="D1575">
            <v>0</v>
          </cell>
          <cell r="CZ1575">
            <v>0</v>
          </cell>
          <cell r="DG1575">
            <v>0</v>
          </cell>
        </row>
        <row r="1576">
          <cell r="A1576" t="str">
            <v>None</v>
          </cell>
          <cell r="B1576">
            <v>0</v>
          </cell>
          <cell r="C1576">
            <v>0</v>
          </cell>
          <cell r="D1576">
            <v>0</v>
          </cell>
          <cell r="CZ1576">
            <v>0</v>
          </cell>
          <cell r="DG1576">
            <v>0</v>
          </cell>
        </row>
        <row r="1577">
          <cell r="A1577" t="str">
            <v>None</v>
          </cell>
          <cell r="B1577">
            <v>0</v>
          </cell>
          <cell r="C1577">
            <v>0</v>
          </cell>
          <cell r="D1577">
            <v>0</v>
          </cell>
          <cell r="CZ1577">
            <v>0</v>
          </cell>
          <cell r="DG1577">
            <v>0</v>
          </cell>
        </row>
        <row r="1578">
          <cell r="A1578" t="str">
            <v>None</v>
          </cell>
          <cell r="B1578">
            <v>0</v>
          </cell>
          <cell r="C1578">
            <v>0</v>
          </cell>
          <cell r="D1578">
            <v>0</v>
          </cell>
          <cell r="CZ1578">
            <v>0</v>
          </cell>
          <cell r="DG1578">
            <v>0</v>
          </cell>
        </row>
        <row r="1579">
          <cell r="A1579" t="str">
            <v>None</v>
          </cell>
          <cell r="B1579">
            <v>0</v>
          </cell>
          <cell r="C1579">
            <v>0</v>
          </cell>
          <cell r="D1579">
            <v>0</v>
          </cell>
          <cell r="CZ1579">
            <v>0</v>
          </cell>
          <cell r="DG1579">
            <v>0</v>
          </cell>
        </row>
        <row r="1580">
          <cell r="A1580" t="str">
            <v>None</v>
          </cell>
          <cell r="B1580">
            <v>118582</v>
          </cell>
          <cell r="C1580">
            <v>98240.58</v>
          </cell>
          <cell r="D1580">
            <v>98240.58</v>
          </cell>
          <cell r="CZ1580">
            <v>98241.58</v>
          </cell>
          <cell r="DG1580">
            <v>118582</v>
          </cell>
        </row>
        <row r="1581">
          <cell r="A1581" t="str">
            <v>None</v>
          </cell>
          <cell r="B1581">
            <v>0</v>
          </cell>
          <cell r="C1581">
            <v>0</v>
          </cell>
          <cell r="D1581">
            <v>0</v>
          </cell>
          <cell r="CZ1581">
            <v>0</v>
          </cell>
          <cell r="DG1581">
            <v>0</v>
          </cell>
        </row>
        <row r="1582">
          <cell r="A1582" t="str">
            <v>None</v>
          </cell>
          <cell r="B1582">
            <v>0</v>
          </cell>
          <cell r="C1582">
            <v>0</v>
          </cell>
          <cell r="D1582">
            <v>0</v>
          </cell>
          <cell r="CZ1582">
            <v>0</v>
          </cell>
          <cell r="DG1582">
            <v>0</v>
          </cell>
        </row>
        <row r="1583">
          <cell r="A1583" t="str">
            <v>None</v>
          </cell>
          <cell r="B1583">
            <v>0</v>
          </cell>
          <cell r="C1583">
            <v>0</v>
          </cell>
          <cell r="D1583">
            <v>170262.28</v>
          </cell>
          <cell r="CZ1583">
            <v>0</v>
          </cell>
          <cell r="DG1583">
            <v>0</v>
          </cell>
        </row>
        <row r="1584">
          <cell r="A1584" t="str">
            <v>None</v>
          </cell>
          <cell r="B1584">
            <v>0</v>
          </cell>
          <cell r="C1584">
            <v>0</v>
          </cell>
          <cell r="D1584">
            <v>51078.6</v>
          </cell>
          <cell r="CZ1584">
            <v>0</v>
          </cell>
          <cell r="DG1584">
            <v>0</v>
          </cell>
        </row>
        <row r="1585">
          <cell r="A1585" t="str">
            <v>None</v>
          </cell>
          <cell r="B1585">
            <v>0</v>
          </cell>
          <cell r="C1585">
            <v>0</v>
          </cell>
          <cell r="D1585">
            <v>68104.759999999995</v>
          </cell>
          <cell r="CZ1585">
            <v>0</v>
          </cell>
          <cell r="DG1585">
            <v>0</v>
          </cell>
        </row>
        <row r="1586">
          <cell r="A1586" t="str">
            <v>None</v>
          </cell>
          <cell r="B1586">
            <v>289707</v>
          </cell>
          <cell r="C1586">
            <v>255860.29</v>
          </cell>
          <cell r="D1586">
            <v>255860.29</v>
          </cell>
          <cell r="CZ1586">
            <v>255866.29</v>
          </cell>
          <cell r="DG1586">
            <v>289707</v>
          </cell>
        </row>
        <row r="1587">
          <cell r="A1587" t="str">
            <v>None</v>
          </cell>
          <cell r="B1587">
            <v>86200</v>
          </cell>
          <cell r="C1587">
            <v>164762.92000000001</v>
          </cell>
          <cell r="D1587">
            <v>164762.92000000001</v>
          </cell>
          <cell r="CZ1587">
            <v>164760.92000000001</v>
          </cell>
          <cell r="DG1587">
            <v>86200</v>
          </cell>
        </row>
        <row r="1588">
          <cell r="A1588" t="str">
            <v>None</v>
          </cell>
          <cell r="B1588">
            <v>82000</v>
          </cell>
          <cell r="C1588">
            <v>0</v>
          </cell>
          <cell r="D1588">
            <v>0</v>
          </cell>
          <cell r="CZ1588">
            <v>-1</v>
          </cell>
          <cell r="DG1588">
            <v>82000</v>
          </cell>
        </row>
        <row r="1589">
          <cell r="A1589" t="str">
            <v>None</v>
          </cell>
          <cell r="B1589">
            <v>82000</v>
          </cell>
          <cell r="C1589">
            <v>70541.679999999993</v>
          </cell>
          <cell r="D1589">
            <v>70541.679999999993</v>
          </cell>
          <cell r="CZ1589">
            <v>70547.679999999993</v>
          </cell>
          <cell r="DG1589">
            <v>82000</v>
          </cell>
        </row>
        <row r="1590">
          <cell r="A1590" t="str">
            <v>None</v>
          </cell>
          <cell r="B1590">
            <v>82000</v>
          </cell>
          <cell r="C1590">
            <v>71565.490000000005</v>
          </cell>
          <cell r="D1590">
            <v>71565.490000000005</v>
          </cell>
          <cell r="CZ1590">
            <v>71564.490000000005</v>
          </cell>
          <cell r="DG1590">
            <v>82000</v>
          </cell>
        </row>
        <row r="1591">
          <cell r="A1591" t="str">
            <v>None</v>
          </cell>
          <cell r="B1591">
            <v>47000</v>
          </cell>
          <cell r="C1591">
            <v>40329.410000000003</v>
          </cell>
          <cell r="D1591">
            <v>40329.410000000003</v>
          </cell>
          <cell r="CZ1591">
            <v>40333.410000000003</v>
          </cell>
          <cell r="DG1591">
            <v>47000</v>
          </cell>
        </row>
        <row r="1592">
          <cell r="A1592" t="str">
            <v>None</v>
          </cell>
          <cell r="B1592">
            <v>34620</v>
          </cell>
          <cell r="C1592">
            <v>0</v>
          </cell>
          <cell r="D1592">
            <v>4929.9399999999996</v>
          </cell>
          <cell r="CZ1592">
            <v>34381</v>
          </cell>
          <cell r="DG1592">
            <v>34620</v>
          </cell>
        </row>
        <row r="1593">
          <cell r="A1593" t="str">
            <v>None</v>
          </cell>
          <cell r="B1593">
            <v>36000</v>
          </cell>
          <cell r="C1593">
            <v>24781.01</v>
          </cell>
          <cell r="D1593">
            <v>22823.71</v>
          </cell>
          <cell r="CZ1593">
            <v>24780.71</v>
          </cell>
          <cell r="DG1593">
            <v>36000</v>
          </cell>
        </row>
        <row r="1594">
          <cell r="A1594" t="str">
            <v>None</v>
          </cell>
          <cell r="B1594">
            <v>0</v>
          </cell>
          <cell r="C1594">
            <v>0</v>
          </cell>
          <cell r="D1594">
            <v>0</v>
          </cell>
          <cell r="CZ1594">
            <v>0</v>
          </cell>
          <cell r="DG1594">
            <v>0</v>
          </cell>
        </row>
        <row r="1595">
          <cell r="A1595" t="str">
            <v>None</v>
          </cell>
          <cell r="B1595">
            <v>21000</v>
          </cell>
          <cell r="C1595">
            <v>20242.98</v>
          </cell>
          <cell r="D1595">
            <v>20242.98</v>
          </cell>
          <cell r="CZ1595">
            <v>20242.98</v>
          </cell>
          <cell r="DG1595">
            <v>21000</v>
          </cell>
        </row>
        <row r="1596">
          <cell r="A1596" t="str">
            <v>None</v>
          </cell>
          <cell r="B1596">
            <v>58333</v>
          </cell>
          <cell r="C1596">
            <v>0</v>
          </cell>
          <cell r="D1596">
            <v>0</v>
          </cell>
          <cell r="CZ1596">
            <v>56000</v>
          </cell>
          <cell r="DG1596">
            <v>58333</v>
          </cell>
        </row>
        <row r="1597">
          <cell r="A1597" t="str">
            <v>None</v>
          </cell>
          <cell r="B1597">
            <v>58333</v>
          </cell>
          <cell r="C1597">
            <v>0</v>
          </cell>
          <cell r="D1597">
            <v>0</v>
          </cell>
          <cell r="CZ1597">
            <v>55000</v>
          </cell>
          <cell r="DG1597">
            <v>58333</v>
          </cell>
        </row>
        <row r="1598">
          <cell r="A1598" t="str">
            <v>None</v>
          </cell>
          <cell r="B1598">
            <v>58333</v>
          </cell>
          <cell r="C1598">
            <v>0</v>
          </cell>
          <cell r="D1598">
            <v>0</v>
          </cell>
          <cell r="CZ1598">
            <v>55000</v>
          </cell>
          <cell r="DG1598">
            <v>58333</v>
          </cell>
        </row>
        <row r="1599">
          <cell r="A1599" t="str">
            <v>None</v>
          </cell>
          <cell r="B1599">
            <v>0</v>
          </cell>
          <cell r="C1599">
            <v>0</v>
          </cell>
          <cell r="D1599">
            <v>0</v>
          </cell>
          <cell r="CZ1599">
            <v>0</v>
          </cell>
          <cell r="DG1599">
            <v>0</v>
          </cell>
        </row>
        <row r="1600">
          <cell r="A1600" t="str">
            <v>None</v>
          </cell>
          <cell r="B1600">
            <v>0</v>
          </cell>
          <cell r="C1600">
            <v>325494.96000000002</v>
          </cell>
          <cell r="D1600">
            <v>325494.96000000002</v>
          </cell>
          <cell r="CZ1600">
            <v>325500.96000000002</v>
          </cell>
          <cell r="DG1600">
            <v>0</v>
          </cell>
        </row>
        <row r="1601">
          <cell r="A1601" t="str">
            <v>None</v>
          </cell>
          <cell r="B1601">
            <v>156400</v>
          </cell>
          <cell r="C1601">
            <v>112472.85</v>
          </cell>
          <cell r="D1601">
            <v>112472.85</v>
          </cell>
          <cell r="CZ1601">
            <v>112471.85</v>
          </cell>
          <cell r="DG1601">
            <v>156400</v>
          </cell>
        </row>
        <row r="1602">
          <cell r="A1602" t="str">
            <v>None</v>
          </cell>
          <cell r="B1602">
            <v>125000</v>
          </cell>
          <cell r="C1602">
            <v>91716.66</v>
          </cell>
          <cell r="D1602">
            <v>91716.66</v>
          </cell>
          <cell r="CZ1602">
            <v>91716.66</v>
          </cell>
          <cell r="DG1602">
            <v>125000</v>
          </cell>
        </row>
        <row r="1603">
          <cell r="A1603" t="str">
            <v>None</v>
          </cell>
          <cell r="B1603">
            <v>25500</v>
          </cell>
          <cell r="C1603">
            <v>24353.98</v>
          </cell>
          <cell r="D1603">
            <v>24353.98</v>
          </cell>
          <cell r="CZ1603">
            <v>24353.98</v>
          </cell>
          <cell r="DG1603">
            <v>25500</v>
          </cell>
        </row>
        <row r="1604">
          <cell r="A1604" t="str">
            <v>None</v>
          </cell>
          <cell r="B1604">
            <v>15900</v>
          </cell>
          <cell r="C1604">
            <v>14680.88</v>
          </cell>
          <cell r="D1604">
            <v>14680.88</v>
          </cell>
          <cell r="CZ1604">
            <v>14680.88</v>
          </cell>
          <cell r="DG1604">
            <v>15900</v>
          </cell>
        </row>
        <row r="1605">
          <cell r="A1605" t="str">
            <v>None</v>
          </cell>
          <cell r="B1605">
            <v>1734200</v>
          </cell>
          <cell r="C1605">
            <v>1000004.12</v>
          </cell>
          <cell r="D1605">
            <v>996458.07</v>
          </cell>
          <cell r="CZ1605">
            <v>994646.07</v>
          </cell>
          <cell r="DG1605">
            <v>1734200</v>
          </cell>
        </row>
        <row r="1606">
          <cell r="A1606" t="str">
            <v>None</v>
          </cell>
          <cell r="B1606">
            <v>0</v>
          </cell>
          <cell r="C1606">
            <v>0</v>
          </cell>
          <cell r="D1606">
            <v>24269</v>
          </cell>
          <cell r="CZ1606">
            <v>0</v>
          </cell>
          <cell r="DG1606">
            <v>0</v>
          </cell>
        </row>
        <row r="1607">
          <cell r="A1607" t="str">
            <v>None</v>
          </cell>
          <cell r="B1607">
            <v>0</v>
          </cell>
          <cell r="C1607">
            <v>0</v>
          </cell>
          <cell r="D1607">
            <v>0</v>
          </cell>
          <cell r="CZ1607">
            <v>0</v>
          </cell>
          <cell r="DG1607">
            <v>0</v>
          </cell>
        </row>
        <row r="1608">
          <cell r="A1608" t="str">
            <v>None</v>
          </cell>
          <cell r="B1608">
            <v>231204</v>
          </cell>
          <cell r="C1608">
            <v>158363.26999999999</v>
          </cell>
          <cell r="D1608">
            <v>158363.26999999999</v>
          </cell>
          <cell r="CZ1608">
            <v>158368.26999999999</v>
          </cell>
          <cell r="DG1608">
            <v>231204</v>
          </cell>
        </row>
        <row r="1609">
          <cell r="A1609" t="str">
            <v>None</v>
          </cell>
          <cell r="B1609">
            <v>147674</v>
          </cell>
          <cell r="C1609">
            <v>118758.96</v>
          </cell>
          <cell r="D1609">
            <v>118758.96</v>
          </cell>
          <cell r="CZ1609">
            <v>118761.96</v>
          </cell>
          <cell r="DG1609">
            <v>147674</v>
          </cell>
        </row>
        <row r="1610">
          <cell r="A1610" t="str">
            <v>None</v>
          </cell>
          <cell r="B1610">
            <v>0</v>
          </cell>
          <cell r="C1610">
            <v>0</v>
          </cell>
          <cell r="D1610">
            <v>0</v>
          </cell>
          <cell r="CZ1610">
            <v>0</v>
          </cell>
          <cell r="DG1610">
            <v>0</v>
          </cell>
        </row>
        <row r="1611">
          <cell r="A1611" t="str">
            <v>None</v>
          </cell>
          <cell r="B1611">
            <v>488007</v>
          </cell>
          <cell r="C1611">
            <v>488006.69</v>
          </cell>
          <cell r="D1611">
            <v>488006.69</v>
          </cell>
          <cell r="CZ1611">
            <v>488012.69</v>
          </cell>
          <cell r="DG1611">
            <v>488007</v>
          </cell>
        </row>
        <row r="1612">
          <cell r="A1612" t="str">
            <v>None</v>
          </cell>
          <cell r="B1612">
            <v>335727</v>
          </cell>
          <cell r="C1612">
            <v>324334.90999999997</v>
          </cell>
          <cell r="D1612">
            <v>324334.90999999997</v>
          </cell>
          <cell r="CZ1612">
            <v>324343.90999999997</v>
          </cell>
          <cell r="DG1612">
            <v>335727</v>
          </cell>
        </row>
        <row r="1613">
          <cell r="A1613" t="str">
            <v>None</v>
          </cell>
          <cell r="B1613">
            <v>938297</v>
          </cell>
          <cell r="C1613">
            <v>671069.28</v>
          </cell>
          <cell r="D1613">
            <v>671069.28</v>
          </cell>
          <cell r="CZ1613">
            <v>671072.28</v>
          </cell>
          <cell r="DG1613">
            <v>938297</v>
          </cell>
        </row>
        <row r="1614">
          <cell r="A1614" t="str">
            <v>None</v>
          </cell>
          <cell r="B1614">
            <v>1263578</v>
          </cell>
          <cell r="C1614">
            <v>1240034.92</v>
          </cell>
          <cell r="D1614">
            <v>1240034.92</v>
          </cell>
          <cell r="CZ1614">
            <v>1240039.92</v>
          </cell>
          <cell r="DG1614">
            <v>1263578</v>
          </cell>
        </row>
        <row r="1615">
          <cell r="A1615" t="str">
            <v>None</v>
          </cell>
          <cell r="B1615">
            <v>981847.79</v>
          </cell>
          <cell r="C1615">
            <v>987067.91999999993</v>
          </cell>
          <cell r="D1615">
            <v>789150.74</v>
          </cell>
          <cell r="CZ1615">
            <v>1006562.74</v>
          </cell>
          <cell r="DG1615">
            <v>981847.79</v>
          </cell>
        </row>
        <row r="1616">
          <cell r="A1616" t="str">
            <v>None</v>
          </cell>
          <cell r="B1616">
            <v>0</v>
          </cell>
          <cell r="C1616">
            <v>0</v>
          </cell>
          <cell r="D1616">
            <v>0</v>
          </cell>
          <cell r="CZ1616">
            <v>805000</v>
          </cell>
          <cell r="DG1616">
            <v>0</v>
          </cell>
        </row>
        <row r="1617">
          <cell r="A1617" t="str">
            <v>None</v>
          </cell>
          <cell r="B1617">
            <v>2134974</v>
          </cell>
          <cell r="C1617">
            <v>1848994.79</v>
          </cell>
          <cell r="D1617">
            <v>2118789.66</v>
          </cell>
          <cell r="CZ1617">
            <v>3396112.54</v>
          </cell>
          <cell r="DG1617">
            <v>2134974</v>
          </cell>
        </row>
        <row r="1618">
          <cell r="A1618" t="str">
            <v>None</v>
          </cell>
          <cell r="B1618">
            <v>3997556</v>
          </cell>
          <cell r="C1618">
            <v>1674825.5</v>
          </cell>
          <cell r="D1618">
            <v>3129529.95</v>
          </cell>
          <cell r="CZ1618">
            <v>3106391.95</v>
          </cell>
          <cell r="DG1618">
            <v>3997556</v>
          </cell>
        </row>
        <row r="1619">
          <cell r="A1619" t="str">
            <v>None</v>
          </cell>
          <cell r="B1619">
            <v>203196</v>
          </cell>
          <cell r="C1619">
            <v>7435.85</v>
          </cell>
          <cell r="D1619">
            <v>105102.39</v>
          </cell>
          <cell r="CZ1619">
            <v>503140</v>
          </cell>
          <cell r="DG1619">
            <v>203196</v>
          </cell>
        </row>
        <row r="1620">
          <cell r="A1620" t="str">
            <v>None</v>
          </cell>
          <cell r="B1620">
            <v>0</v>
          </cell>
          <cell r="C1620">
            <v>0</v>
          </cell>
          <cell r="D1620">
            <v>0</v>
          </cell>
          <cell r="CZ1620">
            <v>0</v>
          </cell>
          <cell r="DG1620">
            <v>0</v>
          </cell>
        </row>
        <row r="1621">
          <cell r="A1621" t="str">
            <v>None</v>
          </cell>
          <cell r="B1621">
            <v>416185</v>
          </cell>
          <cell r="C1621">
            <v>361026.66</v>
          </cell>
          <cell r="D1621">
            <v>361026.66</v>
          </cell>
          <cell r="CZ1621">
            <v>361031.66</v>
          </cell>
          <cell r="DG1621">
            <v>416185</v>
          </cell>
        </row>
        <row r="1622">
          <cell r="A1622" t="str">
            <v>None</v>
          </cell>
          <cell r="B1622">
            <v>585531</v>
          </cell>
          <cell r="C1622">
            <v>576078.14</v>
          </cell>
          <cell r="D1622">
            <v>576078.14</v>
          </cell>
          <cell r="CZ1622">
            <v>576084.14</v>
          </cell>
          <cell r="DG1622">
            <v>585531</v>
          </cell>
        </row>
        <row r="1623">
          <cell r="A1623" t="str">
            <v>None</v>
          </cell>
          <cell r="B1623">
            <v>510800</v>
          </cell>
          <cell r="C1623">
            <v>404213.77</v>
          </cell>
          <cell r="D1623">
            <v>404213.77</v>
          </cell>
          <cell r="CZ1623">
            <v>404222.77</v>
          </cell>
          <cell r="DG1623">
            <v>510800</v>
          </cell>
        </row>
        <row r="1624">
          <cell r="A1624" t="str">
            <v>None</v>
          </cell>
          <cell r="B1624">
            <v>737317</v>
          </cell>
          <cell r="C1624">
            <v>672634.65</v>
          </cell>
          <cell r="D1624">
            <v>672634.65</v>
          </cell>
          <cell r="CZ1624">
            <v>672635.65</v>
          </cell>
          <cell r="DG1624">
            <v>737317</v>
          </cell>
        </row>
        <row r="1625">
          <cell r="A1625" t="str">
            <v>None</v>
          </cell>
          <cell r="B1625">
            <v>404056</v>
          </cell>
          <cell r="C1625">
            <v>356908.63</v>
          </cell>
          <cell r="D1625">
            <v>356908.63</v>
          </cell>
          <cell r="CZ1625">
            <v>356913.63</v>
          </cell>
          <cell r="DG1625">
            <v>404056</v>
          </cell>
        </row>
        <row r="1626">
          <cell r="A1626" t="str">
            <v>None</v>
          </cell>
          <cell r="B1626">
            <v>479143</v>
          </cell>
          <cell r="C1626">
            <v>382993.18</v>
          </cell>
          <cell r="D1626">
            <v>382993.18</v>
          </cell>
          <cell r="CZ1626">
            <v>383000.18</v>
          </cell>
          <cell r="DG1626">
            <v>479143</v>
          </cell>
        </row>
        <row r="1627">
          <cell r="A1627" t="str">
            <v>None</v>
          </cell>
          <cell r="B1627">
            <v>0</v>
          </cell>
          <cell r="C1627">
            <v>0</v>
          </cell>
          <cell r="D1627">
            <v>0</v>
          </cell>
          <cell r="CZ1627">
            <v>0</v>
          </cell>
          <cell r="DG1627">
            <v>0</v>
          </cell>
        </row>
        <row r="1628">
          <cell r="A1628" t="str">
            <v>None</v>
          </cell>
          <cell r="B1628">
            <v>586177</v>
          </cell>
          <cell r="C1628">
            <v>562393.30000000005</v>
          </cell>
          <cell r="D1628">
            <v>562393.30000000005</v>
          </cell>
          <cell r="CZ1628">
            <v>562396.30000000005</v>
          </cell>
          <cell r="DG1628">
            <v>586177</v>
          </cell>
        </row>
        <row r="1629">
          <cell r="A1629" t="str">
            <v>None</v>
          </cell>
          <cell r="B1629">
            <v>0</v>
          </cell>
          <cell r="C1629">
            <v>0</v>
          </cell>
          <cell r="D1629">
            <v>0</v>
          </cell>
          <cell r="CZ1629">
            <v>0</v>
          </cell>
          <cell r="DG1629">
            <v>0</v>
          </cell>
        </row>
        <row r="1630">
          <cell r="A1630" t="str">
            <v>None</v>
          </cell>
          <cell r="B1630">
            <v>0</v>
          </cell>
          <cell r="C1630">
            <v>0</v>
          </cell>
          <cell r="D1630">
            <v>0</v>
          </cell>
          <cell r="CZ1630">
            <v>0</v>
          </cell>
          <cell r="DG1630">
            <v>0</v>
          </cell>
        </row>
        <row r="1631">
          <cell r="A1631" t="str">
            <v>None</v>
          </cell>
          <cell r="B1631">
            <v>0</v>
          </cell>
          <cell r="C1631">
            <v>0</v>
          </cell>
          <cell r="D1631">
            <v>0</v>
          </cell>
          <cell r="CZ1631">
            <v>0</v>
          </cell>
          <cell r="DG1631">
            <v>0</v>
          </cell>
        </row>
        <row r="1632">
          <cell r="A1632" t="str">
            <v>None</v>
          </cell>
          <cell r="B1632">
            <v>0</v>
          </cell>
          <cell r="C1632">
            <v>0</v>
          </cell>
          <cell r="D1632">
            <v>0</v>
          </cell>
          <cell r="CZ1632">
            <v>0</v>
          </cell>
          <cell r="DG1632">
            <v>0</v>
          </cell>
        </row>
        <row r="1633">
          <cell r="A1633" t="str">
            <v>None</v>
          </cell>
          <cell r="B1633">
            <v>0</v>
          </cell>
          <cell r="C1633">
            <v>0</v>
          </cell>
          <cell r="D1633">
            <v>0</v>
          </cell>
          <cell r="CZ1633">
            <v>0</v>
          </cell>
          <cell r="DG1633">
            <v>0</v>
          </cell>
        </row>
        <row r="1634">
          <cell r="A1634" t="str">
            <v>None</v>
          </cell>
          <cell r="B1634">
            <v>797713</v>
          </cell>
          <cell r="C1634">
            <v>790108.42</v>
          </cell>
          <cell r="D1634">
            <v>790108.42</v>
          </cell>
          <cell r="CZ1634">
            <v>790108.42</v>
          </cell>
          <cell r="DG1634">
            <v>797713</v>
          </cell>
        </row>
        <row r="1635">
          <cell r="A1635" t="str">
            <v>None</v>
          </cell>
          <cell r="B1635">
            <v>0</v>
          </cell>
          <cell r="C1635">
            <v>0</v>
          </cell>
          <cell r="D1635">
            <v>0</v>
          </cell>
          <cell r="CZ1635">
            <v>0</v>
          </cell>
          <cell r="DG1635">
            <v>0</v>
          </cell>
        </row>
        <row r="1636">
          <cell r="A1636" t="str">
            <v>None</v>
          </cell>
          <cell r="B1636">
            <v>0</v>
          </cell>
          <cell r="C1636">
            <v>0</v>
          </cell>
          <cell r="D1636">
            <v>0</v>
          </cell>
          <cell r="CZ1636">
            <v>0</v>
          </cell>
          <cell r="DG1636">
            <v>0</v>
          </cell>
        </row>
        <row r="1637">
          <cell r="A1637" t="str">
            <v>None</v>
          </cell>
          <cell r="B1637">
            <v>256911</v>
          </cell>
          <cell r="C1637">
            <v>234638.88</v>
          </cell>
          <cell r="D1637">
            <v>234638.88</v>
          </cell>
          <cell r="CZ1637">
            <v>234641.88</v>
          </cell>
          <cell r="DG1637">
            <v>256911</v>
          </cell>
        </row>
        <row r="1638">
          <cell r="A1638" t="str">
            <v>None</v>
          </cell>
          <cell r="B1638">
            <v>0</v>
          </cell>
          <cell r="C1638">
            <v>0</v>
          </cell>
          <cell r="D1638">
            <v>0</v>
          </cell>
          <cell r="CZ1638">
            <v>0</v>
          </cell>
          <cell r="DG1638">
            <v>0</v>
          </cell>
        </row>
        <row r="1639">
          <cell r="A1639" t="str">
            <v>None</v>
          </cell>
          <cell r="B1639">
            <v>0</v>
          </cell>
          <cell r="C1639">
            <v>0</v>
          </cell>
          <cell r="D1639">
            <v>0</v>
          </cell>
          <cell r="CZ1639">
            <v>0</v>
          </cell>
          <cell r="DG1639">
            <v>0</v>
          </cell>
        </row>
        <row r="1640">
          <cell r="A1640" t="str">
            <v>None</v>
          </cell>
          <cell r="B1640">
            <v>0</v>
          </cell>
          <cell r="C1640">
            <v>0</v>
          </cell>
          <cell r="D1640">
            <v>0</v>
          </cell>
          <cell r="CZ1640">
            <v>0</v>
          </cell>
          <cell r="DG1640">
            <v>0</v>
          </cell>
        </row>
        <row r="1641">
          <cell r="A1641" t="str">
            <v>None</v>
          </cell>
          <cell r="B1641">
            <v>495371</v>
          </cell>
          <cell r="C1641">
            <v>457694.09</v>
          </cell>
          <cell r="D1641">
            <v>457694.09</v>
          </cell>
          <cell r="CZ1641">
            <v>457696.09</v>
          </cell>
          <cell r="DG1641">
            <v>495371</v>
          </cell>
        </row>
        <row r="1642">
          <cell r="A1642" t="str">
            <v>None</v>
          </cell>
          <cell r="B1642">
            <v>0</v>
          </cell>
          <cell r="C1642">
            <v>0</v>
          </cell>
          <cell r="D1642">
            <v>0</v>
          </cell>
          <cell r="CZ1642">
            <v>0</v>
          </cell>
          <cell r="DG1642">
            <v>0</v>
          </cell>
        </row>
        <row r="1643">
          <cell r="A1643" t="str">
            <v>None</v>
          </cell>
          <cell r="B1643">
            <v>95059</v>
          </cell>
          <cell r="C1643">
            <v>95059</v>
          </cell>
          <cell r="D1643">
            <v>95059</v>
          </cell>
          <cell r="CZ1643">
            <v>95059</v>
          </cell>
          <cell r="DG1643">
            <v>95059</v>
          </cell>
        </row>
        <row r="1644">
          <cell r="A1644" t="str">
            <v>None</v>
          </cell>
          <cell r="B1644">
            <v>993725</v>
          </cell>
          <cell r="C1644">
            <v>833779.32000000007</v>
          </cell>
          <cell r="D1644">
            <v>1009839.8300000001</v>
          </cell>
          <cell r="CZ1644">
            <v>919120.83</v>
          </cell>
          <cell r="DG1644">
            <v>993725</v>
          </cell>
        </row>
        <row r="1645">
          <cell r="A1645" t="str">
            <v>None</v>
          </cell>
          <cell r="B1645">
            <v>14005.26</v>
          </cell>
          <cell r="C1645">
            <v>13402.27</v>
          </cell>
          <cell r="D1645">
            <v>13402.27</v>
          </cell>
          <cell r="CZ1645">
            <v>13401.27</v>
          </cell>
          <cell r="DG1645">
            <v>14005.26</v>
          </cell>
        </row>
        <row r="1646">
          <cell r="A1646" t="str">
            <v>None</v>
          </cell>
          <cell r="B1646">
            <v>0</v>
          </cell>
          <cell r="C1646">
            <v>0</v>
          </cell>
          <cell r="D1646">
            <v>0</v>
          </cell>
          <cell r="CZ1646">
            <v>0</v>
          </cell>
          <cell r="DG1646">
            <v>0</v>
          </cell>
        </row>
        <row r="1647">
          <cell r="A1647" t="str">
            <v>None</v>
          </cell>
          <cell r="B1647">
            <v>630409</v>
          </cell>
          <cell r="C1647">
            <v>592973.93999999994</v>
          </cell>
          <cell r="D1647">
            <v>592373.93999999994</v>
          </cell>
          <cell r="CZ1647">
            <v>592973.93999999994</v>
          </cell>
          <cell r="DG1647">
            <v>630409</v>
          </cell>
        </row>
        <row r="1648">
          <cell r="A1648" t="str">
            <v>None</v>
          </cell>
          <cell r="B1648">
            <v>935909</v>
          </cell>
          <cell r="C1648">
            <v>915555.83999999997</v>
          </cell>
          <cell r="D1648">
            <v>916425.84</v>
          </cell>
          <cell r="CZ1648">
            <v>915555.83999999997</v>
          </cell>
          <cell r="DG1648">
            <v>935909</v>
          </cell>
        </row>
        <row r="1649">
          <cell r="A1649" t="str">
            <v>None</v>
          </cell>
          <cell r="B1649">
            <v>40000</v>
          </cell>
          <cell r="C1649">
            <v>12314.42</v>
          </cell>
          <cell r="D1649">
            <v>141826</v>
          </cell>
          <cell r="CZ1649">
            <v>1156753</v>
          </cell>
          <cell r="DG1649">
            <v>40000</v>
          </cell>
        </row>
        <row r="1650">
          <cell r="A1650" t="str">
            <v>None</v>
          </cell>
          <cell r="B1650">
            <v>0</v>
          </cell>
          <cell r="C1650">
            <v>0</v>
          </cell>
          <cell r="D1650">
            <v>247814</v>
          </cell>
          <cell r="CZ1650">
            <v>546522</v>
          </cell>
          <cell r="DG1650">
            <v>0</v>
          </cell>
        </row>
        <row r="1651">
          <cell r="A1651" t="str">
            <v>None</v>
          </cell>
          <cell r="B1651">
            <v>0</v>
          </cell>
          <cell r="C1651">
            <v>0</v>
          </cell>
          <cell r="D1651">
            <v>70575</v>
          </cell>
          <cell r="CZ1651">
            <v>680000</v>
          </cell>
          <cell r="DG1651">
            <v>0</v>
          </cell>
        </row>
        <row r="1652">
          <cell r="A1652" t="str">
            <v>None</v>
          </cell>
          <cell r="B1652">
            <v>40000</v>
          </cell>
          <cell r="C1652">
            <v>11671.75</v>
          </cell>
          <cell r="D1652">
            <v>216519</v>
          </cell>
          <cell r="CZ1652">
            <v>2029477</v>
          </cell>
          <cell r="DG1652">
            <v>40000</v>
          </cell>
        </row>
        <row r="1653">
          <cell r="A1653" t="str">
            <v>None</v>
          </cell>
          <cell r="B1653">
            <v>0</v>
          </cell>
          <cell r="C1653">
            <v>45602.099999999991</v>
          </cell>
          <cell r="D1653">
            <v>-56670.080000000002</v>
          </cell>
          <cell r="CZ1653">
            <v>15115.92</v>
          </cell>
          <cell r="DG1653">
            <v>0</v>
          </cell>
        </row>
        <row r="1654">
          <cell r="A1654" t="str">
            <v>None</v>
          </cell>
          <cell r="B1654">
            <v>0</v>
          </cell>
          <cell r="C1654">
            <v>64157.299999999996</v>
          </cell>
          <cell r="D1654">
            <v>62564.28</v>
          </cell>
          <cell r="CZ1654">
            <v>63777.279999999999</v>
          </cell>
          <cell r="DG1654">
            <v>0</v>
          </cell>
        </row>
        <row r="1655">
          <cell r="A1655" t="str">
            <v>None</v>
          </cell>
          <cell r="B1655">
            <v>160000</v>
          </cell>
          <cell r="C1655">
            <v>148480.64000000001</v>
          </cell>
          <cell r="D1655">
            <v>148480.64000000001</v>
          </cell>
          <cell r="CZ1655">
            <v>148482.64000000001</v>
          </cell>
          <cell r="DG1655">
            <v>160000</v>
          </cell>
        </row>
        <row r="1656">
          <cell r="A1656" t="str">
            <v>None</v>
          </cell>
          <cell r="B1656">
            <v>160000</v>
          </cell>
          <cell r="C1656">
            <v>167718.93</v>
          </cell>
          <cell r="D1656">
            <v>167718.93</v>
          </cell>
          <cell r="CZ1656">
            <v>167721.93</v>
          </cell>
          <cell r="DG1656">
            <v>160000</v>
          </cell>
        </row>
        <row r="1657">
          <cell r="A1657" t="str">
            <v>None</v>
          </cell>
          <cell r="B1657">
            <v>0</v>
          </cell>
          <cell r="C1657">
            <v>25209.83</v>
          </cell>
          <cell r="D1657">
            <v>25209.83</v>
          </cell>
          <cell r="CZ1657">
            <v>25204.83</v>
          </cell>
          <cell r="DG1657">
            <v>0</v>
          </cell>
        </row>
        <row r="1658">
          <cell r="A1658" t="str">
            <v>None</v>
          </cell>
          <cell r="B1658">
            <v>0</v>
          </cell>
          <cell r="C1658">
            <v>24604.92</v>
          </cell>
          <cell r="D1658">
            <v>24604.92</v>
          </cell>
          <cell r="CZ1658">
            <v>24604.92</v>
          </cell>
          <cell r="DG1658">
            <v>0</v>
          </cell>
        </row>
        <row r="1659">
          <cell r="A1659" t="str">
            <v>None</v>
          </cell>
          <cell r="B1659">
            <v>160000</v>
          </cell>
          <cell r="C1659">
            <v>139618.4</v>
          </cell>
          <cell r="D1659">
            <v>139618.4</v>
          </cell>
          <cell r="CZ1659">
            <v>139618.4</v>
          </cell>
          <cell r="DG1659">
            <v>160000</v>
          </cell>
        </row>
        <row r="1660">
          <cell r="A1660" t="str">
            <v>None</v>
          </cell>
          <cell r="B1660">
            <v>160000</v>
          </cell>
          <cell r="C1660">
            <v>141903.57999999999</v>
          </cell>
          <cell r="D1660">
            <v>141903.57999999999</v>
          </cell>
          <cell r="CZ1660">
            <v>141903.57999999999</v>
          </cell>
          <cell r="DG1660">
            <v>160000</v>
          </cell>
        </row>
        <row r="1661">
          <cell r="A1661" t="str">
            <v>None</v>
          </cell>
          <cell r="B1661">
            <v>18000</v>
          </cell>
          <cell r="C1661">
            <v>18011.88</v>
          </cell>
          <cell r="D1661">
            <v>18011.88</v>
          </cell>
          <cell r="CZ1661">
            <v>18011.88</v>
          </cell>
          <cell r="DG1661">
            <v>18000</v>
          </cell>
        </row>
        <row r="1662">
          <cell r="A1662" t="str">
            <v>None</v>
          </cell>
          <cell r="B1662">
            <v>135000</v>
          </cell>
          <cell r="C1662">
            <v>131907.87</v>
          </cell>
          <cell r="D1662">
            <v>131907.87</v>
          </cell>
          <cell r="CZ1662">
            <v>131906.87</v>
          </cell>
          <cell r="DG1662">
            <v>135000</v>
          </cell>
        </row>
        <row r="1663">
          <cell r="A1663" t="str">
            <v>None</v>
          </cell>
          <cell r="B1663">
            <v>130000</v>
          </cell>
          <cell r="C1663">
            <v>128002.43</v>
          </cell>
          <cell r="D1663">
            <v>128002.43</v>
          </cell>
          <cell r="CZ1663">
            <v>128012.43</v>
          </cell>
          <cell r="DG1663">
            <v>130000</v>
          </cell>
        </row>
        <row r="1664">
          <cell r="A1664" t="str">
            <v>None</v>
          </cell>
          <cell r="B1664">
            <v>104500</v>
          </cell>
          <cell r="C1664">
            <v>98505.77</v>
          </cell>
          <cell r="D1664">
            <v>98505.77</v>
          </cell>
          <cell r="CZ1664">
            <v>98504.77</v>
          </cell>
          <cell r="DG1664">
            <v>104500</v>
          </cell>
        </row>
        <row r="1665">
          <cell r="A1665" t="str">
            <v>None</v>
          </cell>
          <cell r="B1665">
            <v>102541</v>
          </cell>
          <cell r="C1665">
            <v>96565.52</v>
          </cell>
          <cell r="D1665">
            <v>96565.52</v>
          </cell>
          <cell r="CZ1665">
            <v>96568.52</v>
          </cell>
          <cell r="DG1665">
            <v>102541</v>
          </cell>
        </row>
        <row r="1666">
          <cell r="A1666" t="str">
            <v>None</v>
          </cell>
          <cell r="B1666">
            <v>0</v>
          </cell>
          <cell r="C1666">
            <v>0</v>
          </cell>
          <cell r="D1666">
            <v>0</v>
          </cell>
          <cell r="CZ1666">
            <v>0</v>
          </cell>
          <cell r="DG1666">
            <v>0</v>
          </cell>
        </row>
        <row r="1667">
          <cell r="A1667" t="str">
            <v>None</v>
          </cell>
          <cell r="B1667">
            <v>70243</v>
          </cell>
          <cell r="C1667">
            <v>59161.32</v>
          </cell>
          <cell r="D1667">
            <v>59161.32</v>
          </cell>
          <cell r="CZ1667">
            <v>59160.32</v>
          </cell>
          <cell r="DG1667">
            <v>70243</v>
          </cell>
        </row>
        <row r="1668">
          <cell r="A1668" t="str">
            <v>None</v>
          </cell>
          <cell r="B1668">
            <v>198835</v>
          </cell>
          <cell r="C1668">
            <v>175764.37</v>
          </cell>
          <cell r="D1668">
            <v>189011.24</v>
          </cell>
          <cell r="CZ1668">
            <v>175761.24</v>
          </cell>
          <cell r="DG1668">
            <v>198835</v>
          </cell>
        </row>
        <row r="1669">
          <cell r="A1669" t="str">
            <v>None</v>
          </cell>
          <cell r="B1669">
            <v>22000</v>
          </cell>
          <cell r="C1669">
            <v>20750</v>
          </cell>
          <cell r="D1669">
            <v>20750</v>
          </cell>
          <cell r="CZ1669">
            <v>20750</v>
          </cell>
          <cell r="DG1669">
            <v>22000</v>
          </cell>
        </row>
        <row r="1670">
          <cell r="A1670" t="str">
            <v>None</v>
          </cell>
          <cell r="B1670">
            <v>110000</v>
          </cell>
          <cell r="C1670">
            <v>94027.83</v>
          </cell>
          <cell r="D1670">
            <v>99907.83</v>
          </cell>
          <cell r="CZ1670">
            <v>94030.83</v>
          </cell>
          <cell r="DG1670">
            <v>110000</v>
          </cell>
        </row>
        <row r="1671">
          <cell r="A1671" t="str">
            <v>None</v>
          </cell>
          <cell r="B1671">
            <v>110000</v>
          </cell>
          <cell r="C1671">
            <v>87862.78</v>
          </cell>
          <cell r="D1671">
            <v>94095.27</v>
          </cell>
          <cell r="CZ1671">
            <v>87862.27</v>
          </cell>
          <cell r="DG1671">
            <v>110000</v>
          </cell>
        </row>
        <row r="1672">
          <cell r="A1672" t="str">
            <v>None</v>
          </cell>
          <cell r="B1672">
            <v>25000</v>
          </cell>
          <cell r="C1672">
            <v>0</v>
          </cell>
          <cell r="D1672">
            <v>14882.24</v>
          </cell>
          <cell r="CZ1672">
            <v>24000</v>
          </cell>
          <cell r="DG1672">
            <v>25000</v>
          </cell>
        </row>
        <row r="1673">
          <cell r="A1673" t="str">
            <v>None</v>
          </cell>
          <cell r="B1673">
            <v>25000</v>
          </cell>
          <cell r="C1673">
            <v>0</v>
          </cell>
          <cell r="D1673">
            <v>0</v>
          </cell>
          <cell r="CZ1673">
            <v>24000</v>
          </cell>
          <cell r="DG1673">
            <v>25000</v>
          </cell>
        </row>
        <row r="1674">
          <cell r="A1674" t="str">
            <v>None</v>
          </cell>
          <cell r="B1674">
            <v>125000</v>
          </cell>
          <cell r="C1674">
            <v>114766.24</v>
          </cell>
          <cell r="D1674">
            <v>114766.24</v>
          </cell>
          <cell r="CZ1674">
            <v>114766.24</v>
          </cell>
          <cell r="DG1674">
            <v>125000</v>
          </cell>
        </row>
        <row r="1675">
          <cell r="A1675" t="str">
            <v>None</v>
          </cell>
          <cell r="B1675">
            <v>220000</v>
          </cell>
          <cell r="C1675">
            <v>8683.2000000000007</v>
          </cell>
          <cell r="D1675">
            <v>11860.17</v>
          </cell>
          <cell r="CZ1675">
            <v>199424</v>
          </cell>
          <cell r="DG1675">
            <v>220000</v>
          </cell>
        </row>
        <row r="1676">
          <cell r="A1676" t="str">
            <v>None</v>
          </cell>
          <cell r="B1676">
            <v>166591</v>
          </cell>
          <cell r="C1676">
            <v>28944.32</v>
          </cell>
          <cell r="D1676">
            <v>33051.160000000003</v>
          </cell>
          <cell r="CZ1676">
            <v>146451</v>
          </cell>
          <cell r="DG1676">
            <v>166591</v>
          </cell>
        </row>
        <row r="1677">
          <cell r="A1677" t="str">
            <v>None</v>
          </cell>
          <cell r="B1677">
            <v>31000</v>
          </cell>
          <cell r="C1677">
            <v>26165.75</v>
          </cell>
          <cell r="D1677">
            <v>26165.75</v>
          </cell>
          <cell r="CZ1677">
            <v>26165.75</v>
          </cell>
          <cell r="DG1677">
            <v>31000</v>
          </cell>
        </row>
        <row r="1678">
          <cell r="A1678" t="str">
            <v>None</v>
          </cell>
          <cell r="B1678">
            <v>249351</v>
          </cell>
          <cell r="C1678">
            <v>183419.96</v>
          </cell>
          <cell r="D1678">
            <v>183419.96</v>
          </cell>
          <cell r="CZ1678">
            <v>183419.96</v>
          </cell>
          <cell r="DG1678">
            <v>249351</v>
          </cell>
        </row>
        <row r="1679">
          <cell r="A1679" t="str">
            <v>None</v>
          </cell>
          <cell r="B1679">
            <v>0</v>
          </cell>
          <cell r="C1679">
            <v>0</v>
          </cell>
          <cell r="D1679">
            <v>0</v>
          </cell>
          <cell r="CZ1679">
            <v>0</v>
          </cell>
          <cell r="DG1679">
            <v>0</v>
          </cell>
        </row>
        <row r="1680">
          <cell r="A1680" t="str">
            <v>None</v>
          </cell>
          <cell r="B1680">
            <v>303940</v>
          </cell>
          <cell r="C1680">
            <v>232225.02</v>
          </cell>
          <cell r="D1680">
            <v>232225.02</v>
          </cell>
          <cell r="CZ1680">
            <v>232231.02</v>
          </cell>
          <cell r="DG1680">
            <v>303940</v>
          </cell>
        </row>
        <row r="1681">
          <cell r="A1681" t="str">
            <v>None</v>
          </cell>
          <cell r="B1681">
            <v>0</v>
          </cell>
          <cell r="C1681">
            <v>0</v>
          </cell>
          <cell r="D1681">
            <v>0</v>
          </cell>
          <cell r="CZ1681">
            <v>0</v>
          </cell>
          <cell r="DG1681">
            <v>0</v>
          </cell>
        </row>
        <row r="1682">
          <cell r="A1682" t="str">
            <v>None</v>
          </cell>
          <cell r="B1682">
            <v>0</v>
          </cell>
          <cell r="C1682">
            <v>0</v>
          </cell>
          <cell r="D1682">
            <v>0</v>
          </cell>
          <cell r="CZ1682">
            <v>0</v>
          </cell>
          <cell r="DG1682">
            <v>0</v>
          </cell>
        </row>
        <row r="1683">
          <cell r="A1683" t="str">
            <v>None</v>
          </cell>
          <cell r="B1683">
            <v>0</v>
          </cell>
          <cell r="C1683">
            <v>0</v>
          </cell>
          <cell r="D1683">
            <v>0</v>
          </cell>
          <cell r="CZ1683">
            <v>0</v>
          </cell>
          <cell r="DG1683">
            <v>0</v>
          </cell>
        </row>
        <row r="1684">
          <cell r="A1684" t="str">
            <v>None</v>
          </cell>
          <cell r="B1684">
            <v>221553</v>
          </cell>
          <cell r="C1684">
            <v>187167.31</v>
          </cell>
          <cell r="D1684">
            <v>187167.31</v>
          </cell>
          <cell r="CZ1684">
            <v>187169.31</v>
          </cell>
          <cell r="DG1684">
            <v>221553</v>
          </cell>
        </row>
        <row r="1685">
          <cell r="A1685" t="str">
            <v>None</v>
          </cell>
          <cell r="B1685">
            <v>0</v>
          </cell>
          <cell r="C1685">
            <v>0</v>
          </cell>
          <cell r="D1685">
            <v>0</v>
          </cell>
          <cell r="CZ1685">
            <v>0</v>
          </cell>
          <cell r="DG1685">
            <v>0</v>
          </cell>
        </row>
        <row r="1686">
          <cell r="A1686" t="str">
            <v>None</v>
          </cell>
          <cell r="B1686">
            <v>0</v>
          </cell>
          <cell r="C1686">
            <v>0</v>
          </cell>
          <cell r="D1686">
            <v>0</v>
          </cell>
          <cell r="CZ1686">
            <v>0</v>
          </cell>
          <cell r="DG1686">
            <v>0</v>
          </cell>
        </row>
        <row r="1687">
          <cell r="A1687" t="str">
            <v>None</v>
          </cell>
          <cell r="B1687">
            <v>166217</v>
          </cell>
          <cell r="C1687">
            <v>146871</v>
          </cell>
          <cell r="D1687">
            <v>146871</v>
          </cell>
          <cell r="CZ1687">
            <v>146870</v>
          </cell>
          <cell r="DG1687">
            <v>166217</v>
          </cell>
        </row>
        <row r="1688">
          <cell r="A1688" t="str">
            <v>None</v>
          </cell>
          <cell r="B1688">
            <v>0</v>
          </cell>
          <cell r="C1688">
            <v>0</v>
          </cell>
          <cell r="D1688">
            <v>102857.14</v>
          </cell>
          <cell r="CZ1688">
            <v>0</v>
          </cell>
          <cell r="DG1688">
            <v>0</v>
          </cell>
        </row>
        <row r="1689">
          <cell r="A1689" t="str">
            <v>None</v>
          </cell>
          <cell r="B1689">
            <v>0</v>
          </cell>
          <cell r="C1689">
            <v>0</v>
          </cell>
          <cell r="D1689">
            <v>0</v>
          </cell>
          <cell r="CZ1689">
            <v>0</v>
          </cell>
          <cell r="DG1689">
            <v>0</v>
          </cell>
        </row>
        <row r="1690">
          <cell r="A1690" t="str">
            <v>None</v>
          </cell>
          <cell r="B1690">
            <v>951960.5</v>
          </cell>
          <cell r="C1690">
            <v>921008.41</v>
          </cell>
          <cell r="D1690">
            <v>917461.41</v>
          </cell>
          <cell r="CZ1690">
            <v>921005.41</v>
          </cell>
          <cell r="DG1690">
            <v>951960.5</v>
          </cell>
        </row>
        <row r="1691">
          <cell r="A1691" t="str">
            <v>None</v>
          </cell>
          <cell r="B1691">
            <v>156563.06</v>
          </cell>
          <cell r="C1691">
            <v>134451.19</v>
          </cell>
          <cell r="D1691">
            <v>134451.19</v>
          </cell>
          <cell r="CZ1691">
            <v>134451.19</v>
          </cell>
          <cell r="DG1691">
            <v>156563.06</v>
          </cell>
        </row>
        <row r="1692">
          <cell r="A1692" t="str">
            <v>None</v>
          </cell>
          <cell r="B1692">
            <v>165419</v>
          </cell>
          <cell r="C1692">
            <v>162048.03</v>
          </cell>
          <cell r="D1692">
            <v>162048.03</v>
          </cell>
          <cell r="CZ1692">
            <v>162060.03</v>
          </cell>
          <cell r="DG1692">
            <v>165419</v>
          </cell>
        </row>
        <row r="1693">
          <cell r="A1693" t="str">
            <v>None</v>
          </cell>
          <cell r="B1693">
            <v>71040</v>
          </cell>
          <cell r="C1693">
            <v>62445.08</v>
          </cell>
          <cell r="D1693">
            <v>62445.08</v>
          </cell>
          <cell r="CZ1693">
            <v>62445.08</v>
          </cell>
          <cell r="DG1693">
            <v>71040</v>
          </cell>
        </row>
        <row r="1694">
          <cell r="A1694" t="str">
            <v>None</v>
          </cell>
          <cell r="B1694">
            <v>33056</v>
          </cell>
          <cell r="C1694">
            <v>30557.8</v>
          </cell>
          <cell r="D1694">
            <v>30557.8</v>
          </cell>
          <cell r="CZ1694">
            <v>30557.8</v>
          </cell>
          <cell r="DG1694">
            <v>33056</v>
          </cell>
        </row>
        <row r="1695">
          <cell r="A1695" t="str">
            <v>None</v>
          </cell>
          <cell r="B1695">
            <v>47391.1</v>
          </cell>
          <cell r="C1695">
            <v>39048.35</v>
          </cell>
          <cell r="D1695">
            <v>39048.35</v>
          </cell>
          <cell r="CZ1695">
            <v>39047.35</v>
          </cell>
          <cell r="DG1695">
            <v>47391.1</v>
          </cell>
        </row>
        <row r="1696">
          <cell r="A1696" t="str">
            <v>None</v>
          </cell>
          <cell r="B1696">
            <v>248205</v>
          </cell>
          <cell r="C1696">
            <v>226915.84</v>
          </cell>
          <cell r="D1696">
            <v>226915.84</v>
          </cell>
          <cell r="CZ1696">
            <v>226918.84</v>
          </cell>
          <cell r="DG1696">
            <v>248205</v>
          </cell>
        </row>
        <row r="1697">
          <cell r="A1697" t="str">
            <v>None</v>
          </cell>
          <cell r="B1697">
            <v>108092</v>
          </cell>
          <cell r="C1697">
            <v>89243.55</v>
          </cell>
          <cell r="D1697">
            <v>89243.55</v>
          </cell>
          <cell r="CZ1697">
            <v>89243.55</v>
          </cell>
          <cell r="DG1697">
            <v>108092</v>
          </cell>
        </row>
        <row r="1698">
          <cell r="A1698" t="str">
            <v>None</v>
          </cell>
          <cell r="B1698">
            <v>129808.1</v>
          </cell>
          <cell r="C1698">
            <v>114925.02</v>
          </cell>
          <cell r="D1698">
            <v>114925.02</v>
          </cell>
          <cell r="CZ1698">
            <v>114927.02</v>
          </cell>
          <cell r="DG1698">
            <v>129808.1</v>
          </cell>
        </row>
        <row r="1699">
          <cell r="A1699" t="str">
            <v>None</v>
          </cell>
          <cell r="B1699">
            <v>56158</v>
          </cell>
          <cell r="C1699">
            <v>50167.99</v>
          </cell>
          <cell r="D1699">
            <v>50167.99</v>
          </cell>
          <cell r="CZ1699">
            <v>50169.99</v>
          </cell>
          <cell r="DG1699">
            <v>56158</v>
          </cell>
        </row>
        <row r="1700">
          <cell r="A1700" t="str">
            <v>None</v>
          </cell>
          <cell r="B1700">
            <v>0</v>
          </cell>
          <cell r="C1700">
            <v>0</v>
          </cell>
          <cell r="D1700">
            <v>0</v>
          </cell>
          <cell r="CZ1700">
            <v>0</v>
          </cell>
          <cell r="DG1700">
            <v>0</v>
          </cell>
        </row>
        <row r="1701">
          <cell r="A1701" t="str">
            <v>None</v>
          </cell>
          <cell r="B1701">
            <v>1227484</v>
          </cell>
          <cell r="C1701">
            <v>533811.48</v>
          </cell>
          <cell r="D1701">
            <v>533811.48</v>
          </cell>
          <cell r="CZ1701">
            <v>554336.48</v>
          </cell>
          <cell r="DG1701">
            <v>1227484</v>
          </cell>
        </row>
        <row r="1702">
          <cell r="A1702" t="str">
            <v>None</v>
          </cell>
          <cell r="B1702">
            <v>83219</v>
          </cell>
          <cell r="C1702">
            <v>35432.339999999997</v>
          </cell>
          <cell r="D1702">
            <v>35432.339999999997</v>
          </cell>
          <cell r="CZ1702">
            <v>35432.339999999997</v>
          </cell>
          <cell r="DG1702">
            <v>83219</v>
          </cell>
        </row>
        <row r="1703">
          <cell r="A1703" t="str">
            <v>None</v>
          </cell>
          <cell r="B1703">
            <v>408026</v>
          </cell>
          <cell r="C1703">
            <v>310880.16000000003</v>
          </cell>
          <cell r="D1703">
            <v>94962.37</v>
          </cell>
          <cell r="CZ1703">
            <v>363587.37</v>
          </cell>
          <cell r="DG1703">
            <v>408026</v>
          </cell>
        </row>
        <row r="1704">
          <cell r="A1704" t="str">
            <v>None</v>
          </cell>
          <cell r="B1704">
            <v>121529.15</v>
          </cell>
          <cell r="C1704">
            <v>110537.76</v>
          </cell>
          <cell r="D1704">
            <v>110537.76</v>
          </cell>
          <cell r="CZ1704">
            <v>110537.76</v>
          </cell>
          <cell r="DG1704">
            <v>121529.15</v>
          </cell>
        </row>
        <row r="1705">
          <cell r="A1705" t="str">
            <v>None</v>
          </cell>
          <cell r="B1705">
            <v>157288</v>
          </cell>
          <cell r="C1705">
            <v>142349.56</v>
          </cell>
          <cell r="D1705">
            <v>116862.96</v>
          </cell>
          <cell r="CZ1705">
            <v>138257</v>
          </cell>
          <cell r="DG1705">
            <v>157288</v>
          </cell>
        </row>
        <row r="1706">
          <cell r="A1706" t="str">
            <v>None</v>
          </cell>
          <cell r="B1706">
            <v>63882</v>
          </cell>
          <cell r="C1706">
            <v>25221.11</v>
          </cell>
          <cell r="D1706">
            <v>70671</v>
          </cell>
          <cell r="CZ1706">
            <v>70528</v>
          </cell>
          <cell r="DG1706">
            <v>63882</v>
          </cell>
        </row>
        <row r="1707">
          <cell r="A1707" t="str">
            <v>None</v>
          </cell>
          <cell r="B1707">
            <v>0</v>
          </cell>
          <cell r="C1707">
            <v>0</v>
          </cell>
          <cell r="D1707">
            <v>55242</v>
          </cell>
          <cell r="CZ1707">
            <v>0</v>
          </cell>
          <cell r="DG1707">
            <v>0</v>
          </cell>
        </row>
        <row r="1708">
          <cell r="A1708" t="str">
            <v>None</v>
          </cell>
          <cell r="B1708">
            <v>0</v>
          </cell>
          <cell r="C1708">
            <v>0</v>
          </cell>
          <cell r="D1708">
            <v>89418</v>
          </cell>
          <cell r="CZ1708">
            <v>0</v>
          </cell>
          <cell r="DG1708">
            <v>0</v>
          </cell>
        </row>
        <row r="1709">
          <cell r="A1709" t="str">
            <v>None</v>
          </cell>
          <cell r="B1709">
            <v>0</v>
          </cell>
          <cell r="C1709">
            <v>0</v>
          </cell>
          <cell r="D1709">
            <v>0</v>
          </cell>
          <cell r="CZ1709">
            <v>0</v>
          </cell>
          <cell r="DG1709">
            <v>0</v>
          </cell>
        </row>
        <row r="1710">
          <cell r="A1710" t="str">
            <v>None</v>
          </cell>
          <cell r="B1710">
            <v>0</v>
          </cell>
          <cell r="C1710">
            <v>0</v>
          </cell>
          <cell r="D1710">
            <v>77734</v>
          </cell>
          <cell r="CZ1710">
            <v>0</v>
          </cell>
          <cell r="DG1710">
            <v>0</v>
          </cell>
        </row>
        <row r="1711">
          <cell r="A1711" t="str">
            <v>None</v>
          </cell>
          <cell r="B1711">
            <v>0</v>
          </cell>
          <cell r="C1711">
            <v>0</v>
          </cell>
          <cell r="D1711">
            <v>69646</v>
          </cell>
          <cell r="CZ1711">
            <v>0</v>
          </cell>
          <cell r="DG1711">
            <v>0</v>
          </cell>
        </row>
        <row r="1712">
          <cell r="A1712" t="str">
            <v>None</v>
          </cell>
          <cell r="B1712">
            <v>117096</v>
          </cell>
          <cell r="C1712">
            <v>67794.53</v>
          </cell>
          <cell r="D1712">
            <v>67794.53</v>
          </cell>
          <cell r="CZ1712">
            <v>67794.53</v>
          </cell>
          <cell r="DG1712">
            <v>117096</v>
          </cell>
        </row>
        <row r="1713">
          <cell r="A1713" t="str">
            <v>None</v>
          </cell>
          <cell r="B1713">
            <v>0</v>
          </cell>
          <cell r="C1713">
            <v>3021086.78</v>
          </cell>
          <cell r="D1713">
            <v>3021086.78</v>
          </cell>
          <cell r="CZ1713">
            <v>3021117.78</v>
          </cell>
          <cell r="DG1713">
            <v>0</v>
          </cell>
        </row>
        <row r="1714">
          <cell r="A1714" t="str">
            <v>None</v>
          </cell>
          <cell r="B1714">
            <v>0</v>
          </cell>
          <cell r="C1714">
            <v>0</v>
          </cell>
          <cell r="D1714">
            <v>0</v>
          </cell>
          <cell r="CZ1714">
            <v>0</v>
          </cell>
          <cell r="DG1714">
            <v>0</v>
          </cell>
        </row>
        <row r="1715">
          <cell r="A1715" t="str">
            <v>None</v>
          </cell>
          <cell r="B1715">
            <v>0</v>
          </cell>
          <cell r="C1715">
            <v>1338313.69</v>
          </cell>
          <cell r="D1715">
            <v>1338313.69</v>
          </cell>
          <cell r="CZ1715">
            <v>1338306.69</v>
          </cell>
          <cell r="DG1715">
            <v>0</v>
          </cell>
        </row>
        <row r="1716">
          <cell r="A1716" t="str">
            <v>None</v>
          </cell>
          <cell r="B1716">
            <v>0</v>
          </cell>
          <cell r="C1716">
            <v>148140.4</v>
          </cell>
          <cell r="D1716">
            <v>147901.94</v>
          </cell>
          <cell r="CZ1716">
            <v>148133.94</v>
          </cell>
          <cell r="DG1716">
            <v>0</v>
          </cell>
        </row>
        <row r="1717">
          <cell r="A1717" t="str">
            <v>None</v>
          </cell>
          <cell r="B1717">
            <v>311900</v>
          </cell>
          <cell r="C1717">
            <v>322190.31</v>
          </cell>
          <cell r="D1717">
            <v>322190.31</v>
          </cell>
          <cell r="CZ1717">
            <v>322191.31</v>
          </cell>
          <cell r="DG1717">
            <v>311900</v>
          </cell>
        </row>
        <row r="1718">
          <cell r="A1718" t="str">
            <v>None</v>
          </cell>
          <cell r="B1718">
            <v>21021</v>
          </cell>
          <cell r="C1718">
            <v>9754.27</v>
          </cell>
          <cell r="D1718">
            <v>9511.74</v>
          </cell>
          <cell r="CZ1718">
            <v>9695.74</v>
          </cell>
          <cell r="DG1718">
            <v>21021</v>
          </cell>
        </row>
        <row r="1719">
          <cell r="A1719" t="str">
            <v>None</v>
          </cell>
          <cell r="B1719">
            <v>0</v>
          </cell>
          <cell r="C1719">
            <v>0</v>
          </cell>
          <cell r="D1719">
            <v>0</v>
          </cell>
          <cell r="CZ1719">
            <v>0</v>
          </cell>
          <cell r="DG1719">
            <v>0</v>
          </cell>
        </row>
        <row r="1720">
          <cell r="A1720" t="str">
            <v>None</v>
          </cell>
          <cell r="B1720">
            <v>0</v>
          </cell>
          <cell r="C1720">
            <v>0</v>
          </cell>
          <cell r="D1720">
            <v>0</v>
          </cell>
          <cell r="CZ1720">
            <v>0</v>
          </cell>
          <cell r="DG1720">
            <v>0</v>
          </cell>
        </row>
        <row r="1721">
          <cell r="A1721" t="str">
            <v>None</v>
          </cell>
          <cell r="B1721">
            <v>354734</v>
          </cell>
          <cell r="C1721">
            <v>354733.93</v>
          </cell>
          <cell r="D1721">
            <v>354733.93</v>
          </cell>
          <cell r="CZ1721">
            <v>354733.93</v>
          </cell>
          <cell r="DG1721">
            <v>354734</v>
          </cell>
        </row>
        <row r="1722">
          <cell r="A1722" t="str">
            <v>None</v>
          </cell>
          <cell r="B1722">
            <v>0</v>
          </cell>
          <cell r="C1722">
            <v>102507.97</v>
          </cell>
          <cell r="D1722">
            <v>102507.97</v>
          </cell>
          <cell r="CZ1722">
            <v>102509.97</v>
          </cell>
          <cell r="DG1722">
            <v>0</v>
          </cell>
        </row>
        <row r="1723">
          <cell r="A1723" t="str">
            <v>None</v>
          </cell>
          <cell r="B1723">
            <v>3421000</v>
          </cell>
          <cell r="C1723">
            <v>3289143.34</v>
          </cell>
          <cell r="D1723">
            <v>3289143.34</v>
          </cell>
          <cell r="CZ1723">
            <v>3289156.34</v>
          </cell>
          <cell r="DG1723">
            <v>3421000</v>
          </cell>
        </row>
        <row r="1724">
          <cell r="A1724" t="str">
            <v>None</v>
          </cell>
          <cell r="B1724">
            <v>1030000</v>
          </cell>
          <cell r="C1724">
            <v>806628.22</v>
          </cell>
          <cell r="D1724">
            <v>806628.22</v>
          </cell>
          <cell r="CZ1724">
            <v>806612.22</v>
          </cell>
          <cell r="DG1724">
            <v>1030000</v>
          </cell>
        </row>
        <row r="1725">
          <cell r="A1725" t="str">
            <v>ISL_SVC</v>
          </cell>
          <cell r="B1725">
            <v>0</v>
          </cell>
          <cell r="C1725">
            <v>193581.9</v>
          </cell>
          <cell r="D1725">
            <v>188773.1</v>
          </cell>
          <cell r="CZ1725">
            <v>192368.1</v>
          </cell>
          <cell r="DG1725">
            <v>0</v>
          </cell>
        </row>
        <row r="1726">
          <cell r="A1726" t="str">
            <v>None</v>
          </cell>
          <cell r="B1726">
            <v>0</v>
          </cell>
          <cell r="C1726">
            <v>201209.71</v>
          </cell>
          <cell r="D1726">
            <v>201209.71</v>
          </cell>
          <cell r="CZ1726">
            <v>201213.71</v>
          </cell>
          <cell r="DG1726">
            <v>0</v>
          </cell>
        </row>
        <row r="1727">
          <cell r="A1727" t="str">
            <v>ISL_SVC</v>
          </cell>
          <cell r="B1727">
            <v>35080610</v>
          </cell>
          <cell r="C1727">
            <v>27884443.940000001</v>
          </cell>
          <cell r="D1727">
            <v>27457117.190000001</v>
          </cell>
          <cell r="CZ1727">
            <v>27930246.190000001</v>
          </cell>
          <cell r="DG1727">
            <v>35080610</v>
          </cell>
        </row>
        <row r="1728">
          <cell r="A1728" t="str">
            <v>None</v>
          </cell>
          <cell r="B1728">
            <v>42030</v>
          </cell>
          <cell r="C1728">
            <v>36634.730000000003</v>
          </cell>
          <cell r="D1728">
            <v>36634.730000000003</v>
          </cell>
          <cell r="CZ1728">
            <v>36634.730000000003</v>
          </cell>
          <cell r="DG1728">
            <v>42030</v>
          </cell>
        </row>
        <row r="1729">
          <cell r="A1729" t="str">
            <v>None</v>
          </cell>
          <cell r="B1729">
            <v>27025</v>
          </cell>
          <cell r="C1729">
            <v>23626.65</v>
          </cell>
          <cell r="D1729">
            <v>23626.65</v>
          </cell>
          <cell r="CZ1729">
            <v>23626.65</v>
          </cell>
          <cell r="DG1729">
            <v>27025</v>
          </cell>
        </row>
        <row r="1730">
          <cell r="A1730" t="str">
            <v>None</v>
          </cell>
          <cell r="B1730">
            <v>95000</v>
          </cell>
          <cell r="C1730">
            <v>88890.3</v>
          </cell>
          <cell r="D1730">
            <v>88890.3</v>
          </cell>
          <cell r="CZ1730">
            <v>88891.3</v>
          </cell>
          <cell r="DG1730">
            <v>95000</v>
          </cell>
        </row>
        <row r="1731">
          <cell r="A1731" t="str">
            <v>None</v>
          </cell>
          <cell r="B1731">
            <v>95000</v>
          </cell>
          <cell r="C1731">
            <v>88328.45</v>
          </cell>
          <cell r="D1731">
            <v>88328.45</v>
          </cell>
          <cell r="CZ1731">
            <v>88328.45</v>
          </cell>
          <cell r="DG1731">
            <v>95000</v>
          </cell>
        </row>
        <row r="1732">
          <cell r="A1732" t="str">
            <v>CHC_RPC</v>
          </cell>
          <cell r="B1732">
            <v>9000010</v>
          </cell>
          <cell r="C1732">
            <v>5726978.0500000007</v>
          </cell>
          <cell r="D1732">
            <v>6238808.5800000001</v>
          </cell>
          <cell r="CZ1732">
            <v>9191972.5299999993</v>
          </cell>
          <cell r="DG1732">
            <v>9000010</v>
          </cell>
        </row>
        <row r="1733">
          <cell r="A1733" t="str">
            <v>None</v>
          </cell>
          <cell r="B1733">
            <v>86625</v>
          </cell>
          <cell r="C1733">
            <v>0</v>
          </cell>
          <cell r="D1733">
            <v>0</v>
          </cell>
          <cell r="CZ1733">
            <v>0</v>
          </cell>
          <cell r="DG1733">
            <v>86625</v>
          </cell>
        </row>
        <row r="1734">
          <cell r="A1734" t="str">
            <v>None</v>
          </cell>
          <cell r="B1734">
            <v>55000</v>
          </cell>
          <cell r="C1734">
            <v>57776.3</v>
          </cell>
          <cell r="D1734">
            <v>57776.3</v>
          </cell>
          <cell r="CZ1734">
            <v>57777.3</v>
          </cell>
          <cell r="DG1734">
            <v>55000</v>
          </cell>
        </row>
        <row r="1735">
          <cell r="A1735" t="str">
            <v>None</v>
          </cell>
          <cell r="B1735">
            <v>100050</v>
          </cell>
          <cell r="C1735">
            <v>10958.73</v>
          </cell>
          <cell r="D1735">
            <v>0</v>
          </cell>
          <cell r="CZ1735">
            <v>99905</v>
          </cell>
          <cell r="DG1735">
            <v>100050</v>
          </cell>
        </row>
        <row r="1736">
          <cell r="A1736" t="str">
            <v>None</v>
          </cell>
          <cell r="B1736">
            <v>100050</v>
          </cell>
          <cell r="C1736">
            <v>16010.39</v>
          </cell>
          <cell r="D1736">
            <v>0</v>
          </cell>
          <cell r="CZ1736">
            <v>103851</v>
          </cell>
          <cell r="DG1736">
            <v>100050</v>
          </cell>
        </row>
        <row r="1737">
          <cell r="A1737" t="str">
            <v>None</v>
          </cell>
          <cell r="B1737">
            <v>100050</v>
          </cell>
          <cell r="C1737">
            <v>56241.78</v>
          </cell>
          <cell r="D1737">
            <v>0</v>
          </cell>
          <cell r="CZ1737">
            <v>98382</v>
          </cell>
          <cell r="DG1737">
            <v>100050</v>
          </cell>
        </row>
        <row r="1738">
          <cell r="A1738" t="str">
            <v>None</v>
          </cell>
          <cell r="B1738">
            <v>372600</v>
          </cell>
          <cell r="C1738">
            <v>86635.58</v>
          </cell>
          <cell r="D1738">
            <v>79299.06</v>
          </cell>
          <cell r="CZ1738">
            <v>367254</v>
          </cell>
          <cell r="DG1738">
            <v>372600</v>
          </cell>
        </row>
        <row r="1739">
          <cell r="A1739" t="str">
            <v>None</v>
          </cell>
          <cell r="B1739">
            <v>195000</v>
          </cell>
          <cell r="C1739">
            <v>177069.27</v>
          </cell>
          <cell r="D1739">
            <v>177069.27</v>
          </cell>
          <cell r="CZ1739">
            <v>177069.27</v>
          </cell>
          <cell r="DG1739">
            <v>195000</v>
          </cell>
        </row>
        <row r="1740">
          <cell r="A1740" t="str">
            <v>None</v>
          </cell>
          <cell r="B1740">
            <v>27600</v>
          </cell>
          <cell r="C1740">
            <v>0</v>
          </cell>
          <cell r="D1740">
            <v>24654.560000000001</v>
          </cell>
          <cell r="CZ1740">
            <v>25000</v>
          </cell>
          <cell r="DG1740">
            <v>27600</v>
          </cell>
        </row>
        <row r="1741">
          <cell r="A1741" t="str">
            <v>None</v>
          </cell>
          <cell r="B1741">
            <v>49100</v>
          </cell>
          <cell r="C1741">
            <v>0</v>
          </cell>
          <cell r="D1741">
            <v>24654.560000000001</v>
          </cell>
          <cell r="CZ1741">
            <v>46000</v>
          </cell>
          <cell r="DG1741">
            <v>49100</v>
          </cell>
        </row>
        <row r="1742">
          <cell r="A1742" t="str">
            <v>None</v>
          </cell>
          <cell r="B1742">
            <v>46000</v>
          </cell>
          <cell r="C1742">
            <v>0</v>
          </cell>
          <cell r="D1742">
            <v>41432.1</v>
          </cell>
          <cell r="CZ1742">
            <v>40000</v>
          </cell>
          <cell r="DG1742">
            <v>46000</v>
          </cell>
        </row>
        <row r="1743">
          <cell r="A1743" t="str">
            <v>None</v>
          </cell>
          <cell r="B1743">
            <v>503940</v>
          </cell>
          <cell r="C1743">
            <v>2230.65</v>
          </cell>
          <cell r="D1743">
            <v>363.36</v>
          </cell>
          <cell r="CZ1743">
            <v>559505.36</v>
          </cell>
          <cell r="DG1743">
            <v>503940</v>
          </cell>
        </row>
        <row r="1744">
          <cell r="A1744" t="str">
            <v>None</v>
          </cell>
          <cell r="B1744">
            <v>118415</v>
          </cell>
          <cell r="C1744">
            <v>16583.259999999998</v>
          </cell>
          <cell r="D1744">
            <v>8895.66</v>
          </cell>
          <cell r="CZ1744">
            <v>91184</v>
          </cell>
          <cell r="DG1744">
            <v>118415</v>
          </cell>
        </row>
        <row r="1745">
          <cell r="A1745" t="str">
            <v>None</v>
          </cell>
          <cell r="B1745">
            <v>0</v>
          </cell>
          <cell r="C1745">
            <v>0</v>
          </cell>
          <cell r="D1745">
            <v>0</v>
          </cell>
          <cell r="CZ1745">
            <v>0</v>
          </cell>
          <cell r="DG1745">
            <v>0</v>
          </cell>
        </row>
        <row r="1746">
          <cell r="A1746" t="str">
            <v>None</v>
          </cell>
          <cell r="B1746">
            <v>0</v>
          </cell>
          <cell r="C1746">
            <v>0</v>
          </cell>
          <cell r="D1746">
            <v>0</v>
          </cell>
          <cell r="CZ1746">
            <v>0</v>
          </cell>
          <cell r="DG1746">
            <v>0</v>
          </cell>
        </row>
        <row r="1747">
          <cell r="A1747" t="str">
            <v>None</v>
          </cell>
          <cell r="B1747">
            <v>3921000</v>
          </cell>
          <cell r="C1747">
            <v>3763957</v>
          </cell>
          <cell r="D1747">
            <v>3763957</v>
          </cell>
          <cell r="CZ1747">
            <v>3763974</v>
          </cell>
          <cell r="DG1747">
            <v>3921000</v>
          </cell>
        </row>
        <row r="1748">
          <cell r="A1748" t="str">
            <v>None</v>
          </cell>
          <cell r="B1748">
            <v>0</v>
          </cell>
          <cell r="C1748">
            <v>0</v>
          </cell>
          <cell r="D1748">
            <v>0</v>
          </cell>
          <cell r="CZ1748">
            <v>0</v>
          </cell>
          <cell r="DG1748">
            <v>0</v>
          </cell>
        </row>
        <row r="1749">
          <cell r="A1749" t="str">
            <v>None</v>
          </cell>
          <cell r="B1749">
            <v>170000</v>
          </cell>
          <cell r="C1749">
            <v>135729.06</v>
          </cell>
          <cell r="D1749">
            <v>145614.72</v>
          </cell>
          <cell r="CZ1749">
            <v>140878.72</v>
          </cell>
          <cell r="DG1749">
            <v>170000</v>
          </cell>
        </row>
        <row r="1750">
          <cell r="A1750" t="str">
            <v>None</v>
          </cell>
          <cell r="B1750">
            <v>29000</v>
          </cell>
          <cell r="C1750">
            <v>28209.79</v>
          </cell>
          <cell r="D1750">
            <v>28209.79</v>
          </cell>
          <cell r="CZ1750">
            <v>28209.79</v>
          </cell>
          <cell r="DG1750">
            <v>29000</v>
          </cell>
        </row>
        <row r="1751">
          <cell r="A1751" t="str">
            <v>None</v>
          </cell>
          <cell r="B1751">
            <v>18000</v>
          </cell>
          <cell r="C1751">
            <v>20178.810000000001</v>
          </cell>
          <cell r="D1751">
            <v>20178.810000000001</v>
          </cell>
          <cell r="CZ1751">
            <v>20177.810000000001</v>
          </cell>
          <cell r="DG1751">
            <v>18000</v>
          </cell>
        </row>
        <row r="1752">
          <cell r="A1752" t="str">
            <v>None</v>
          </cell>
          <cell r="B1752">
            <v>16100</v>
          </cell>
          <cell r="C1752">
            <v>0</v>
          </cell>
          <cell r="D1752">
            <v>0</v>
          </cell>
          <cell r="CZ1752">
            <v>14400</v>
          </cell>
          <cell r="DG1752">
            <v>16100</v>
          </cell>
        </row>
        <row r="1753">
          <cell r="A1753" t="str">
            <v>None</v>
          </cell>
          <cell r="B1753">
            <v>0</v>
          </cell>
          <cell r="C1753">
            <v>180972.92</v>
          </cell>
          <cell r="D1753">
            <v>180972.92</v>
          </cell>
          <cell r="CZ1753">
            <v>180965.92</v>
          </cell>
          <cell r="DG1753">
            <v>0</v>
          </cell>
        </row>
        <row r="1754">
          <cell r="A1754" t="str">
            <v>None</v>
          </cell>
          <cell r="B1754">
            <v>161786</v>
          </cell>
          <cell r="C1754">
            <v>126598.02</v>
          </cell>
          <cell r="D1754">
            <v>126598.02</v>
          </cell>
          <cell r="CZ1754">
            <v>126600.02</v>
          </cell>
          <cell r="DG1754">
            <v>161786</v>
          </cell>
        </row>
        <row r="1755">
          <cell r="A1755" t="str">
            <v>None</v>
          </cell>
          <cell r="B1755">
            <v>0</v>
          </cell>
          <cell r="C1755">
            <v>94260.06</v>
          </cell>
          <cell r="D1755">
            <v>94260.06</v>
          </cell>
          <cell r="CZ1755">
            <v>94249.06</v>
          </cell>
          <cell r="DG1755">
            <v>0</v>
          </cell>
        </row>
        <row r="1756">
          <cell r="A1756" t="str">
            <v>None</v>
          </cell>
          <cell r="B1756">
            <v>0</v>
          </cell>
          <cell r="C1756">
            <v>33024.839999999997</v>
          </cell>
          <cell r="D1756">
            <v>33024.839999999997</v>
          </cell>
          <cell r="CZ1756">
            <v>33023.839999999997</v>
          </cell>
          <cell r="DG1756">
            <v>0</v>
          </cell>
        </row>
        <row r="1757">
          <cell r="A1757" t="str">
            <v>None</v>
          </cell>
          <cell r="B1757">
            <v>0</v>
          </cell>
          <cell r="C1757">
            <v>32211.31</v>
          </cell>
          <cell r="D1757">
            <v>32211.31</v>
          </cell>
          <cell r="CZ1757">
            <v>32206.31</v>
          </cell>
          <cell r="DG1757">
            <v>0</v>
          </cell>
        </row>
        <row r="1758">
          <cell r="A1758" t="str">
            <v>None</v>
          </cell>
          <cell r="B1758">
            <v>0</v>
          </cell>
          <cell r="C1758">
            <v>32341.119999999999</v>
          </cell>
          <cell r="D1758">
            <v>32341.119999999999</v>
          </cell>
          <cell r="CZ1758">
            <v>32342.12</v>
          </cell>
          <cell r="DG1758">
            <v>0</v>
          </cell>
        </row>
        <row r="1759">
          <cell r="A1759" t="str">
            <v>None</v>
          </cell>
          <cell r="B1759">
            <v>610108</v>
          </cell>
          <cell r="C1759">
            <v>609660.9</v>
          </cell>
          <cell r="D1759">
            <v>609660.9</v>
          </cell>
          <cell r="CZ1759">
            <v>609657.9</v>
          </cell>
          <cell r="DG1759">
            <v>610108</v>
          </cell>
        </row>
        <row r="1760">
          <cell r="A1760" t="str">
            <v>None</v>
          </cell>
          <cell r="B1760">
            <v>13312</v>
          </cell>
          <cell r="C1760">
            <v>8912</v>
          </cell>
          <cell r="D1760">
            <v>8912</v>
          </cell>
          <cell r="CZ1760">
            <v>8912</v>
          </cell>
          <cell r="DG1760">
            <v>13312</v>
          </cell>
        </row>
        <row r="1761">
          <cell r="A1761" t="str">
            <v>None</v>
          </cell>
          <cell r="B1761">
            <v>315601.39</v>
          </cell>
          <cell r="C1761">
            <v>407973.93</v>
          </cell>
          <cell r="D1761">
            <v>404911.25</v>
          </cell>
          <cell r="CZ1761">
            <v>407976.25</v>
          </cell>
          <cell r="DG1761">
            <v>315601.39</v>
          </cell>
        </row>
        <row r="1762">
          <cell r="A1762" t="str">
            <v>None</v>
          </cell>
          <cell r="B1762">
            <v>22502</v>
          </cell>
          <cell r="C1762">
            <v>18607.47</v>
          </cell>
          <cell r="D1762">
            <v>18607.47</v>
          </cell>
          <cell r="CZ1762">
            <v>18606.47</v>
          </cell>
          <cell r="DG1762">
            <v>22502</v>
          </cell>
        </row>
        <row r="1763">
          <cell r="A1763" t="str">
            <v>None</v>
          </cell>
          <cell r="B1763">
            <v>32200</v>
          </cell>
          <cell r="C1763">
            <v>29135.620000000003</v>
          </cell>
          <cell r="D1763">
            <v>20305.11</v>
          </cell>
          <cell r="CZ1763">
            <v>37137.11</v>
          </cell>
          <cell r="DG1763">
            <v>32200</v>
          </cell>
        </row>
        <row r="1764">
          <cell r="A1764" t="str">
            <v>None</v>
          </cell>
          <cell r="B1764">
            <v>44389</v>
          </cell>
          <cell r="C1764">
            <v>36883.25</v>
          </cell>
          <cell r="D1764">
            <v>24991.82</v>
          </cell>
          <cell r="CZ1764">
            <v>37350</v>
          </cell>
          <cell r="DG1764">
            <v>44389</v>
          </cell>
        </row>
        <row r="1765">
          <cell r="A1765" t="str">
            <v>None</v>
          </cell>
          <cell r="B1765">
            <v>75075</v>
          </cell>
          <cell r="C1765">
            <v>82879.360000000001</v>
          </cell>
          <cell r="D1765">
            <v>82879.360000000001</v>
          </cell>
          <cell r="CZ1765">
            <v>82879.360000000001</v>
          </cell>
          <cell r="DG1765">
            <v>75075</v>
          </cell>
        </row>
        <row r="1766">
          <cell r="A1766" t="str">
            <v>None</v>
          </cell>
          <cell r="B1766">
            <v>50410</v>
          </cell>
          <cell r="C1766">
            <v>36754.019999999997</v>
          </cell>
          <cell r="D1766">
            <v>29292.51</v>
          </cell>
          <cell r="CZ1766">
            <v>36753.51</v>
          </cell>
          <cell r="DG1766">
            <v>50410</v>
          </cell>
        </row>
        <row r="1767">
          <cell r="A1767" t="str">
            <v>None</v>
          </cell>
          <cell r="B1767">
            <v>685000</v>
          </cell>
          <cell r="C1767">
            <v>681973.5</v>
          </cell>
          <cell r="D1767">
            <v>681973.5</v>
          </cell>
          <cell r="CZ1767">
            <v>681973.5</v>
          </cell>
          <cell r="DG1767">
            <v>685000</v>
          </cell>
        </row>
        <row r="1768">
          <cell r="A1768" t="str">
            <v>None</v>
          </cell>
          <cell r="B1768">
            <v>154000</v>
          </cell>
          <cell r="C1768">
            <v>149361.12</v>
          </cell>
          <cell r="D1768">
            <v>149361.12</v>
          </cell>
          <cell r="CZ1768">
            <v>149360.12</v>
          </cell>
          <cell r="DG1768">
            <v>154000</v>
          </cell>
        </row>
        <row r="1769">
          <cell r="A1769" t="str">
            <v>None</v>
          </cell>
          <cell r="B1769">
            <v>20589</v>
          </cell>
          <cell r="C1769">
            <v>0</v>
          </cell>
          <cell r="D1769">
            <v>0</v>
          </cell>
          <cell r="CZ1769">
            <v>18000</v>
          </cell>
          <cell r="DG1769">
            <v>20589</v>
          </cell>
        </row>
        <row r="1770">
          <cell r="A1770" t="str">
            <v>None</v>
          </cell>
          <cell r="B1770">
            <v>86646</v>
          </cell>
          <cell r="C1770">
            <v>0</v>
          </cell>
          <cell r="D1770">
            <v>0</v>
          </cell>
          <cell r="CZ1770">
            <v>48877</v>
          </cell>
          <cell r="DG1770">
            <v>86646</v>
          </cell>
        </row>
        <row r="1771">
          <cell r="A1771" t="str">
            <v>None</v>
          </cell>
          <cell r="B1771">
            <v>0</v>
          </cell>
          <cell r="C1771">
            <v>0</v>
          </cell>
          <cell r="D1771">
            <v>0</v>
          </cell>
          <cell r="CZ1771">
            <v>0</v>
          </cell>
          <cell r="DG1771">
            <v>0</v>
          </cell>
        </row>
        <row r="1772">
          <cell r="A1772" t="str">
            <v>None</v>
          </cell>
          <cell r="B1772">
            <v>50617</v>
          </cell>
          <cell r="C1772">
            <v>33376.400000000001</v>
          </cell>
          <cell r="D1772">
            <v>33376.400000000001</v>
          </cell>
          <cell r="CZ1772">
            <v>33376.400000000001</v>
          </cell>
          <cell r="DG1772">
            <v>50617</v>
          </cell>
        </row>
        <row r="1773">
          <cell r="A1773" t="str">
            <v>None</v>
          </cell>
          <cell r="B1773">
            <v>34469</v>
          </cell>
          <cell r="C1773">
            <v>52152.87</v>
          </cell>
          <cell r="D1773">
            <v>52152.87</v>
          </cell>
          <cell r="CZ1773">
            <v>52152.87</v>
          </cell>
          <cell r="DG1773">
            <v>34469</v>
          </cell>
        </row>
        <row r="1774">
          <cell r="A1774" t="str">
            <v>None</v>
          </cell>
          <cell r="B1774">
            <v>127108.34</v>
          </cell>
          <cell r="C1774">
            <v>47228.3</v>
          </cell>
          <cell r="D1774">
            <v>47228.3</v>
          </cell>
          <cell r="CZ1774">
            <v>47223.3</v>
          </cell>
          <cell r="DG1774">
            <v>127108.34</v>
          </cell>
        </row>
        <row r="1775">
          <cell r="A1775" t="str">
            <v>None</v>
          </cell>
          <cell r="B1775">
            <v>170000</v>
          </cell>
          <cell r="C1775">
            <v>119760.18</v>
          </cell>
          <cell r="D1775">
            <v>174449.72</v>
          </cell>
          <cell r="CZ1775">
            <v>158797.85999999999</v>
          </cell>
          <cell r="DG1775">
            <v>170000</v>
          </cell>
        </row>
        <row r="1776">
          <cell r="A1776" t="str">
            <v>None</v>
          </cell>
          <cell r="B1776">
            <v>76230</v>
          </cell>
          <cell r="C1776">
            <v>260.76</v>
          </cell>
          <cell r="D1776">
            <v>0</v>
          </cell>
          <cell r="CZ1776">
            <v>69403</v>
          </cell>
          <cell r="DG1776">
            <v>76230</v>
          </cell>
        </row>
        <row r="1777">
          <cell r="A1777" t="str">
            <v>None</v>
          </cell>
          <cell r="B1777">
            <v>16100</v>
          </cell>
          <cell r="C1777">
            <v>0</v>
          </cell>
          <cell r="D1777">
            <v>0</v>
          </cell>
          <cell r="CZ1777">
            <v>14611</v>
          </cell>
          <cell r="DG1777">
            <v>16100</v>
          </cell>
        </row>
        <row r="1778">
          <cell r="A1778" t="str">
            <v>None</v>
          </cell>
          <cell r="B1778">
            <v>440000</v>
          </cell>
          <cell r="C1778">
            <v>371365.06</v>
          </cell>
          <cell r="D1778">
            <v>371365.06</v>
          </cell>
          <cell r="CZ1778">
            <v>371365.06</v>
          </cell>
          <cell r="DG1778">
            <v>440000</v>
          </cell>
        </row>
        <row r="1779">
          <cell r="A1779" t="str">
            <v>None</v>
          </cell>
          <cell r="B1779">
            <v>0</v>
          </cell>
          <cell r="C1779">
            <v>1349371.82</v>
          </cell>
          <cell r="D1779">
            <v>1349371.82</v>
          </cell>
          <cell r="CZ1779">
            <v>1349377.82</v>
          </cell>
          <cell r="DG1779">
            <v>0</v>
          </cell>
        </row>
        <row r="1780">
          <cell r="A1780" t="str">
            <v>None</v>
          </cell>
          <cell r="B1780">
            <v>0</v>
          </cell>
          <cell r="C1780">
            <v>53728.1</v>
          </cell>
          <cell r="D1780">
            <v>53728.1</v>
          </cell>
          <cell r="CZ1780">
            <v>53748.1</v>
          </cell>
          <cell r="DG1780">
            <v>0</v>
          </cell>
        </row>
        <row r="1781">
          <cell r="A1781" t="str">
            <v>None</v>
          </cell>
          <cell r="B1781">
            <v>0</v>
          </cell>
          <cell r="C1781">
            <v>51777.21</v>
          </cell>
          <cell r="D1781">
            <v>51777.21</v>
          </cell>
          <cell r="CZ1781">
            <v>51791.21</v>
          </cell>
          <cell r="DG1781">
            <v>0</v>
          </cell>
        </row>
        <row r="1782">
          <cell r="A1782" t="str">
            <v>None</v>
          </cell>
          <cell r="B1782">
            <v>0</v>
          </cell>
          <cell r="C1782">
            <v>1697317.53</v>
          </cell>
          <cell r="D1782">
            <v>1697317.53</v>
          </cell>
          <cell r="CZ1782">
            <v>1697305.53</v>
          </cell>
          <cell r="DG1782">
            <v>0</v>
          </cell>
        </row>
        <row r="1783">
          <cell r="A1783" t="str">
            <v>None</v>
          </cell>
          <cell r="B1783">
            <v>4890000</v>
          </cell>
          <cell r="C1783">
            <v>4861385.0999999996</v>
          </cell>
          <cell r="D1783">
            <v>4861385.0999999996</v>
          </cell>
          <cell r="CZ1783">
            <v>4861380.0999999996</v>
          </cell>
          <cell r="DG1783">
            <v>4890000</v>
          </cell>
        </row>
        <row r="1784">
          <cell r="A1784" t="str">
            <v>KIK_SVC</v>
          </cell>
          <cell r="B1784">
            <v>0</v>
          </cell>
          <cell r="C1784">
            <v>120044.11</v>
          </cell>
          <cell r="D1784">
            <v>117061.75</v>
          </cell>
          <cell r="CZ1784">
            <v>119287.75</v>
          </cell>
          <cell r="DG1784">
            <v>0</v>
          </cell>
        </row>
        <row r="1785">
          <cell r="A1785" t="str">
            <v>KIK_SVC</v>
          </cell>
          <cell r="B1785">
            <v>15696120</v>
          </cell>
          <cell r="C1785">
            <v>14244827.100000001</v>
          </cell>
          <cell r="D1785">
            <v>14525807.300000001</v>
          </cell>
          <cell r="CZ1785">
            <v>14672716.300000001</v>
          </cell>
          <cell r="DG1785">
            <v>15696120</v>
          </cell>
        </row>
        <row r="1786">
          <cell r="A1786" t="str">
            <v>None</v>
          </cell>
          <cell r="B1786">
            <v>1294745</v>
          </cell>
          <cell r="C1786">
            <v>1109796.2200000002</v>
          </cell>
          <cell r="D1786">
            <v>1117045.8500000001</v>
          </cell>
          <cell r="CZ1786">
            <v>1109785.8500000001</v>
          </cell>
          <cell r="DG1786">
            <v>1294745</v>
          </cell>
        </row>
        <row r="1787">
          <cell r="A1787" t="str">
            <v>None</v>
          </cell>
          <cell r="B1787">
            <v>25173</v>
          </cell>
          <cell r="C1787">
            <v>25173.32</v>
          </cell>
          <cell r="D1787">
            <v>25173.32</v>
          </cell>
          <cell r="CZ1787">
            <v>25172.32</v>
          </cell>
          <cell r="DG1787">
            <v>25173</v>
          </cell>
        </row>
        <row r="1788">
          <cell r="A1788" t="str">
            <v>None</v>
          </cell>
          <cell r="B1788">
            <v>86195</v>
          </cell>
          <cell r="C1788">
            <v>93264.62</v>
          </cell>
          <cell r="D1788">
            <v>93264.62</v>
          </cell>
          <cell r="CZ1788">
            <v>93261.62</v>
          </cell>
          <cell r="DG1788">
            <v>86195</v>
          </cell>
        </row>
        <row r="1789">
          <cell r="A1789" t="str">
            <v>None</v>
          </cell>
          <cell r="B1789">
            <v>21000</v>
          </cell>
          <cell r="C1789">
            <v>0</v>
          </cell>
          <cell r="D1789">
            <v>0</v>
          </cell>
          <cell r="CZ1789">
            <v>0</v>
          </cell>
          <cell r="DG1789">
            <v>21000</v>
          </cell>
        </row>
        <row r="1790">
          <cell r="A1790" t="str">
            <v>None</v>
          </cell>
          <cell r="B1790">
            <v>0</v>
          </cell>
          <cell r="C1790">
            <v>0</v>
          </cell>
          <cell r="D1790">
            <v>0</v>
          </cell>
          <cell r="CZ1790">
            <v>0</v>
          </cell>
          <cell r="DG1790">
            <v>0</v>
          </cell>
        </row>
        <row r="1791">
          <cell r="A1791" t="str">
            <v>None</v>
          </cell>
          <cell r="B1791">
            <v>141000</v>
          </cell>
          <cell r="C1791">
            <v>0</v>
          </cell>
          <cell r="D1791">
            <v>0</v>
          </cell>
          <cell r="CZ1791">
            <v>142594</v>
          </cell>
          <cell r="DG1791">
            <v>141000</v>
          </cell>
        </row>
        <row r="1792">
          <cell r="A1792" t="str">
            <v>None</v>
          </cell>
          <cell r="B1792">
            <v>58000</v>
          </cell>
          <cell r="C1792">
            <v>57344.42</v>
          </cell>
          <cell r="D1792">
            <v>85241.62</v>
          </cell>
          <cell r="CZ1792">
            <v>57342.96</v>
          </cell>
          <cell r="DG1792">
            <v>58000</v>
          </cell>
        </row>
        <row r="1793">
          <cell r="A1793" t="str">
            <v>None</v>
          </cell>
          <cell r="B1793">
            <v>622660</v>
          </cell>
          <cell r="C1793">
            <v>695800.79</v>
          </cell>
          <cell r="D1793">
            <v>695800.79</v>
          </cell>
          <cell r="CZ1793">
            <v>695789.79</v>
          </cell>
          <cell r="DG1793">
            <v>622660</v>
          </cell>
        </row>
        <row r="1794">
          <cell r="A1794" t="str">
            <v>None</v>
          </cell>
          <cell r="B1794">
            <v>79002</v>
          </cell>
          <cell r="C1794">
            <v>141889.20000000001</v>
          </cell>
          <cell r="D1794">
            <v>141889.20000000001</v>
          </cell>
          <cell r="CZ1794">
            <v>141885.20000000001</v>
          </cell>
          <cell r="DG1794">
            <v>79002</v>
          </cell>
        </row>
        <row r="1795">
          <cell r="A1795" t="str">
            <v>None</v>
          </cell>
          <cell r="B1795">
            <v>77790</v>
          </cell>
          <cell r="C1795">
            <v>100343.71</v>
          </cell>
          <cell r="D1795">
            <v>100343.71</v>
          </cell>
          <cell r="CZ1795">
            <v>100345.71</v>
          </cell>
          <cell r="DG1795">
            <v>77790</v>
          </cell>
        </row>
        <row r="1796">
          <cell r="A1796" t="str">
            <v>None</v>
          </cell>
          <cell r="B1796">
            <v>135020</v>
          </cell>
          <cell r="C1796">
            <v>133739.39000000001</v>
          </cell>
          <cell r="D1796">
            <v>133739.39000000001</v>
          </cell>
          <cell r="CZ1796">
            <v>133741.39000000001</v>
          </cell>
          <cell r="DG1796">
            <v>135020</v>
          </cell>
        </row>
        <row r="1797">
          <cell r="A1797" t="str">
            <v>None</v>
          </cell>
          <cell r="B1797">
            <v>30800</v>
          </cell>
          <cell r="C1797">
            <v>39884.42</v>
          </cell>
          <cell r="D1797">
            <v>39884.42</v>
          </cell>
          <cell r="CZ1797">
            <v>39883.42</v>
          </cell>
          <cell r="DG1797">
            <v>30800</v>
          </cell>
        </row>
        <row r="1798">
          <cell r="A1798" t="str">
            <v>None</v>
          </cell>
          <cell r="B1798">
            <v>79002</v>
          </cell>
          <cell r="C1798">
            <v>43195.23</v>
          </cell>
          <cell r="D1798">
            <v>43195.23</v>
          </cell>
          <cell r="CZ1798">
            <v>43197.23</v>
          </cell>
          <cell r="DG1798">
            <v>79002</v>
          </cell>
        </row>
        <row r="1799">
          <cell r="A1799" t="str">
            <v>None</v>
          </cell>
          <cell r="B1799">
            <v>77790</v>
          </cell>
          <cell r="C1799">
            <v>40957.300000000003</v>
          </cell>
          <cell r="D1799">
            <v>40957.300000000003</v>
          </cell>
          <cell r="CZ1799">
            <v>40956.300000000003</v>
          </cell>
          <cell r="DG1799">
            <v>77790</v>
          </cell>
        </row>
        <row r="1800">
          <cell r="A1800" t="str">
            <v>None</v>
          </cell>
          <cell r="B1800">
            <v>131785</v>
          </cell>
          <cell r="C1800">
            <v>106280.23</v>
          </cell>
          <cell r="D1800">
            <v>106280.23</v>
          </cell>
          <cell r="CZ1800">
            <v>106274.23</v>
          </cell>
          <cell r="DG1800">
            <v>131785</v>
          </cell>
        </row>
        <row r="1801">
          <cell r="A1801" t="str">
            <v>None</v>
          </cell>
          <cell r="B1801">
            <v>148533</v>
          </cell>
          <cell r="C1801">
            <v>119149.61</v>
          </cell>
          <cell r="D1801">
            <v>119149.61</v>
          </cell>
          <cell r="CZ1801">
            <v>119146.61</v>
          </cell>
          <cell r="DG1801">
            <v>148533</v>
          </cell>
        </row>
        <row r="1802">
          <cell r="A1802" t="str">
            <v>None</v>
          </cell>
          <cell r="B1802">
            <v>164126</v>
          </cell>
          <cell r="C1802">
            <v>120711.92</v>
          </cell>
          <cell r="D1802">
            <v>120711.92</v>
          </cell>
          <cell r="CZ1802">
            <v>120706.92</v>
          </cell>
          <cell r="DG1802">
            <v>164126</v>
          </cell>
        </row>
        <row r="1803">
          <cell r="A1803" t="str">
            <v>None</v>
          </cell>
          <cell r="B1803">
            <v>267383</v>
          </cell>
          <cell r="C1803">
            <v>254668.83</v>
          </cell>
          <cell r="D1803">
            <v>254668.83</v>
          </cell>
          <cell r="CZ1803">
            <v>254665.83</v>
          </cell>
          <cell r="DG1803">
            <v>267383</v>
          </cell>
        </row>
        <row r="1804">
          <cell r="A1804" t="str">
            <v>None</v>
          </cell>
          <cell r="B1804">
            <v>159621</v>
          </cell>
          <cell r="C1804">
            <v>129688.3</v>
          </cell>
          <cell r="D1804">
            <v>129688.3</v>
          </cell>
          <cell r="CZ1804">
            <v>129684.3</v>
          </cell>
          <cell r="DG1804">
            <v>159621</v>
          </cell>
        </row>
        <row r="1805">
          <cell r="A1805" t="str">
            <v>None</v>
          </cell>
          <cell r="B1805">
            <v>345000</v>
          </cell>
          <cell r="C1805">
            <v>293985.53999999998</v>
          </cell>
          <cell r="D1805">
            <v>323101.09999999998</v>
          </cell>
          <cell r="CZ1805">
            <v>320135.63</v>
          </cell>
          <cell r="DG1805">
            <v>345000</v>
          </cell>
        </row>
        <row r="1806">
          <cell r="A1806" t="str">
            <v>None</v>
          </cell>
          <cell r="B1806">
            <v>73200</v>
          </cell>
          <cell r="C1806">
            <v>71643.679999999993</v>
          </cell>
          <cell r="D1806">
            <v>71643.679999999993</v>
          </cell>
          <cell r="CZ1806">
            <v>71643.679999999993</v>
          </cell>
          <cell r="DG1806">
            <v>73200</v>
          </cell>
        </row>
        <row r="1807">
          <cell r="A1807" t="str">
            <v>None</v>
          </cell>
          <cell r="B1807">
            <v>36915</v>
          </cell>
          <cell r="C1807">
            <v>34700</v>
          </cell>
          <cell r="D1807">
            <v>34700</v>
          </cell>
          <cell r="CZ1807">
            <v>34702</v>
          </cell>
          <cell r="DG1807">
            <v>36915</v>
          </cell>
        </row>
        <row r="1808">
          <cell r="A1808" t="str">
            <v>None</v>
          </cell>
          <cell r="B1808">
            <v>53514</v>
          </cell>
          <cell r="C1808">
            <v>35545.72</v>
          </cell>
          <cell r="D1808">
            <v>47341.5</v>
          </cell>
          <cell r="CZ1808">
            <v>46552</v>
          </cell>
          <cell r="DG1808">
            <v>53514</v>
          </cell>
        </row>
        <row r="1809">
          <cell r="A1809" t="str">
            <v>None</v>
          </cell>
          <cell r="B1809">
            <v>96711</v>
          </cell>
          <cell r="C1809">
            <v>89263.319999999992</v>
          </cell>
          <cell r="D1809">
            <v>88703.79</v>
          </cell>
          <cell r="CZ1809">
            <v>89261.79</v>
          </cell>
          <cell r="DG1809">
            <v>96711</v>
          </cell>
        </row>
        <row r="1810">
          <cell r="A1810" t="str">
            <v>None</v>
          </cell>
          <cell r="B1810">
            <v>28875</v>
          </cell>
          <cell r="C1810">
            <v>12460.93</v>
          </cell>
          <cell r="D1810">
            <v>12151.42</v>
          </cell>
          <cell r="CZ1810">
            <v>16383.42</v>
          </cell>
          <cell r="DG1810">
            <v>28875</v>
          </cell>
        </row>
        <row r="1811">
          <cell r="A1811" t="str">
            <v>None</v>
          </cell>
          <cell r="B1811">
            <v>85686</v>
          </cell>
          <cell r="C1811">
            <v>77071.840000000011</v>
          </cell>
          <cell r="D1811">
            <v>75993.600000000006</v>
          </cell>
          <cell r="CZ1811">
            <v>77074.600000000006</v>
          </cell>
          <cell r="DG1811">
            <v>85686</v>
          </cell>
        </row>
        <row r="1812">
          <cell r="A1812" t="str">
            <v>None</v>
          </cell>
          <cell r="B1812">
            <v>0</v>
          </cell>
          <cell r="C1812">
            <v>0</v>
          </cell>
          <cell r="D1812">
            <v>0</v>
          </cell>
          <cell r="CZ1812">
            <v>0</v>
          </cell>
          <cell r="DG1812">
            <v>0</v>
          </cell>
        </row>
        <row r="1813">
          <cell r="A1813" t="str">
            <v>None</v>
          </cell>
          <cell r="B1813">
            <v>22870</v>
          </cell>
          <cell r="C1813">
            <v>0</v>
          </cell>
          <cell r="D1813">
            <v>0</v>
          </cell>
          <cell r="CZ1813">
            <v>23651</v>
          </cell>
          <cell r="DG1813">
            <v>22870</v>
          </cell>
        </row>
        <row r="1814">
          <cell r="A1814" t="str">
            <v>None</v>
          </cell>
          <cell r="B1814">
            <v>0</v>
          </cell>
          <cell r="C1814">
            <v>0</v>
          </cell>
          <cell r="D1814">
            <v>0</v>
          </cell>
          <cell r="CZ1814">
            <v>0</v>
          </cell>
          <cell r="DG1814">
            <v>0</v>
          </cell>
        </row>
        <row r="1815">
          <cell r="A1815" t="str">
            <v>None</v>
          </cell>
          <cell r="B1815">
            <v>0</v>
          </cell>
          <cell r="C1815">
            <v>79052</v>
          </cell>
          <cell r="D1815">
            <v>79052</v>
          </cell>
          <cell r="CZ1815">
            <v>79051</v>
          </cell>
          <cell r="DG1815">
            <v>0</v>
          </cell>
        </row>
        <row r="1816">
          <cell r="A1816" t="str">
            <v>None</v>
          </cell>
          <cell r="B1816">
            <v>0</v>
          </cell>
          <cell r="C1816">
            <v>20719.830000000002</v>
          </cell>
          <cell r="D1816">
            <v>20719.830000000002</v>
          </cell>
          <cell r="CZ1816">
            <v>20720.830000000002</v>
          </cell>
          <cell r="DG1816">
            <v>0</v>
          </cell>
        </row>
        <row r="1817">
          <cell r="A1817" t="str">
            <v>None</v>
          </cell>
          <cell r="B1817">
            <v>21050</v>
          </cell>
          <cell r="C1817">
            <v>19425</v>
          </cell>
          <cell r="D1817">
            <v>19425</v>
          </cell>
          <cell r="CZ1817">
            <v>19426</v>
          </cell>
          <cell r="DG1817">
            <v>21050</v>
          </cell>
        </row>
        <row r="1818">
          <cell r="A1818" t="str">
            <v>None</v>
          </cell>
          <cell r="B1818">
            <v>0</v>
          </cell>
          <cell r="C1818">
            <v>0</v>
          </cell>
          <cell r="D1818">
            <v>0</v>
          </cell>
          <cell r="CZ1818">
            <v>0</v>
          </cell>
          <cell r="DG1818">
            <v>0</v>
          </cell>
        </row>
        <row r="1819">
          <cell r="A1819" t="str">
            <v>None</v>
          </cell>
          <cell r="B1819">
            <v>16100</v>
          </cell>
          <cell r="C1819">
            <v>0</v>
          </cell>
          <cell r="D1819">
            <v>0</v>
          </cell>
          <cell r="CZ1819">
            <v>15000</v>
          </cell>
          <cell r="DG1819">
            <v>16100</v>
          </cell>
        </row>
        <row r="1820">
          <cell r="A1820" t="str">
            <v>None</v>
          </cell>
          <cell r="B1820">
            <v>0</v>
          </cell>
          <cell r="C1820">
            <v>0</v>
          </cell>
          <cell r="D1820">
            <v>0</v>
          </cell>
          <cell r="CZ1820">
            <v>0</v>
          </cell>
          <cell r="DG1820">
            <v>0</v>
          </cell>
        </row>
        <row r="1821">
          <cell r="A1821" t="str">
            <v>None</v>
          </cell>
          <cell r="B1821">
            <v>0</v>
          </cell>
          <cell r="C1821">
            <v>0</v>
          </cell>
          <cell r="D1821">
            <v>0</v>
          </cell>
          <cell r="CZ1821">
            <v>0</v>
          </cell>
          <cell r="DG1821">
            <v>0</v>
          </cell>
        </row>
        <row r="1822">
          <cell r="A1822" t="str">
            <v>None</v>
          </cell>
          <cell r="B1822">
            <v>4957000</v>
          </cell>
          <cell r="C1822">
            <v>4697541.59</v>
          </cell>
          <cell r="D1822">
            <v>4697541.59</v>
          </cell>
          <cell r="CZ1822">
            <v>4697520.59</v>
          </cell>
          <cell r="DG1822">
            <v>4957000</v>
          </cell>
        </row>
        <row r="1823">
          <cell r="A1823" t="str">
            <v>None</v>
          </cell>
          <cell r="B1823">
            <v>381800</v>
          </cell>
          <cell r="C1823">
            <v>370003.01</v>
          </cell>
          <cell r="D1823">
            <v>370003.01</v>
          </cell>
          <cell r="CZ1823">
            <v>370011.01</v>
          </cell>
          <cell r="DG1823">
            <v>381800</v>
          </cell>
        </row>
        <row r="1824">
          <cell r="A1824" t="str">
            <v>None</v>
          </cell>
          <cell r="B1824">
            <v>114000</v>
          </cell>
          <cell r="C1824">
            <v>119789.68</v>
          </cell>
          <cell r="D1824">
            <v>119789.68</v>
          </cell>
          <cell r="CZ1824">
            <v>119791.67999999999</v>
          </cell>
          <cell r="DG1824">
            <v>114000</v>
          </cell>
        </row>
        <row r="1825">
          <cell r="A1825" t="str">
            <v>None</v>
          </cell>
          <cell r="B1825">
            <v>18302</v>
          </cell>
          <cell r="C1825">
            <v>36656.36</v>
          </cell>
          <cell r="D1825">
            <v>36656.36</v>
          </cell>
          <cell r="CZ1825">
            <v>36655.360000000001</v>
          </cell>
          <cell r="DG1825">
            <v>18302</v>
          </cell>
        </row>
        <row r="1826">
          <cell r="A1826" t="str">
            <v>None</v>
          </cell>
          <cell r="B1826">
            <v>20000</v>
          </cell>
          <cell r="C1826">
            <v>0</v>
          </cell>
          <cell r="D1826">
            <v>0</v>
          </cell>
          <cell r="CZ1826">
            <v>0</v>
          </cell>
          <cell r="DG1826">
            <v>20000</v>
          </cell>
        </row>
        <row r="1827">
          <cell r="A1827" t="str">
            <v>None</v>
          </cell>
          <cell r="B1827">
            <v>204708.4</v>
          </cell>
          <cell r="C1827">
            <v>226747.98</v>
          </cell>
          <cell r="D1827">
            <v>226747.98</v>
          </cell>
          <cell r="CZ1827">
            <v>226746.98</v>
          </cell>
          <cell r="DG1827">
            <v>204708.4</v>
          </cell>
        </row>
        <row r="1828">
          <cell r="A1828" t="str">
            <v>None</v>
          </cell>
          <cell r="B1828">
            <v>4713</v>
          </cell>
          <cell r="C1828">
            <v>2214.46</v>
          </cell>
          <cell r="D1828">
            <v>2214.46</v>
          </cell>
          <cell r="CZ1828">
            <v>2215.46</v>
          </cell>
          <cell r="DG1828">
            <v>4713</v>
          </cell>
        </row>
        <row r="1829">
          <cell r="A1829" t="str">
            <v>None</v>
          </cell>
          <cell r="B1829">
            <v>68195</v>
          </cell>
          <cell r="C1829">
            <v>0</v>
          </cell>
          <cell r="D1829">
            <v>0</v>
          </cell>
          <cell r="CZ1829">
            <v>59000</v>
          </cell>
          <cell r="DG1829">
            <v>68195</v>
          </cell>
        </row>
        <row r="1830">
          <cell r="A1830" t="str">
            <v>None</v>
          </cell>
          <cell r="B1830">
            <v>36000</v>
          </cell>
          <cell r="C1830">
            <v>0</v>
          </cell>
          <cell r="D1830">
            <v>0</v>
          </cell>
          <cell r="CZ1830">
            <v>0</v>
          </cell>
          <cell r="DG1830">
            <v>36000</v>
          </cell>
        </row>
        <row r="1831">
          <cell r="A1831" t="str">
            <v>None</v>
          </cell>
          <cell r="B1831">
            <v>47354</v>
          </cell>
          <cell r="C1831">
            <v>0</v>
          </cell>
          <cell r="D1831">
            <v>0</v>
          </cell>
          <cell r="CZ1831">
            <v>0</v>
          </cell>
          <cell r="DG1831">
            <v>47354</v>
          </cell>
        </row>
        <row r="1832">
          <cell r="A1832" t="str">
            <v>None</v>
          </cell>
          <cell r="B1832">
            <v>0</v>
          </cell>
          <cell r="C1832">
            <v>0</v>
          </cell>
          <cell r="D1832">
            <v>0</v>
          </cell>
          <cell r="CZ1832">
            <v>0</v>
          </cell>
          <cell r="DG1832">
            <v>0</v>
          </cell>
        </row>
        <row r="1833">
          <cell r="A1833" t="str">
            <v>None</v>
          </cell>
          <cell r="B1833">
            <v>100000</v>
          </cell>
          <cell r="C1833">
            <v>5228</v>
          </cell>
          <cell r="D1833">
            <v>0</v>
          </cell>
          <cell r="CZ1833">
            <v>55061</v>
          </cell>
          <cell r="DG1833">
            <v>100000</v>
          </cell>
        </row>
        <row r="1834">
          <cell r="A1834" t="str">
            <v>None</v>
          </cell>
          <cell r="B1834">
            <v>0</v>
          </cell>
          <cell r="C1834">
            <v>0</v>
          </cell>
          <cell r="D1834">
            <v>34052.400000000001</v>
          </cell>
          <cell r="CZ1834">
            <v>0</v>
          </cell>
          <cell r="DG1834">
            <v>0</v>
          </cell>
        </row>
        <row r="1835">
          <cell r="A1835" t="str">
            <v>None</v>
          </cell>
          <cell r="B1835">
            <v>0</v>
          </cell>
          <cell r="C1835">
            <v>31912.93</v>
          </cell>
          <cell r="D1835">
            <v>31902.95</v>
          </cell>
          <cell r="CZ1835">
            <v>31911.95</v>
          </cell>
          <cell r="DG1835">
            <v>0</v>
          </cell>
        </row>
        <row r="1836">
          <cell r="A1836" t="str">
            <v>None</v>
          </cell>
          <cell r="B1836">
            <v>0</v>
          </cell>
          <cell r="C1836">
            <v>0</v>
          </cell>
          <cell r="D1836">
            <v>0</v>
          </cell>
          <cell r="CZ1836">
            <v>0</v>
          </cell>
          <cell r="DG1836">
            <v>0</v>
          </cell>
        </row>
        <row r="1837">
          <cell r="A1837" t="str">
            <v>None</v>
          </cell>
          <cell r="B1837">
            <v>0</v>
          </cell>
          <cell r="C1837">
            <v>0</v>
          </cell>
          <cell r="D1837">
            <v>0</v>
          </cell>
          <cell r="CZ1837">
            <v>0</v>
          </cell>
          <cell r="DG1837">
            <v>0</v>
          </cell>
        </row>
        <row r="1838">
          <cell r="A1838" t="str">
            <v>None</v>
          </cell>
          <cell r="B1838">
            <v>0</v>
          </cell>
          <cell r="C1838">
            <v>0</v>
          </cell>
          <cell r="D1838">
            <v>0</v>
          </cell>
          <cell r="CZ1838">
            <v>0</v>
          </cell>
          <cell r="DG1838">
            <v>0</v>
          </cell>
        </row>
        <row r="1839">
          <cell r="A1839" t="str">
            <v>None</v>
          </cell>
          <cell r="B1839">
            <v>0</v>
          </cell>
          <cell r="C1839">
            <v>0</v>
          </cell>
          <cell r="D1839">
            <v>0</v>
          </cell>
          <cell r="CZ1839">
            <v>0</v>
          </cell>
          <cell r="DG1839">
            <v>0</v>
          </cell>
        </row>
        <row r="1840">
          <cell r="A1840" t="str">
            <v>None</v>
          </cell>
          <cell r="B1840">
            <v>0</v>
          </cell>
          <cell r="C1840">
            <v>0</v>
          </cell>
          <cell r="D1840">
            <v>0</v>
          </cell>
          <cell r="CZ1840">
            <v>0</v>
          </cell>
          <cell r="DG1840">
            <v>0</v>
          </cell>
        </row>
        <row r="1841">
          <cell r="A1841" t="str">
            <v>None</v>
          </cell>
          <cell r="B1841">
            <v>0</v>
          </cell>
          <cell r="C1841">
            <v>0</v>
          </cell>
          <cell r="D1841">
            <v>0</v>
          </cell>
          <cell r="CZ1841">
            <v>0</v>
          </cell>
          <cell r="DG1841">
            <v>0</v>
          </cell>
        </row>
        <row r="1842">
          <cell r="A1842" t="str">
            <v>None</v>
          </cell>
          <cell r="B1842">
            <v>0</v>
          </cell>
          <cell r="C1842">
            <v>0</v>
          </cell>
          <cell r="D1842">
            <v>0</v>
          </cell>
          <cell r="CZ1842">
            <v>0</v>
          </cell>
          <cell r="DG1842">
            <v>0</v>
          </cell>
        </row>
        <row r="1843">
          <cell r="A1843" t="str">
            <v>None</v>
          </cell>
          <cell r="B1843">
            <v>0</v>
          </cell>
          <cell r="C1843">
            <v>0</v>
          </cell>
          <cell r="D1843">
            <v>0</v>
          </cell>
          <cell r="CZ1843">
            <v>0</v>
          </cell>
          <cell r="DG1843">
            <v>0</v>
          </cell>
        </row>
        <row r="1844">
          <cell r="A1844" t="str">
            <v>None</v>
          </cell>
          <cell r="B1844">
            <v>0</v>
          </cell>
          <cell r="C1844">
            <v>0</v>
          </cell>
          <cell r="D1844">
            <v>0</v>
          </cell>
          <cell r="CZ1844">
            <v>0</v>
          </cell>
          <cell r="DG1844">
            <v>0</v>
          </cell>
        </row>
        <row r="1845">
          <cell r="A1845" t="str">
            <v>None</v>
          </cell>
          <cell r="B1845">
            <v>0</v>
          </cell>
          <cell r="C1845">
            <v>0</v>
          </cell>
          <cell r="D1845">
            <v>0</v>
          </cell>
          <cell r="CZ1845">
            <v>0</v>
          </cell>
          <cell r="DG1845">
            <v>0</v>
          </cell>
        </row>
        <row r="1846">
          <cell r="A1846" t="str">
            <v>None</v>
          </cell>
          <cell r="B1846">
            <v>0</v>
          </cell>
          <cell r="C1846">
            <v>0</v>
          </cell>
          <cell r="D1846">
            <v>0</v>
          </cell>
          <cell r="CZ1846">
            <v>0</v>
          </cell>
          <cell r="DG1846">
            <v>0</v>
          </cell>
        </row>
        <row r="1847">
          <cell r="A1847" t="str">
            <v>None</v>
          </cell>
          <cell r="B1847">
            <v>0</v>
          </cell>
          <cell r="C1847">
            <v>0</v>
          </cell>
          <cell r="D1847">
            <v>0</v>
          </cell>
          <cell r="CZ1847">
            <v>0</v>
          </cell>
          <cell r="DG1847">
            <v>0</v>
          </cell>
        </row>
        <row r="1848">
          <cell r="A1848" t="str">
            <v>None</v>
          </cell>
          <cell r="B1848">
            <v>0</v>
          </cell>
          <cell r="C1848">
            <v>0</v>
          </cell>
          <cell r="D1848">
            <v>0</v>
          </cell>
          <cell r="CZ1848">
            <v>0</v>
          </cell>
          <cell r="DG1848">
            <v>0</v>
          </cell>
        </row>
        <row r="1849">
          <cell r="A1849" t="str">
            <v>None</v>
          </cell>
          <cell r="B1849">
            <v>0</v>
          </cell>
          <cell r="C1849">
            <v>0</v>
          </cell>
          <cell r="D1849">
            <v>0</v>
          </cell>
          <cell r="CZ1849">
            <v>0</v>
          </cell>
          <cell r="DG1849">
            <v>0</v>
          </cell>
        </row>
        <row r="1850">
          <cell r="A1850" t="str">
            <v>None</v>
          </cell>
          <cell r="B1850">
            <v>0</v>
          </cell>
          <cell r="C1850">
            <v>0</v>
          </cell>
          <cell r="D1850">
            <v>0</v>
          </cell>
          <cell r="CZ1850">
            <v>0</v>
          </cell>
          <cell r="DG1850">
            <v>0</v>
          </cell>
        </row>
        <row r="1851">
          <cell r="A1851" t="str">
            <v>None</v>
          </cell>
          <cell r="B1851">
            <v>0</v>
          </cell>
          <cell r="C1851">
            <v>0</v>
          </cell>
          <cell r="D1851">
            <v>0</v>
          </cell>
          <cell r="CZ1851">
            <v>0</v>
          </cell>
          <cell r="DG1851">
            <v>0</v>
          </cell>
        </row>
        <row r="1852">
          <cell r="A1852" t="str">
            <v>None</v>
          </cell>
          <cell r="B1852">
            <v>149824</v>
          </cell>
          <cell r="C1852">
            <v>204304.19</v>
          </cell>
          <cell r="D1852">
            <v>204304.19</v>
          </cell>
          <cell r="CZ1852">
            <v>204306.19</v>
          </cell>
          <cell r="DG1852">
            <v>149824</v>
          </cell>
        </row>
        <row r="1853">
          <cell r="A1853" t="str">
            <v>None</v>
          </cell>
          <cell r="B1853">
            <v>303200</v>
          </cell>
          <cell r="C1853">
            <v>0</v>
          </cell>
          <cell r="D1853">
            <v>0</v>
          </cell>
          <cell r="CZ1853">
            <v>0</v>
          </cell>
          <cell r="DG1853">
            <v>303200</v>
          </cell>
        </row>
        <row r="1854">
          <cell r="A1854" t="str">
            <v>None</v>
          </cell>
          <cell r="B1854">
            <v>0</v>
          </cell>
          <cell r="C1854">
            <v>0</v>
          </cell>
          <cell r="D1854">
            <v>0</v>
          </cell>
          <cell r="CZ1854">
            <v>0</v>
          </cell>
          <cell r="DG1854">
            <v>0</v>
          </cell>
        </row>
        <row r="1855">
          <cell r="A1855" t="str">
            <v>None</v>
          </cell>
          <cell r="B1855">
            <v>0</v>
          </cell>
          <cell r="C1855">
            <v>0</v>
          </cell>
          <cell r="D1855">
            <v>0</v>
          </cell>
          <cell r="CZ1855">
            <v>0</v>
          </cell>
          <cell r="DG1855">
            <v>0</v>
          </cell>
        </row>
        <row r="1856">
          <cell r="A1856" t="str">
            <v>None</v>
          </cell>
          <cell r="B1856">
            <v>0</v>
          </cell>
          <cell r="C1856">
            <v>0</v>
          </cell>
          <cell r="D1856">
            <v>0</v>
          </cell>
          <cell r="CZ1856">
            <v>0</v>
          </cell>
          <cell r="DG1856">
            <v>0</v>
          </cell>
        </row>
        <row r="1857">
          <cell r="A1857" t="str">
            <v>None</v>
          </cell>
          <cell r="B1857">
            <v>0</v>
          </cell>
          <cell r="C1857">
            <v>0</v>
          </cell>
          <cell r="D1857">
            <v>0</v>
          </cell>
          <cell r="CZ1857">
            <v>0</v>
          </cell>
          <cell r="DG1857">
            <v>0</v>
          </cell>
        </row>
        <row r="1858">
          <cell r="A1858" t="str">
            <v>None</v>
          </cell>
          <cell r="B1858">
            <v>0</v>
          </cell>
          <cell r="C1858">
            <v>0</v>
          </cell>
          <cell r="D1858">
            <v>0</v>
          </cell>
          <cell r="CZ1858">
            <v>0</v>
          </cell>
          <cell r="DG1858">
            <v>0</v>
          </cell>
        </row>
        <row r="1859">
          <cell r="A1859" t="str">
            <v>None</v>
          </cell>
          <cell r="B1859">
            <v>0</v>
          </cell>
          <cell r="C1859">
            <v>0</v>
          </cell>
          <cell r="D1859">
            <v>0</v>
          </cell>
          <cell r="CZ1859">
            <v>0</v>
          </cell>
          <cell r="DG1859">
            <v>0</v>
          </cell>
        </row>
        <row r="1860">
          <cell r="A1860" t="str">
            <v>None</v>
          </cell>
          <cell r="B1860">
            <v>0</v>
          </cell>
          <cell r="C1860">
            <v>0</v>
          </cell>
          <cell r="D1860">
            <v>0</v>
          </cell>
          <cell r="CZ1860">
            <v>0</v>
          </cell>
          <cell r="DG1860">
            <v>0</v>
          </cell>
        </row>
        <row r="1861">
          <cell r="A1861" t="str">
            <v>None</v>
          </cell>
          <cell r="B1861">
            <v>0</v>
          </cell>
          <cell r="C1861">
            <v>0</v>
          </cell>
          <cell r="D1861">
            <v>0</v>
          </cell>
          <cell r="CZ1861">
            <v>0</v>
          </cell>
          <cell r="DG1861">
            <v>0</v>
          </cell>
        </row>
        <row r="1862">
          <cell r="A1862" t="str">
            <v>None</v>
          </cell>
          <cell r="B1862">
            <v>0</v>
          </cell>
          <cell r="C1862">
            <v>92918.6</v>
          </cell>
          <cell r="D1862">
            <v>92918.6</v>
          </cell>
          <cell r="CZ1862">
            <v>92921.600000000006</v>
          </cell>
          <cell r="DG1862">
            <v>0</v>
          </cell>
        </row>
        <row r="1863">
          <cell r="A1863" t="str">
            <v>None</v>
          </cell>
          <cell r="B1863">
            <v>0</v>
          </cell>
          <cell r="C1863">
            <v>0</v>
          </cell>
          <cell r="D1863">
            <v>0</v>
          </cell>
          <cell r="CZ1863">
            <v>0</v>
          </cell>
          <cell r="DG1863">
            <v>0</v>
          </cell>
        </row>
        <row r="1864">
          <cell r="A1864" t="str">
            <v>None</v>
          </cell>
          <cell r="B1864">
            <v>91000</v>
          </cell>
          <cell r="C1864">
            <v>14643.42</v>
          </cell>
          <cell r="D1864">
            <v>14643.42</v>
          </cell>
          <cell r="CZ1864">
            <v>14644.42</v>
          </cell>
          <cell r="DG1864">
            <v>91000</v>
          </cell>
        </row>
        <row r="1865">
          <cell r="A1865" t="str">
            <v>None</v>
          </cell>
          <cell r="B1865">
            <v>2817084</v>
          </cell>
          <cell r="C1865">
            <v>0</v>
          </cell>
          <cell r="D1865">
            <v>0</v>
          </cell>
          <cell r="CZ1865">
            <v>5147412</v>
          </cell>
          <cell r="DG1865">
            <v>2817084</v>
          </cell>
        </row>
        <row r="1866">
          <cell r="A1866" t="str">
            <v>None</v>
          </cell>
          <cell r="B1866">
            <v>267300</v>
          </cell>
          <cell r="C1866">
            <v>241417.53999999998</v>
          </cell>
          <cell r="D1866">
            <v>158430.39999999999</v>
          </cell>
          <cell r="CZ1866">
            <v>267152.40000000002</v>
          </cell>
          <cell r="DG1866">
            <v>267300</v>
          </cell>
        </row>
        <row r="1867">
          <cell r="A1867" t="str">
            <v>None</v>
          </cell>
          <cell r="B1867">
            <v>15036</v>
          </cell>
          <cell r="C1867">
            <v>12929</v>
          </cell>
          <cell r="D1867">
            <v>12929</v>
          </cell>
          <cell r="CZ1867">
            <v>12929</v>
          </cell>
          <cell r="DG1867">
            <v>15036</v>
          </cell>
        </row>
        <row r="1868">
          <cell r="A1868" t="str">
            <v>None</v>
          </cell>
          <cell r="B1868">
            <v>40909</v>
          </cell>
          <cell r="C1868">
            <v>38224.68</v>
          </cell>
          <cell r="D1868">
            <v>38224.68</v>
          </cell>
          <cell r="CZ1868">
            <v>38222.68</v>
          </cell>
          <cell r="DG1868">
            <v>40909</v>
          </cell>
        </row>
        <row r="1869">
          <cell r="A1869" t="str">
            <v>None</v>
          </cell>
          <cell r="B1869">
            <v>29900</v>
          </cell>
          <cell r="C1869">
            <v>32451.96</v>
          </cell>
          <cell r="D1869">
            <v>29847.95</v>
          </cell>
          <cell r="CZ1869">
            <v>32451.95</v>
          </cell>
          <cell r="DG1869">
            <v>29900</v>
          </cell>
        </row>
        <row r="1870">
          <cell r="A1870" t="str">
            <v>None</v>
          </cell>
          <cell r="B1870">
            <v>43509</v>
          </cell>
          <cell r="C1870">
            <v>18458.320000000003</v>
          </cell>
          <cell r="D1870">
            <v>17999.830000000002</v>
          </cell>
          <cell r="CZ1870">
            <v>53922.83</v>
          </cell>
          <cell r="DG1870">
            <v>43509</v>
          </cell>
        </row>
        <row r="1871">
          <cell r="A1871" t="str">
            <v>None</v>
          </cell>
          <cell r="B1871">
            <v>34100</v>
          </cell>
          <cell r="C1871">
            <v>34558.19</v>
          </cell>
          <cell r="D1871">
            <v>34558.19</v>
          </cell>
          <cell r="CZ1871">
            <v>34559.19</v>
          </cell>
          <cell r="DG1871">
            <v>34100</v>
          </cell>
        </row>
        <row r="1872">
          <cell r="A1872" t="str">
            <v>None</v>
          </cell>
          <cell r="B1872">
            <v>25000</v>
          </cell>
          <cell r="C1872">
            <v>0</v>
          </cell>
          <cell r="D1872">
            <v>0</v>
          </cell>
          <cell r="CZ1872">
            <v>23500</v>
          </cell>
          <cell r="DG1872">
            <v>25000</v>
          </cell>
        </row>
        <row r="1873">
          <cell r="A1873" t="str">
            <v>None</v>
          </cell>
          <cell r="B1873">
            <v>193340</v>
          </cell>
          <cell r="C1873">
            <v>8508.0499999999993</v>
          </cell>
          <cell r="D1873">
            <v>29855.72</v>
          </cell>
          <cell r="CZ1873">
            <v>172387</v>
          </cell>
          <cell r="DG1873">
            <v>193340</v>
          </cell>
        </row>
        <row r="1874">
          <cell r="A1874" t="str">
            <v>None</v>
          </cell>
          <cell r="B1874">
            <v>21297.5</v>
          </cell>
          <cell r="C1874">
            <v>899.33</v>
          </cell>
          <cell r="D1874">
            <v>11868.63</v>
          </cell>
          <cell r="CZ1874">
            <v>17705</v>
          </cell>
          <cell r="DG1874">
            <v>21297.5</v>
          </cell>
        </row>
        <row r="1875">
          <cell r="A1875" t="str">
            <v>None</v>
          </cell>
          <cell r="B1875">
            <v>13173</v>
          </cell>
          <cell r="C1875">
            <v>0</v>
          </cell>
          <cell r="D1875">
            <v>0</v>
          </cell>
          <cell r="CZ1875">
            <v>13000</v>
          </cell>
          <cell r="DG1875">
            <v>13173</v>
          </cell>
        </row>
        <row r="1876">
          <cell r="A1876" t="str">
            <v>None</v>
          </cell>
          <cell r="B1876">
            <v>148019</v>
          </cell>
          <cell r="C1876">
            <v>0</v>
          </cell>
          <cell r="D1876">
            <v>0</v>
          </cell>
          <cell r="CZ1876">
            <v>133835</v>
          </cell>
          <cell r="DG1876">
            <v>148019</v>
          </cell>
        </row>
        <row r="1877">
          <cell r="A1877" t="str">
            <v>None</v>
          </cell>
          <cell r="B1877">
            <v>101452</v>
          </cell>
          <cell r="C1877">
            <v>63670.86</v>
          </cell>
          <cell r="D1877">
            <v>63670.86</v>
          </cell>
          <cell r="CZ1877">
            <v>63670.86</v>
          </cell>
          <cell r="DG1877">
            <v>101452</v>
          </cell>
        </row>
        <row r="1878">
          <cell r="A1878" t="str">
            <v>None</v>
          </cell>
          <cell r="B1878">
            <v>299138</v>
          </cell>
          <cell r="C1878">
            <v>3823.97</v>
          </cell>
          <cell r="D1878">
            <v>0</v>
          </cell>
          <cell r="CZ1878">
            <v>261355</v>
          </cell>
          <cell r="DG1878">
            <v>299138</v>
          </cell>
        </row>
        <row r="1879">
          <cell r="A1879" t="str">
            <v>None</v>
          </cell>
          <cell r="B1879">
            <v>2835000</v>
          </cell>
          <cell r="C1879">
            <v>2848119</v>
          </cell>
          <cell r="D1879">
            <v>2848119</v>
          </cell>
          <cell r="CZ1879">
            <v>2848131</v>
          </cell>
          <cell r="DG1879">
            <v>2835000</v>
          </cell>
        </row>
        <row r="1880">
          <cell r="A1880" t="str">
            <v>None</v>
          </cell>
          <cell r="B1880">
            <v>0</v>
          </cell>
          <cell r="C1880">
            <v>42846.53</v>
          </cell>
          <cell r="D1880">
            <v>41782.400000000001</v>
          </cell>
          <cell r="CZ1880">
            <v>42569.4</v>
          </cell>
          <cell r="DG1880">
            <v>0</v>
          </cell>
        </row>
        <row r="1881">
          <cell r="A1881" t="str">
            <v>None</v>
          </cell>
          <cell r="B1881">
            <v>0</v>
          </cell>
          <cell r="C1881">
            <v>0</v>
          </cell>
          <cell r="D1881">
            <v>0</v>
          </cell>
          <cell r="CZ1881">
            <v>0</v>
          </cell>
          <cell r="DG1881">
            <v>0</v>
          </cell>
        </row>
        <row r="1882">
          <cell r="A1882" t="str">
            <v>None</v>
          </cell>
          <cell r="B1882">
            <v>112000</v>
          </cell>
          <cell r="C1882">
            <v>139570.04</v>
          </cell>
          <cell r="D1882">
            <v>139570.04</v>
          </cell>
          <cell r="CZ1882">
            <v>139571.04</v>
          </cell>
          <cell r="DG1882">
            <v>112000</v>
          </cell>
        </row>
        <row r="1883">
          <cell r="A1883" t="str">
            <v>None</v>
          </cell>
          <cell r="B1883">
            <v>18302</v>
          </cell>
          <cell r="C1883">
            <v>20548.39</v>
          </cell>
          <cell r="D1883">
            <v>20548.39</v>
          </cell>
          <cell r="CZ1883">
            <v>20548.39</v>
          </cell>
          <cell r="DG1883">
            <v>18302</v>
          </cell>
        </row>
        <row r="1884">
          <cell r="A1884" t="str">
            <v>None</v>
          </cell>
          <cell r="B1884">
            <v>127815</v>
          </cell>
          <cell r="C1884">
            <v>168111.35</v>
          </cell>
          <cell r="D1884">
            <v>119563.25</v>
          </cell>
          <cell r="CZ1884">
            <v>185365.99</v>
          </cell>
          <cell r="DG1884">
            <v>127815</v>
          </cell>
        </row>
        <row r="1885">
          <cell r="A1885" t="str">
            <v>None</v>
          </cell>
          <cell r="B1885">
            <v>35447</v>
          </cell>
          <cell r="C1885">
            <v>0</v>
          </cell>
          <cell r="D1885">
            <v>0</v>
          </cell>
          <cell r="CZ1885">
            <v>32000</v>
          </cell>
          <cell r="DG1885">
            <v>35447</v>
          </cell>
        </row>
        <row r="1886">
          <cell r="A1886" t="str">
            <v>None</v>
          </cell>
          <cell r="B1886">
            <v>63807</v>
          </cell>
          <cell r="C1886">
            <v>0</v>
          </cell>
          <cell r="D1886">
            <v>0</v>
          </cell>
          <cell r="CZ1886">
            <v>63000</v>
          </cell>
          <cell r="DG1886">
            <v>63807</v>
          </cell>
        </row>
        <row r="1887">
          <cell r="A1887" t="str">
            <v>None</v>
          </cell>
          <cell r="B1887">
            <v>25000</v>
          </cell>
          <cell r="C1887">
            <v>0</v>
          </cell>
          <cell r="D1887">
            <v>0</v>
          </cell>
          <cell r="CZ1887">
            <v>24522</v>
          </cell>
          <cell r="DG1887">
            <v>25000</v>
          </cell>
        </row>
        <row r="1888">
          <cell r="A1888" t="str">
            <v>None</v>
          </cell>
          <cell r="B1888">
            <v>80000</v>
          </cell>
          <cell r="C1888">
            <v>0</v>
          </cell>
          <cell r="D1888">
            <v>4928.55</v>
          </cell>
          <cell r="CZ1888">
            <v>78741</v>
          </cell>
          <cell r="DG1888">
            <v>80000</v>
          </cell>
        </row>
        <row r="1889">
          <cell r="A1889" t="str">
            <v>None</v>
          </cell>
          <cell r="B1889">
            <v>95552</v>
          </cell>
          <cell r="C1889">
            <v>75891.53</v>
          </cell>
          <cell r="D1889">
            <v>75891.53</v>
          </cell>
          <cell r="CZ1889">
            <v>75894.53</v>
          </cell>
          <cell r="DG1889">
            <v>95552</v>
          </cell>
        </row>
        <row r="1890">
          <cell r="A1890" t="str">
            <v>None</v>
          </cell>
          <cell r="B1890">
            <v>2492936</v>
          </cell>
          <cell r="C1890">
            <v>1675629.24</v>
          </cell>
          <cell r="D1890">
            <v>1242581.6499999999</v>
          </cell>
          <cell r="CZ1890">
            <v>2543640.65</v>
          </cell>
          <cell r="DG1890">
            <v>2492936</v>
          </cell>
        </row>
        <row r="1891">
          <cell r="A1891" t="str">
            <v>None</v>
          </cell>
          <cell r="B1891">
            <v>116050</v>
          </cell>
          <cell r="C1891">
            <v>98633.540000000008</v>
          </cell>
          <cell r="D1891">
            <v>53496.4</v>
          </cell>
          <cell r="CZ1891">
            <v>93262.399999999994</v>
          </cell>
          <cell r="DG1891">
            <v>116050</v>
          </cell>
        </row>
        <row r="1892">
          <cell r="A1892" t="str">
            <v>None</v>
          </cell>
          <cell r="B1892">
            <v>90560</v>
          </cell>
          <cell r="C1892">
            <v>76308.009999999995</v>
          </cell>
          <cell r="D1892">
            <v>76308.009999999995</v>
          </cell>
          <cell r="CZ1892">
            <v>76310.009999999995</v>
          </cell>
          <cell r="DG1892">
            <v>90560</v>
          </cell>
        </row>
        <row r="1893">
          <cell r="A1893" t="str">
            <v>None</v>
          </cell>
          <cell r="B1893">
            <v>0</v>
          </cell>
          <cell r="C1893">
            <v>36050.880000000005</v>
          </cell>
          <cell r="D1893">
            <v>35155.47</v>
          </cell>
          <cell r="CZ1893">
            <v>35830.47</v>
          </cell>
          <cell r="DG1893">
            <v>0</v>
          </cell>
        </row>
        <row r="1894">
          <cell r="A1894" t="str">
            <v>None</v>
          </cell>
          <cell r="B1894">
            <v>50700</v>
          </cell>
          <cell r="C1894">
            <v>365935.39</v>
          </cell>
          <cell r="D1894">
            <v>365935.39</v>
          </cell>
          <cell r="CZ1894">
            <v>365943.39</v>
          </cell>
          <cell r="DG1894">
            <v>50700</v>
          </cell>
        </row>
        <row r="1895">
          <cell r="A1895" t="str">
            <v>None</v>
          </cell>
          <cell r="B1895">
            <v>25000</v>
          </cell>
          <cell r="C1895">
            <v>0</v>
          </cell>
          <cell r="D1895">
            <v>4928.29</v>
          </cell>
          <cell r="CZ1895">
            <v>24215</v>
          </cell>
          <cell r="DG1895">
            <v>25000</v>
          </cell>
        </row>
        <row r="1896">
          <cell r="A1896" t="str">
            <v>None</v>
          </cell>
          <cell r="B1896">
            <v>25000</v>
          </cell>
          <cell r="C1896">
            <v>0</v>
          </cell>
          <cell r="D1896">
            <v>0</v>
          </cell>
          <cell r="CZ1896">
            <v>24000</v>
          </cell>
          <cell r="DG1896">
            <v>25000</v>
          </cell>
        </row>
        <row r="1897">
          <cell r="A1897" t="str">
            <v>None</v>
          </cell>
          <cell r="B1897">
            <v>0</v>
          </cell>
          <cell r="C1897">
            <v>47.75</v>
          </cell>
          <cell r="D1897">
            <v>47.75</v>
          </cell>
          <cell r="CZ1897">
            <v>44.75</v>
          </cell>
          <cell r="DG1897">
            <v>0</v>
          </cell>
        </row>
        <row r="1898">
          <cell r="A1898" t="str">
            <v>None</v>
          </cell>
          <cell r="B1898">
            <v>303600</v>
          </cell>
          <cell r="C1898">
            <v>215108.25</v>
          </cell>
          <cell r="D1898">
            <v>215108.25</v>
          </cell>
          <cell r="CZ1898">
            <v>215106.25</v>
          </cell>
          <cell r="DG1898">
            <v>303600</v>
          </cell>
        </row>
        <row r="1899">
          <cell r="A1899" t="str">
            <v>None</v>
          </cell>
          <cell r="B1899">
            <v>25000</v>
          </cell>
          <cell r="C1899">
            <v>0</v>
          </cell>
          <cell r="D1899">
            <v>0</v>
          </cell>
          <cell r="CZ1899">
            <v>24000</v>
          </cell>
          <cell r="DG1899">
            <v>25000</v>
          </cell>
        </row>
        <row r="1900">
          <cell r="A1900" t="str">
            <v>None</v>
          </cell>
          <cell r="B1900">
            <v>145200</v>
          </cell>
          <cell r="C1900">
            <v>132124.19</v>
          </cell>
          <cell r="D1900">
            <v>0</v>
          </cell>
          <cell r="CZ1900">
            <v>145095</v>
          </cell>
          <cell r="DG1900">
            <v>145200</v>
          </cell>
        </row>
        <row r="1901">
          <cell r="A1901" t="str">
            <v>None</v>
          </cell>
          <cell r="B1901">
            <v>91000</v>
          </cell>
          <cell r="C1901">
            <v>62047.93</v>
          </cell>
          <cell r="D1901">
            <v>65486.11</v>
          </cell>
          <cell r="CZ1901">
            <v>62052.11</v>
          </cell>
          <cell r="DG1901">
            <v>91000</v>
          </cell>
        </row>
        <row r="1902">
          <cell r="A1902" t="str">
            <v>None</v>
          </cell>
          <cell r="B1902">
            <v>91000</v>
          </cell>
          <cell r="C1902">
            <v>77445.45</v>
          </cell>
          <cell r="D1902">
            <v>77445.45</v>
          </cell>
          <cell r="CZ1902">
            <v>77443.45</v>
          </cell>
          <cell r="DG1902">
            <v>91000</v>
          </cell>
        </row>
        <row r="1903">
          <cell r="A1903" t="str">
            <v>None</v>
          </cell>
          <cell r="B1903">
            <v>91000</v>
          </cell>
          <cell r="C1903">
            <v>70600.84</v>
          </cell>
          <cell r="D1903">
            <v>70600.84</v>
          </cell>
          <cell r="CZ1903">
            <v>70594.84</v>
          </cell>
          <cell r="DG1903">
            <v>91000</v>
          </cell>
        </row>
        <row r="1904">
          <cell r="A1904" t="str">
            <v>None</v>
          </cell>
          <cell r="B1904">
            <v>91000</v>
          </cell>
          <cell r="C1904">
            <v>61766.5</v>
          </cell>
          <cell r="D1904">
            <v>65204.67</v>
          </cell>
          <cell r="CZ1904">
            <v>61764.67</v>
          </cell>
          <cell r="DG1904">
            <v>91000</v>
          </cell>
        </row>
        <row r="1905">
          <cell r="A1905" t="str">
            <v>None</v>
          </cell>
          <cell r="B1905">
            <v>91000</v>
          </cell>
          <cell r="C1905">
            <v>54755.13</v>
          </cell>
          <cell r="D1905">
            <v>58193.31</v>
          </cell>
          <cell r="CZ1905">
            <v>54758.31</v>
          </cell>
          <cell r="DG1905">
            <v>91000</v>
          </cell>
        </row>
        <row r="1906">
          <cell r="A1906" t="str">
            <v>None</v>
          </cell>
          <cell r="B1906">
            <v>91000</v>
          </cell>
          <cell r="C1906">
            <v>53865.64</v>
          </cell>
          <cell r="D1906">
            <v>57303.81</v>
          </cell>
          <cell r="CZ1906">
            <v>53867.81</v>
          </cell>
          <cell r="DG1906">
            <v>91000</v>
          </cell>
        </row>
        <row r="1907">
          <cell r="A1907" t="str">
            <v>None</v>
          </cell>
          <cell r="B1907">
            <v>872513.05</v>
          </cell>
          <cell r="C1907">
            <v>183215.4</v>
          </cell>
          <cell r="D1907">
            <v>205304.02</v>
          </cell>
          <cell r="CZ1907">
            <v>378285</v>
          </cell>
          <cell r="DG1907">
            <v>872513.05</v>
          </cell>
        </row>
        <row r="1908">
          <cell r="A1908" t="str">
            <v>None</v>
          </cell>
          <cell r="B1908">
            <v>34000</v>
          </cell>
          <cell r="C1908">
            <v>34682.61</v>
          </cell>
          <cell r="D1908">
            <v>34682.61</v>
          </cell>
          <cell r="CZ1908">
            <v>34682.61</v>
          </cell>
          <cell r="DG1908">
            <v>34000</v>
          </cell>
        </row>
        <row r="1909">
          <cell r="A1909" t="str">
            <v>None</v>
          </cell>
          <cell r="B1909">
            <v>40000</v>
          </cell>
          <cell r="C1909">
            <v>0</v>
          </cell>
          <cell r="D1909">
            <v>0</v>
          </cell>
          <cell r="CZ1909">
            <v>39367</v>
          </cell>
          <cell r="DG1909">
            <v>40000</v>
          </cell>
        </row>
        <row r="1910">
          <cell r="A1910" t="str">
            <v>None</v>
          </cell>
          <cell r="B1910">
            <v>7140</v>
          </cell>
          <cell r="C1910">
            <v>6840</v>
          </cell>
          <cell r="D1910">
            <v>6840</v>
          </cell>
          <cell r="CZ1910">
            <v>6840</v>
          </cell>
          <cell r="DG1910">
            <v>7140</v>
          </cell>
        </row>
        <row r="1911">
          <cell r="A1911" t="str">
            <v>None</v>
          </cell>
          <cell r="B1911">
            <v>150000</v>
          </cell>
          <cell r="C1911">
            <v>0</v>
          </cell>
          <cell r="D1911">
            <v>0</v>
          </cell>
          <cell r="CZ1911">
            <v>134000</v>
          </cell>
          <cell r="DG1911">
            <v>150000</v>
          </cell>
        </row>
        <row r="1912">
          <cell r="A1912" t="str">
            <v>None</v>
          </cell>
          <cell r="B1912">
            <v>103180</v>
          </cell>
          <cell r="C1912">
            <v>0</v>
          </cell>
          <cell r="D1912">
            <v>0</v>
          </cell>
          <cell r="CZ1912">
            <v>102674</v>
          </cell>
          <cell r="DG1912">
            <v>103180</v>
          </cell>
        </row>
        <row r="1913">
          <cell r="A1913" t="str">
            <v>None</v>
          </cell>
          <cell r="B1913">
            <v>0</v>
          </cell>
          <cell r="C1913">
            <v>103163.55</v>
          </cell>
          <cell r="D1913">
            <v>103163.55</v>
          </cell>
          <cell r="CZ1913">
            <v>103170.55</v>
          </cell>
          <cell r="DG1913">
            <v>0</v>
          </cell>
        </row>
        <row r="1914">
          <cell r="A1914" t="str">
            <v>None</v>
          </cell>
          <cell r="B1914">
            <v>0</v>
          </cell>
          <cell r="C1914">
            <v>89751.76</v>
          </cell>
          <cell r="D1914">
            <v>89751.76</v>
          </cell>
          <cell r="CZ1914">
            <v>89747.76</v>
          </cell>
          <cell r="DG1914">
            <v>0</v>
          </cell>
        </row>
        <row r="1915">
          <cell r="A1915" t="str">
            <v>None</v>
          </cell>
          <cell r="B1915">
            <v>0</v>
          </cell>
          <cell r="C1915">
            <v>0</v>
          </cell>
          <cell r="D1915">
            <v>0</v>
          </cell>
          <cell r="CZ1915">
            <v>0</v>
          </cell>
          <cell r="DG1915">
            <v>0</v>
          </cell>
        </row>
        <row r="1916">
          <cell r="A1916" t="str">
            <v>None</v>
          </cell>
          <cell r="B1916">
            <v>0</v>
          </cell>
          <cell r="C1916">
            <v>98079.74</v>
          </cell>
          <cell r="D1916">
            <v>98079.74</v>
          </cell>
          <cell r="CZ1916">
            <v>98079.74</v>
          </cell>
          <cell r="DG1916">
            <v>0</v>
          </cell>
        </row>
        <row r="1917">
          <cell r="A1917" t="str">
            <v>None</v>
          </cell>
          <cell r="B1917">
            <v>0</v>
          </cell>
          <cell r="C1917">
            <v>91623.25</v>
          </cell>
          <cell r="D1917">
            <v>91623.25</v>
          </cell>
          <cell r="CZ1917">
            <v>91622.25</v>
          </cell>
          <cell r="DG1917">
            <v>0</v>
          </cell>
        </row>
        <row r="1918">
          <cell r="A1918" t="str">
            <v>None</v>
          </cell>
          <cell r="B1918">
            <v>20000</v>
          </cell>
          <cell r="C1918">
            <v>19195.05</v>
          </cell>
          <cell r="D1918">
            <v>19195.05</v>
          </cell>
          <cell r="CZ1918">
            <v>19196.05</v>
          </cell>
          <cell r="DG1918">
            <v>20000</v>
          </cell>
        </row>
        <row r="1919">
          <cell r="A1919" t="str">
            <v>None</v>
          </cell>
          <cell r="B1919">
            <v>0</v>
          </cell>
          <cell r="C1919">
            <v>0</v>
          </cell>
          <cell r="D1919">
            <v>0</v>
          </cell>
          <cell r="CZ1919">
            <v>0</v>
          </cell>
          <cell r="DG1919">
            <v>0</v>
          </cell>
        </row>
        <row r="1920">
          <cell r="A1920" t="str">
            <v>None</v>
          </cell>
          <cell r="B1920">
            <v>17386</v>
          </cell>
          <cell r="C1920">
            <v>17532.79</v>
          </cell>
          <cell r="D1920">
            <v>17532.79</v>
          </cell>
          <cell r="CZ1920">
            <v>17532.79</v>
          </cell>
          <cell r="DG1920">
            <v>17386</v>
          </cell>
        </row>
        <row r="1921">
          <cell r="A1921" t="str">
            <v>None</v>
          </cell>
          <cell r="B1921">
            <v>245718</v>
          </cell>
          <cell r="C1921">
            <v>0</v>
          </cell>
          <cell r="D1921">
            <v>0</v>
          </cell>
          <cell r="CZ1921">
            <v>214000</v>
          </cell>
          <cell r="DG1921">
            <v>245718</v>
          </cell>
        </row>
        <row r="1922">
          <cell r="A1922" t="str">
            <v>None</v>
          </cell>
          <cell r="B1922">
            <v>144230</v>
          </cell>
          <cell r="C1922">
            <v>0</v>
          </cell>
          <cell r="D1922">
            <v>0</v>
          </cell>
          <cell r="CZ1922">
            <v>146762</v>
          </cell>
          <cell r="DG1922">
            <v>144230</v>
          </cell>
        </row>
        <row r="1923">
          <cell r="A1923" t="str">
            <v>None</v>
          </cell>
          <cell r="B1923">
            <v>10000</v>
          </cell>
          <cell r="C1923">
            <v>10000</v>
          </cell>
          <cell r="D1923">
            <v>10000</v>
          </cell>
          <cell r="CZ1923">
            <v>10000</v>
          </cell>
          <cell r="DG1923">
            <v>10000</v>
          </cell>
        </row>
        <row r="1924">
          <cell r="A1924" t="str">
            <v>None</v>
          </cell>
          <cell r="B1924">
            <v>80000</v>
          </cell>
          <cell r="C1924">
            <v>0</v>
          </cell>
          <cell r="D1924">
            <v>0</v>
          </cell>
          <cell r="CZ1924">
            <v>80581</v>
          </cell>
          <cell r="DG1924">
            <v>80000</v>
          </cell>
        </row>
        <row r="1925">
          <cell r="A1925" t="str">
            <v>None</v>
          </cell>
          <cell r="B1925">
            <v>18000</v>
          </cell>
          <cell r="C1925">
            <v>0</v>
          </cell>
          <cell r="D1925">
            <v>0</v>
          </cell>
          <cell r="CZ1925">
            <v>18000</v>
          </cell>
          <cell r="DG1925">
            <v>18000</v>
          </cell>
        </row>
        <row r="1926">
          <cell r="A1926" t="str">
            <v>None</v>
          </cell>
          <cell r="B1926">
            <v>26900</v>
          </cell>
          <cell r="C1926">
            <v>26946.84</v>
          </cell>
          <cell r="D1926">
            <v>26946.84</v>
          </cell>
          <cell r="CZ1926">
            <v>26951.84</v>
          </cell>
          <cell r="DG1926">
            <v>26900</v>
          </cell>
        </row>
        <row r="1927">
          <cell r="A1927" t="str">
            <v>None</v>
          </cell>
          <cell r="B1927">
            <v>545000</v>
          </cell>
          <cell r="C1927">
            <v>21814.66</v>
          </cell>
          <cell r="D1927">
            <v>9891.56</v>
          </cell>
          <cell r="CZ1927">
            <v>502996</v>
          </cell>
          <cell r="DG1927">
            <v>545000</v>
          </cell>
        </row>
        <row r="1928">
          <cell r="A1928" t="str">
            <v>None</v>
          </cell>
          <cell r="B1928">
            <v>45000</v>
          </cell>
          <cell r="C1928">
            <v>0</v>
          </cell>
          <cell r="D1928">
            <v>0</v>
          </cell>
          <cell r="CZ1928">
            <v>0</v>
          </cell>
          <cell r="DG1928">
            <v>45000</v>
          </cell>
        </row>
        <row r="1929">
          <cell r="A1929" t="str">
            <v>None</v>
          </cell>
          <cell r="B1929">
            <v>136500</v>
          </cell>
          <cell r="C1929">
            <v>139667.64000000001</v>
          </cell>
          <cell r="D1929">
            <v>139667.64000000001</v>
          </cell>
          <cell r="CZ1929">
            <v>139688.64000000001</v>
          </cell>
          <cell r="DG1929">
            <v>136500</v>
          </cell>
        </row>
        <row r="1930">
          <cell r="A1930" t="str">
            <v>None</v>
          </cell>
          <cell r="B1930">
            <v>178275</v>
          </cell>
          <cell r="C1930">
            <v>161868.64000000001</v>
          </cell>
          <cell r="D1930">
            <v>161868.64000000001</v>
          </cell>
          <cell r="CZ1930">
            <v>161885.64000000001</v>
          </cell>
          <cell r="DG1930">
            <v>178275</v>
          </cell>
        </row>
        <row r="1931">
          <cell r="A1931" t="str">
            <v>None</v>
          </cell>
          <cell r="B1931">
            <v>91000</v>
          </cell>
          <cell r="C1931">
            <v>0</v>
          </cell>
          <cell r="D1931">
            <v>0</v>
          </cell>
          <cell r="CZ1931">
            <v>0</v>
          </cell>
          <cell r="DG1931">
            <v>91000</v>
          </cell>
        </row>
        <row r="1932">
          <cell r="A1932" t="str">
            <v>None</v>
          </cell>
          <cell r="B1932">
            <v>0</v>
          </cell>
          <cell r="C1932">
            <v>0</v>
          </cell>
          <cell r="D1932">
            <v>0</v>
          </cell>
          <cell r="CZ1932">
            <v>0</v>
          </cell>
          <cell r="DG1932">
            <v>0</v>
          </cell>
        </row>
        <row r="1933">
          <cell r="A1933" t="str">
            <v>None</v>
          </cell>
          <cell r="B1933">
            <v>0</v>
          </cell>
          <cell r="C1933">
            <v>0</v>
          </cell>
          <cell r="D1933">
            <v>0</v>
          </cell>
          <cell r="CZ1933">
            <v>0</v>
          </cell>
          <cell r="DG1933">
            <v>0</v>
          </cell>
        </row>
        <row r="1934">
          <cell r="A1934" t="str">
            <v>None</v>
          </cell>
          <cell r="B1934">
            <v>0</v>
          </cell>
          <cell r="C1934">
            <v>0</v>
          </cell>
          <cell r="D1934">
            <v>0</v>
          </cell>
          <cell r="CZ1934">
            <v>0</v>
          </cell>
          <cell r="DG1934">
            <v>0</v>
          </cell>
        </row>
        <row r="1935">
          <cell r="A1935" t="str">
            <v>None</v>
          </cell>
          <cell r="B1935">
            <v>0</v>
          </cell>
          <cell r="C1935">
            <v>0</v>
          </cell>
          <cell r="D1935">
            <v>0</v>
          </cell>
          <cell r="CZ1935">
            <v>0</v>
          </cell>
          <cell r="DG1935">
            <v>0</v>
          </cell>
        </row>
        <row r="1936">
          <cell r="A1936" t="str">
            <v>MDN_STAGE1</v>
          </cell>
          <cell r="B1936">
            <v>2700000</v>
          </cell>
          <cell r="C1936">
            <v>3507981.08</v>
          </cell>
          <cell r="D1936">
            <v>3507981.08</v>
          </cell>
          <cell r="CZ1936">
            <v>3507982.08</v>
          </cell>
          <cell r="DG1936">
            <v>2700000</v>
          </cell>
        </row>
        <row r="1937">
          <cell r="A1937" t="str">
            <v>None</v>
          </cell>
          <cell r="B1937">
            <v>0</v>
          </cell>
          <cell r="C1937">
            <v>0</v>
          </cell>
          <cell r="D1937">
            <v>0</v>
          </cell>
          <cell r="CZ1937">
            <v>0</v>
          </cell>
          <cell r="DG1937">
            <v>0</v>
          </cell>
        </row>
        <row r="1938">
          <cell r="A1938" t="str">
            <v>None</v>
          </cell>
          <cell r="B1938">
            <v>0</v>
          </cell>
          <cell r="C1938">
            <v>0</v>
          </cell>
          <cell r="D1938">
            <v>0</v>
          </cell>
          <cell r="CZ1938">
            <v>0</v>
          </cell>
          <cell r="DG1938">
            <v>0</v>
          </cell>
        </row>
        <row r="1939">
          <cell r="A1939" t="str">
            <v>None</v>
          </cell>
          <cell r="B1939">
            <v>0</v>
          </cell>
          <cell r="C1939">
            <v>0</v>
          </cell>
          <cell r="D1939">
            <v>0</v>
          </cell>
          <cell r="CZ1939">
            <v>0</v>
          </cell>
          <cell r="DG1939">
            <v>0</v>
          </cell>
        </row>
        <row r="1940">
          <cell r="A1940" t="str">
            <v>MDN_STAGE1</v>
          </cell>
          <cell r="B1940">
            <v>2997000</v>
          </cell>
          <cell r="C1940">
            <v>3234098.42</v>
          </cell>
          <cell r="D1940">
            <v>3234098.42</v>
          </cell>
          <cell r="CZ1940">
            <v>3234102.42</v>
          </cell>
          <cell r="DG1940">
            <v>2997000</v>
          </cell>
        </row>
        <row r="1941">
          <cell r="A1941" t="str">
            <v>None</v>
          </cell>
          <cell r="B1941">
            <v>127050</v>
          </cell>
          <cell r="C1941">
            <v>0</v>
          </cell>
          <cell r="D1941">
            <v>1036.3599999999999</v>
          </cell>
          <cell r="CZ1941">
            <v>80000</v>
          </cell>
          <cell r="DG1941">
            <v>127050</v>
          </cell>
        </row>
        <row r="1942">
          <cell r="A1942" t="str">
            <v>MDN_STAGE1</v>
          </cell>
          <cell r="B1942">
            <v>10658000</v>
          </cell>
          <cell r="C1942">
            <v>8138072.1499999994</v>
          </cell>
          <cell r="D1942">
            <v>7905091.5499999998</v>
          </cell>
          <cell r="CZ1942">
            <v>8136961.5499999998</v>
          </cell>
          <cell r="DG1942">
            <v>10658000</v>
          </cell>
        </row>
        <row r="1943">
          <cell r="A1943" t="str">
            <v>None</v>
          </cell>
          <cell r="B1943">
            <v>258323.96</v>
          </cell>
          <cell r="C1943">
            <v>0</v>
          </cell>
          <cell r="D1943">
            <v>0</v>
          </cell>
          <cell r="CZ1943">
            <v>0</v>
          </cell>
          <cell r="DG1943">
            <v>258323.96</v>
          </cell>
        </row>
        <row r="1944">
          <cell r="A1944" t="str">
            <v>None</v>
          </cell>
          <cell r="B1944">
            <v>0</v>
          </cell>
          <cell r="C1944">
            <v>0</v>
          </cell>
          <cell r="D1944">
            <v>0</v>
          </cell>
          <cell r="CZ1944">
            <v>0</v>
          </cell>
          <cell r="DG1944">
            <v>0</v>
          </cell>
        </row>
        <row r="1945">
          <cell r="A1945" t="str">
            <v>None</v>
          </cell>
          <cell r="B1945">
            <v>5751000</v>
          </cell>
          <cell r="C1945">
            <v>1978340.5</v>
          </cell>
          <cell r="D1945">
            <v>3966549.3200000003</v>
          </cell>
          <cell r="CZ1945">
            <v>4459404.03</v>
          </cell>
          <cell r="DG1945">
            <v>5751000</v>
          </cell>
        </row>
        <row r="1946">
          <cell r="A1946" t="str">
            <v>None</v>
          </cell>
          <cell r="B1946">
            <v>22382</v>
          </cell>
          <cell r="C1946">
            <v>0</v>
          </cell>
          <cell r="D1946">
            <v>0</v>
          </cell>
          <cell r="CZ1946">
            <v>20000</v>
          </cell>
          <cell r="DG1946">
            <v>22382</v>
          </cell>
        </row>
        <row r="1947">
          <cell r="A1947" t="str">
            <v>None</v>
          </cell>
          <cell r="B1947">
            <v>8750</v>
          </cell>
          <cell r="C1947">
            <v>7298.92</v>
          </cell>
          <cell r="D1947">
            <v>7298.92</v>
          </cell>
          <cell r="CZ1947">
            <v>7298.92</v>
          </cell>
          <cell r="DG1947">
            <v>8750</v>
          </cell>
        </row>
        <row r="1948">
          <cell r="A1948" t="str">
            <v>None</v>
          </cell>
          <cell r="B1948">
            <v>80000</v>
          </cell>
          <cell r="C1948">
            <v>77141.23</v>
          </cell>
          <cell r="D1948">
            <v>77141.23</v>
          </cell>
          <cell r="CZ1948">
            <v>77142.23</v>
          </cell>
          <cell r="DG1948">
            <v>80000</v>
          </cell>
        </row>
        <row r="1949">
          <cell r="A1949" t="str">
            <v>None</v>
          </cell>
          <cell r="B1949">
            <v>18000</v>
          </cell>
          <cell r="C1949">
            <v>19077.990000000002</v>
          </cell>
          <cell r="D1949">
            <v>19077.990000000002</v>
          </cell>
          <cell r="CZ1949">
            <v>19070.990000000002</v>
          </cell>
          <cell r="DG1949">
            <v>18000</v>
          </cell>
        </row>
        <row r="1950">
          <cell r="A1950" t="str">
            <v>None</v>
          </cell>
          <cell r="B1950">
            <v>18000</v>
          </cell>
          <cell r="C1950">
            <v>18597.810000000001</v>
          </cell>
          <cell r="D1950">
            <v>18597.810000000001</v>
          </cell>
          <cell r="CZ1950">
            <v>18592.810000000001</v>
          </cell>
          <cell r="DG1950">
            <v>18000</v>
          </cell>
        </row>
        <row r="1951">
          <cell r="A1951" t="str">
            <v>None</v>
          </cell>
          <cell r="B1951">
            <v>0</v>
          </cell>
          <cell r="C1951">
            <v>152090.96</v>
          </cell>
          <cell r="D1951">
            <v>152090.96</v>
          </cell>
          <cell r="CZ1951">
            <v>152084.96</v>
          </cell>
          <cell r="DG1951">
            <v>0</v>
          </cell>
        </row>
        <row r="1952">
          <cell r="A1952" t="str">
            <v>None</v>
          </cell>
          <cell r="B1952">
            <v>20000</v>
          </cell>
          <cell r="C1952">
            <v>0</v>
          </cell>
          <cell r="D1952">
            <v>0</v>
          </cell>
          <cell r="CZ1952">
            <v>0</v>
          </cell>
          <cell r="DG1952">
            <v>20000</v>
          </cell>
        </row>
        <row r="1953">
          <cell r="A1953" t="str">
            <v>None</v>
          </cell>
          <cell r="B1953">
            <v>0</v>
          </cell>
          <cell r="C1953">
            <v>0</v>
          </cell>
          <cell r="D1953">
            <v>27242.04</v>
          </cell>
          <cell r="CZ1953">
            <v>0</v>
          </cell>
          <cell r="DG1953">
            <v>0</v>
          </cell>
        </row>
        <row r="1954">
          <cell r="A1954" t="str">
            <v>None</v>
          </cell>
          <cell r="B1954">
            <v>60687</v>
          </cell>
          <cell r="C1954">
            <v>61900.45</v>
          </cell>
          <cell r="D1954">
            <v>61900.45</v>
          </cell>
          <cell r="CZ1954">
            <v>61902.45</v>
          </cell>
          <cell r="DG1954">
            <v>60687</v>
          </cell>
        </row>
        <row r="1955">
          <cell r="A1955" t="str">
            <v>None</v>
          </cell>
          <cell r="B1955">
            <v>60900</v>
          </cell>
          <cell r="C1955">
            <v>62676.53</v>
          </cell>
          <cell r="D1955">
            <v>62676.53</v>
          </cell>
          <cell r="CZ1955">
            <v>62683.53</v>
          </cell>
          <cell r="DG1955">
            <v>60900</v>
          </cell>
        </row>
        <row r="1956">
          <cell r="A1956" t="str">
            <v>None</v>
          </cell>
          <cell r="B1956">
            <v>23600</v>
          </cell>
          <cell r="C1956">
            <v>20644.830000000002</v>
          </cell>
          <cell r="D1956">
            <v>20644.830000000002</v>
          </cell>
          <cell r="CZ1956">
            <v>20647.830000000002</v>
          </cell>
          <cell r="DG1956">
            <v>23600</v>
          </cell>
        </row>
        <row r="1957">
          <cell r="A1957" t="str">
            <v>None</v>
          </cell>
          <cell r="B1957">
            <v>25000</v>
          </cell>
          <cell r="C1957">
            <v>0</v>
          </cell>
          <cell r="D1957">
            <v>0</v>
          </cell>
          <cell r="CZ1957">
            <v>24000</v>
          </cell>
          <cell r="DG1957">
            <v>25000</v>
          </cell>
        </row>
        <row r="1958">
          <cell r="A1958" t="str">
            <v>None</v>
          </cell>
          <cell r="B1958">
            <v>25000</v>
          </cell>
          <cell r="C1958">
            <v>0</v>
          </cell>
          <cell r="D1958">
            <v>0</v>
          </cell>
          <cell r="CZ1958">
            <v>25000</v>
          </cell>
          <cell r="DG1958">
            <v>25000</v>
          </cell>
        </row>
        <row r="1959">
          <cell r="A1959" t="str">
            <v>None</v>
          </cell>
          <cell r="B1959">
            <v>0</v>
          </cell>
          <cell r="C1959">
            <v>0</v>
          </cell>
          <cell r="D1959">
            <v>81725.8</v>
          </cell>
          <cell r="CZ1959">
            <v>0</v>
          </cell>
          <cell r="DG1959">
            <v>0</v>
          </cell>
        </row>
        <row r="1960">
          <cell r="A1960" t="str">
            <v>None</v>
          </cell>
          <cell r="B1960">
            <v>0</v>
          </cell>
          <cell r="C1960">
            <v>0</v>
          </cell>
          <cell r="D1960">
            <v>17026.2</v>
          </cell>
          <cell r="CZ1960">
            <v>0</v>
          </cell>
          <cell r="DG1960">
            <v>0</v>
          </cell>
        </row>
        <row r="1961">
          <cell r="A1961" t="str">
            <v>None</v>
          </cell>
          <cell r="B1961">
            <v>0</v>
          </cell>
          <cell r="C1961">
            <v>0</v>
          </cell>
          <cell r="D1961">
            <v>17026.2</v>
          </cell>
          <cell r="CZ1961">
            <v>0</v>
          </cell>
          <cell r="DG1961">
            <v>0</v>
          </cell>
        </row>
        <row r="1962">
          <cell r="A1962" t="str">
            <v>None</v>
          </cell>
          <cell r="B1962">
            <v>0</v>
          </cell>
          <cell r="C1962">
            <v>0</v>
          </cell>
          <cell r="D1962">
            <v>0</v>
          </cell>
          <cell r="CZ1962">
            <v>0</v>
          </cell>
          <cell r="DG1962">
            <v>0</v>
          </cell>
        </row>
        <row r="1963">
          <cell r="A1963" t="str">
            <v>None</v>
          </cell>
          <cell r="B1963">
            <v>203570</v>
          </cell>
          <cell r="C1963">
            <v>194521.64</v>
          </cell>
          <cell r="D1963">
            <v>194521.64</v>
          </cell>
          <cell r="CZ1963">
            <v>194518.64</v>
          </cell>
          <cell r="DG1963">
            <v>203570</v>
          </cell>
        </row>
        <row r="1964">
          <cell r="A1964" t="str">
            <v>None</v>
          </cell>
          <cell r="B1964">
            <v>3220000</v>
          </cell>
          <cell r="C1964">
            <v>-548883.28</v>
          </cell>
          <cell r="D1964">
            <v>-548883.28</v>
          </cell>
          <cell r="CZ1964">
            <v>-548864.28</v>
          </cell>
          <cell r="DG1964">
            <v>3220000</v>
          </cell>
        </row>
        <row r="1965">
          <cell r="A1965" t="str">
            <v>None</v>
          </cell>
          <cell r="B1965">
            <v>675000</v>
          </cell>
          <cell r="C1965">
            <v>501529.9</v>
          </cell>
          <cell r="D1965">
            <v>501529.9</v>
          </cell>
          <cell r="CZ1965">
            <v>501529.9</v>
          </cell>
          <cell r="DG1965">
            <v>675000</v>
          </cell>
        </row>
        <row r="1966">
          <cell r="A1966" t="str">
            <v>None</v>
          </cell>
          <cell r="B1966">
            <v>150000</v>
          </cell>
          <cell r="C1966">
            <v>0</v>
          </cell>
          <cell r="D1966">
            <v>0</v>
          </cell>
          <cell r="CZ1966">
            <v>0</v>
          </cell>
          <cell r="DG1966">
            <v>150000</v>
          </cell>
        </row>
        <row r="1967">
          <cell r="A1967" t="str">
            <v>None</v>
          </cell>
          <cell r="B1967">
            <v>110000.04</v>
          </cell>
          <cell r="C1967">
            <v>0</v>
          </cell>
          <cell r="D1967">
            <v>0</v>
          </cell>
          <cell r="CZ1967">
            <v>0</v>
          </cell>
          <cell r="DG1967">
            <v>110000.04</v>
          </cell>
        </row>
        <row r="1968">
          <cell r="A1968" t="str">
            <v>None</v>
          </cell>
          <cell r="B1968">
            <v>274442.8</v>
          </cell>
          <cell r="C1968">
            <v>232909.19</v>
          </cell>
          <cell r="D1968">
            <v>232909.19</v>
          </cell>
          <cell r="CZ1968">
            <v>232927.19</v>
          </cell>
          <cell r="DG1968">
            <v>274442.8</v>
          </cell>
        </row>
        <row r="1969">
          <cell r="A1969" t="str">
            <v>None</v>
          </cell>
          <cell r="B1969">
            <v>1096154.96</v>
          </cell>
          <cell r="C1969">
            <v>1090563.45</v>
          </cell>
          <cell r="D1969">
            <v>1090563.45</v>
          </cell>
          <cell r="CZ1969">
            <v>1090585.45</v>
          </cell>
          <cell r="DG1969">
            <v>1096154.96</v>
          </cell>
        </row>
        <row r="1970">
          <cell r="A1970" t="str">
            <v>None</v>
          </cell>
          <cell r="B1970">
            <v>150000</v>
          </cell>
          <cell r="C1970">
            <v>0</v>
          </cell>
          <cell r="D1970">
            <v>0</v>
          </cell>
          <cell r="CZ1970">
            <v>0</v>
          </cell>
          <cell r="DG1970">
            <v>150000</v>
          </cell>
        </row>
        <row r="1971">
          <cell r="A1971" t="str">
            <v>None</v>
          </cell>
          <cell r="B1971">
            <v>220809</v>
          </cell>
          <cell r="C1971">
            <v>133416.51999999999</v>
          </cell>
          <cell r="D1971">
            <v>133416.51999999999</v>
          </cell>
          <cell r="CZ1971">
            <v>133417.51999999999</v>
          </cell>
          <cell r="DG1971">
            <v>220809</v>
          </cell>
        </row>
        <row r="1972">
          <cell r="A1972" t="str">
            <v>None</v>
          </cell>
          <cell r="B1972">
            <v>0</v>
          </cell>
          <cell r="C1972">
            <v>0</v>
          </cell>
          <cell r="D1972">
            <v>0</v>
          </cell>
          <cell r="CZ1972">
            <v>0</v>
          </cell>
          <cell r="DG1972">
            <v>0</v>
          </cell>
        </row>
        <row r="1973">
          <cell r="A1973" t="str">
            <v>None</v>
          </cell>
          <cell r="B1973">
            <v>0</v>
          </cell>
          <cell r="C1973">
            <v>0</v>
          </cell>
          <cell r="D1973">
            <v>0</v>
          </cell>
          <cell r="CZ1973">
            <v>0</v>
          </cell>
          <cell r="DG1973">
            <v>0</v>
          </cell>
        </row>
        <row r="1974">
          <cell r="A1974" t="str">
            <v>None</v>
          </cell>
          <cell r="B1974">
            <v>0</v>
          </cell>
          <cell r="C1974">
            <v>0</v>
          </cell>
          <cell r="D1974">
            <v>0</v>
          </cell>
          <cell r="CZ1974">
            <v>0</v>
          </cell>
          <cell r="DG1974">
            <v>0</v>
          </cell>
        </row>
        <row r="1975">
          <cell r="A1975" t="str">
            <v>None</v>
          </cell>
          <cell r="B1975">
            <v>146247</v>
          </cell>
          <cell r="C1975">
            <v>94955.72</v>
          </cell>
          <cell r="D1975">
            <v>94955.72</v>
          </cell>
          <cell r="CZ1975">
            <v>94962.72</v>
          </cell>
          <cell r="DG1975">
            <v>146247</v>
          </cell>
        </row>
        <row r="1976">
          <cell r="A1976" t="str">
            <v>None</v>
          </cell>
          <cell r="B1976">
            <v>0</v>
          </cell>
          <cell r="C1976">
            <v>0</v>
          </cell>
          <cell r="D1976">
            <v>0</v>
          </cell>
          <cell r="CZ1976">
            <v>0</v>
          </cell>
          <cell r="DG1976">
            <v>0</v>
          </cell>
        </row>
        <row r="1977">
          <cell r="A1977" t="str">
            <v>None</v>
          </cell>
          <cell r="B1977">
            <v>0</v>
          </cell>
          <cell r="C1977">
            <v>0</v>
          </cell>
          <cell r="D1977">
            <v>0</v>
          </cell>
          <cell r="CZ1977">
            <v>0</v>
          </cell>
          <cell r="DG1977">
            <v>0</v>
          </cell>
        </row>
        <row r="1978">
          <cell r="A1978" t="str">
            <v>None</v>
          </cell>
          <cell r="B1978">
            <v>539781</v>
          </cell>
          <cell r="C1978">
            <v>496723.77</v>
          </cell>
          <cell r="D1978">
            <v>496723.77</v>
          </cell>
          <cell r="CZ1978">
            <v>496731.77</v>
          </cell>
          <cell r="DG1978">
            <v>539781</v>
          </cell>
        </row>
        <row r="1979">
          <cell r="A1979" t="str">
            <v>None</v>
          </cell>
          <cell r="B1979">
            <v>0</v>
          </cell>
          <cell r="C1979">
            <v>0</v>
          </cell>
          <cell r="D1979">
            <v>0</v>
          </cell>
          <cell r="CZ1979">
            <v>0</v>
          </cell>
          <cell r="DG1979">
            <v>0</v>
          </cell>
        </row>
        <row r="1980">
          <cell r="A1980" t="str">
            <v>None</v>
          </cell>
          <cell r="B1980">
            <v>0</v>
          </cell>
          <cell r="C1980">
            <v>0</v>
          </cell>
          <cell r="D1980">
            <v>0</v>
          </cell>
          <cell r="CZ1980">
            <v>0</v>
          </cell>
          <cell r="DG1980">
            <v>0</v>
          </cell>
        </row>
        <row r="1981">
          <cell r="A1981" t="str">
            <v>None</v>
          </cell>
          <cell r="B1981">
            <v>0.1</v>
          </cell>
          <cell r="C1981">
            <v>0</v>
          </cell>
          <cell r="D1981">
            <v>0</v>
          </cell>
          <cell r="CZ1981">
            <v>0</v>
          </cell>
          <cell r="DG1981">
            <v>0.1</v>
          </cell>
        </row>
        <row r="1982">
          <cell r="A1982" t="str">
            <v>None</v>
          </cell>
          <cell r="B1982">
            <v>0.1</v>
          </cell>
          <cell r="C1982">
            <v>0</v>
          </cell>
          <cell r="D1982">
            <v>0</v>
          </cell>
          <cell r="CZ1982">
            <v>0</v>
          </cell>
          <cell r="DG1982">
            <v>0.1</v>
          </cell>
        </row>
        <row r="1983">
          <cell r="A1983" t="str">
            <v>None</v>
          </cell>
          <cell r="B1983">
            <v>203413.1</v>
          </cell>
          <cell r="C1983">
            <v>108806.95</v>
          </cell>
          <cell r="D1983">
            <v>108806.95</v>
          </cell>
          <cell r="CZ1983">
            <v>108809.95</v>
          </cell>
          <cell r="DG1983">
            <v>203413.1</v>
          </cell>
        </row>
        <row r="1984">
          <cell r="A1984" t="str">
            <v>None</v>
          </cell>
          <cell r="B1984">
            <v>0.1</v>
          </cell>
          <cell r="C1984">
            <v>0</v>
          </cell>
          <cell r="D1984">
            <v>0</v>
          </cell>
          <cell r="CZ1984">
            <v>0</v>
          </cell>
          <cell r="DG1984">
            <v>0.1</v>
          </cell>
        </row>
        <row r="1985">
          <cell r="A1985" t="str">
            <v>None</v>
          </cell>
          <cell r="B1985">
            <v>727617.3</v>
          </cell>
          <cell r="C1985">
            <v>187409.47999999998</v>
          </cell>
          <cell r="D1985">
            <v>497114.55</v>
          </cell>
          <cell r="CZ1985">
            <v>593617.62</v>
          </cell>
          <cell r="DG1985">
            <v>727617.3</v>
          </cell>
        </row>
        <row r="1986">
          <cell r="A1986" t="str">
            <v>None</v>
          </cell>
          <cell r="B1986">
            <v>686950</v>
          </cell>
          <cell r="C1986">
            <v>477589.27</v>
          </cell>
          <cell r="D1986">
            <v>845765.76</v>
          </cell>
          <cell r="CZ1986">
            <v>888698.76</v>
          </cell>
          <cell r="DG1986">
            <v>686950</v>
          </cell>
        </row>
        <row r="1987">
          <cell r="A1987" t="str">
            <v>None</v>
          </cell>
          <cell r="B1987">
            <v>595925</v>
          </cell>
          <cell r="C1987">
            <v>484683.91000000003</v>
          </cell>
          <cell r="D1987">
            <v>396816.19</v>
          </cell>
          <cell r="CZ1987">
            <v>577159.18999999994</v>
          </cell>
          <cell r="DG1987">
            <v>595925</v>
          </cell>
        </row>
        <row r="1988">
          <cell r="A1988" t="str">
            <v>None</v>
          </cell>
          <cell r="B1988">
            <v>0</v>
          </cell>
          <cell r="C1988">
            <v>0</v>
          </cell>
          <cell r="D1988">
            <v>0</v>
          </cell>
          <cell r="CZ1988">
            <v>0</v>
          </cell>
          <cell r="DG1988">
            <v>0</v>
          </cell>
        </row>
        <row r="1989">
          <cell r="A1989" t="str">
            <v>None</v>
          </cell>
          <cell r="B1989">
            <v>117942</v>
          </cell>
          <cell r="C1989">
            <v>89068.31</v>
          </cell>
          <cell r="D1989">
            <v>89068.31</v>
          </cell>
          <cell r="CZ1989">
            <v>89069.31</v>
          </cell>
          <cell r="DG1989">
            <v>117942</v>
          </cell>
        </row>
        <row r="1990">
          <cell r="A1990" t="str">
            <v>None</v>
          </cell>
          <cell r="B1990">
            <v>0</v>
          </cell>
          <cell r="C1990">
            <v>0</v>
          </cell>
          <cell r="D1990">
            <v>0</v>
          </cell>
          <cell r="CZ1990">
            <v>0</v>
          </cell>
          <cell r="DG1990">
            <v>0</v>
          </cell>
        </row>
        <row r="1991">
          <cell r="A1991" t="str">
            <v>None</v>
          </cell>
          <cell r="B1991">
            <v>545970</v>
          </cell>
          <cell r="C1991">
            <v>340820.01</v>
          </cell>
          <cell r="D1991">
            <v>340820.01</v>
          </cell>
          <cell r="CZ1991">
            <v>340821.01</v>
          </cell>
          <cell r="DG1991">
            <v>545970</v>
          </cell>
        </row>
        <row r="1992">
          <cell r="A1992" t="str">
            <v>None</v>
          </cell>
          <cell r="B1992">
            <v>1453183</v>
          </cell>
          <cell r="C1992">
            <v>391443.82999999996</v>
          </cell>
          <cell r="D1992">
            <v>576487.77</v>
          </cell>
          <cell r="CZ1992">
            <v>2338570.77</v>
          </cell>
          <cell r="DG1992">
            <v>1453183</v>
          </cell>
        </row>
        <row r="1993">
          <cell r="A1993" t="str">
            <v>None</v>
          </cell>
          <cell r="B1993">
            <v>0</v>
          </cell>
          <cell r="C1993">
            <v>0</v>
          </cell>
          <cell r="D1993">
            <v>0</v>
          </cell>
          <cell r="CZ1993">
            <v>0</v>
          </cell>
          <cell r="DG1993">
            <v>0</v>
          </cell>
        </row>
        <row r="1994">
          <cell r="A1994" t="str">
            <v>None</v>
          </cell>
          <cell r="B1994">
            <v>0</v>
          </cell>
          <cell r="C1994">
            <v>0</v>
          </cell>
          <cell r="D1994">
            <v>0</v>
          </cell>
          <cell r="CZ1994">
            <v>0</v>
          </cell>
          <cell r="DG1994">
            <v>0</v>
          </cell>
        </row>
        <row r="1995">
          <cell r="A1995" t="str">
            <v>None</v>
          </cell>
          <cell r="B1995">
            <v>46802</v>
          </cell>
          <cell r="C1995">
            <v>31690.49</v>
          </cell>
          <cell r="D1995">
            <v>31690.49</v>
          </cell>
          <cell r="CZ1995">
            <v>31691.49</v>
          </cell>
          <cell r="DG1995">
            <v>46802</v>
          </cell>
        </row>
        <row r="1996">
          <cell r="A1996" t="str">
            <v>None</v>
          </cell>
          <cell r="B1996">
            <v>392343</v>
          </cell>
          <cell r="C1996">
            <v>215776.8</v>
          </cell>
          <cell r="D1996">
            <v>226869.61</v>
          </cell>
          <cell r="CZ1996">
            <v>292649.61</v>
          </cell>
          <cell r="DG1996">
            <v>392343</v>
          </cell>
        </row>
        <row r="1997">
          <cell r="A1997" t="str">
            <v>None</v>
          </cell>
          <cell r="B1997">
            <v>694982</v>
          </cell>
          <cell r="C1997">
            <v>406243.44</v>
          </cell>
          <cell r="D1997">
            <v>406360.44</v>
          </cell>
          <cell r="CZ1997">
            <v>405372.44</v>
          </cell>
          <cell r="DG1997">
            <v>694982</v>
          </cell>
        </row>
        <row r="1998">
          <cell r="A1998" t="str">
            <v>None</v>
          </cell>
          <cell r="B1998">
            <v>602904</v>
          </cell>
          <cell r="C1998">
            <v>483414.9</v>
          </cell>
          <cell r="D1998">
            <v>369432.63</v>
          </cell>
          <cell r="CZ1998">
            <v>593841.63</v>
          </cell>
          <cell r="DG1998">
            <v>602904</v>
          </cell>
        </row>
        <row r="1999">
          <cell r="A1999" t="str">
            <v>None</v>
          </cell>
          <cell r="B1999">
            <v>-0.42</v>
          </cell>
          <cell r="C1999">
            <v>0</v>
          </cell>
          <cell r="D1999">
            <v>0</v>
          </cell>
          <cell r="CZ1999">
            <v>0</v>
          </cell>
          <cell r="DG1999">
            <v>-0.42</v>
          </cell>
        </row>
        <row r="2000">
          <cell r="A2000" t="str">
            <v>None</v>
          </cell>
          <cell r="B2000">
            <v>0</v>
          </cell>
          <cell r="C2000">
            <v>0</v>
          </cell>
          <cell r="D2000">
            <v>303842</v>
          </cell>
          <cell r="CZ2000">
            <v>1035742</v>
          </cell>
          <cell r="DG2000">
            <v>0</v>
          </cell>
        </row>
        <row r="2001">
          <cell r="A2001" t="str">
            <v>None</v>
          </cell>
          <cell r="B2001">
            <v>0</v>
          </cell>
          <cell r="C2001">
            <v>0</v>
          </cell>
          <cell r="D2001">
            <v>227881</v>
          </cell>
          <cell r="CZ2001">
            <v>776806</v>
          </cell>
          <cell r="DG2001">
            <v>0</v>
          </cell>
        </row>
        <row r="2002">
          <cell r="A2002" t="str">
            <v>None</v>
          </cell>
          <cell r="B2002">
            <v>0</v>
          </cell>
          <cell r="C2002">
            <v>0</v>
          </cell>
          <cell r="D2002">
            <v>303842</v>
          </cell>
          <cell r="CZ2002">
            <v>1344328</v>
          </cell>
          <cell r="DG2002">
            <v>0</v>
          </cell>
        </row>
        <row r="2003">
          <cell r="A2003" t="str">
            <v>None</v>
          </cell>
          <cell r="B2003">
            <v>0</v>
          </cell>
          <cell r="C2003">
            <v>0</v>
          </cell>
          <cell r="D2003">
            <v>30384</v>
          </cell>
          <cell r="CZ2003">
            <v>50964</v>
          </cell>
          <cell r="DG2003">
            <v>0</v>
          </cell>
        </row>
        <row r="2004">
          <cell r="A2004" t="str">
            <v>None</v>
          </cell>
          <cell r="B2004">
            <v>0</v>
          </cell>
          <cell r="C2004">
            <v>0</v>
          </cell>
          <cell r="D2004">
            <v>0</v>
          </cell>
          <cell r="CZ2004">
            <v>254822</v>
          </cell>
          <cell r="DG2004">
            <v>0</v>
          </cell>
        </row>
        <row r="2005">
          <cell r="A2005" t="str">
            <v>None</v>
          </cell>
          <cell r="B2005">
            <v>0</v>
          </cell>
          <cell r="C2005">
            <v>0</v>
          </cell>
          <cell r="D2005">
            <v>0</v>
          </cell>
          <cell r="CZ2005">
            <v>254942</v>
          </cell>
          <cell r="DG2005">
            <v>0</v>
          </cell>
        </row>
        <row r="2006">
          <cell r="A2006" t="str">
            <v>None</v>
          </cell>
          <cell r="B2006">
            <v>0</v>
          </cell>
          <cell r="C2006">
            <v>0</v>
          </cell>
          <cell r="D2006">
            <v>0</v>
          </cell>
          <cell r="CZ2006">
            <v>3396906</v>
          </cell>
          <cell r="DG2006">
            <v>0</v>
          </cell>
        </row>
        <row r="2007">
          <cell r="A2007" t="str">
            <v>None</v>
          </cell>
          <cell r="B2007">
            <v>0</v>
          </cell>
          <cell r="C2007">
            <v>0</v>
          </cell>
          <cell r="D2007">
            <v>67547</v>
          </cell>
          <cell r="CZ2007">
            <v>84704</v>
          </cell>
          <cell r="DG2007">
            <v>0</v>
          </cell>
        </row>
        <row r="2008">
          <cell r="A2008" t="str">
            <v>None</v>
          </cell>
          <cell r="B2008">
            <v>0</v>
          </cell>
          <cell r="C2008">
            <v>0</v>
          </cell>
          <cell r="D2008">
            <v>104989</v>
          </cell>
          <cell r="CZ2008">
            <v>158495</v>
          </cell>
          <cell r="DG2008">
            <v>0</v>
          </cell>
        </row>
        <row r="2009">
          <cell r="A2009" t="str">
            <v>None</v>
          </cell>
          <cell r="B2009">
            <v>149829</v>
          </cell>
          <cell r="C2009">
            <v>96321.63</v>
          </cell>
          <cell r="D2009">
            <v>0</v>
          </cell>
          <cell r="CZ2009">
            <v>101188</v>
          </cell>
          <cell r="DG2009">
            <v>149829</v>
          </cell>
        </row>
        <row r="2010">
          <cell r="A2010" t="str">
            <v>None</v>
          </cell>
          <cell r="B2010">
            <v>484371</v>
          </cell>
          <cell r="C2010">
            <v>358913.56</v>
          </cell>
          <cell r="D2010">
            <v>0</v>
          </cell>
          <cell r="CZ2010">
            <v>438072</v>
          </cell>
          <cell r="DG2010">
            <v>484371</v>
          </cell>
        </row>
        <row r="2011">
          <cell r="A2011" t="str">
            <v>None</v>
          </cell>
          <cell r="B2011">
            <v>0</v>
          </cell>
          <cell r="C2011">
            <v>0</v>
          </cell>
          <cell r="D2011">
            <v>0</v>
          </cell>
          <cell r="CZ2011">
            <v>8</v>
          </cell>
          <cell r="DG2011">
            <v>0</v>
          </cell>
        </row>
        <row r="2012">
          <cell r="A2012" t="str">
            <v>None</v>
          </cell>
          <cell r="B2012">
            <v>298482</v>
          </cell>
          <cell r="C2012">
            <v>298482.06</v>
          </cell>
          <cell r="D2012">
            <v>298482.06</v>
          </cell>
          <cell r="CZ2012">
            <v>298481.06</v>
          </cell>
          <cell r="DG2012">
            <v>298482</v>
          </cell>
        </row>
        <row r="2013">
          <cell r="A2013" t="str">
            <v>None</v>
          </cell>
          <cell r="B2013">
            <v>40236167.060000002</v>
          </cell>
          <cell r="C2013">
            <v>41729275.210000001</v>
          </cell>
          <cell r="D2013">
            <v>41729275.210000001</v>
          </cell>
          <cell r="CZ2013">
            <v>41729270.210000001</v>
          </cell>
          <cell r="DG2013">
            <v>40236167.060000002</v>
          </cell>
        </row>
        <row r="2014">
          <cell r="A2014" t="str">
            <v>None</v>
          </cell>
          <cell r="B2014">
            <v>14357618</v>
          </cell>
          <cell r="C2014">
            <v>12864509.6</v>
          </cell>
          <cell r="D2014">
            <v>12864509.6</v>
          </cell>
          <cell r="CZ2014">
            <v>12864530.6</v>
          </cell>
          <cell r="DG2014">
            <v>14357618</v>
          </cell>
        </row>
        <row r="2015">
          <cell r="A2015" t="str">
            <v>None</v>
          </cell>
          <cell r="B2015">
            <v>1368397</v>
          </cell>
          <cell r="C2015">
            <v>1368397.17</v>
          </cell>
          <cell r="D2015">
            <v>1368397.17</v>
          </cell>
          <cell r="CZ2015">
            <v>1368398.17</v>
          </cell>
          <cell r="DG2015">
            <v>1368397</v>
          </cell>
        </row>
        <row r="2016">
          <cell r="A2016" t="str">
            <v>None</v>
          </cell>
          <cell r="B2016">
            <v>2653126</v>
          </cell>
          <cell r="C2016">
            <v>2653125.9</v>
          </cell>
          <cell r="D2016">
            <v>2653125.9</v>
          </cell>
          <cell r="CZ2016">
            <v>2653138.9</v>
          </cell>
          <cell r="DG2016">
            <v>2653126</v>
          </cell>
        </row>
        <row r="2017">
          <cell r="A2017" t="str">
            <v>None</v>
          </cell>
          <cell r="B2017">
            <v>3591918</v>
          </cell>
          <cell r="C2017">
            <v>3591918.5</v>
          </cell>
          <cell r="D2017">
            <v>3591918.5</v>
          </cell>
          <cell r="CZ2017">
            <v>3591903.5</v>
          </cell>
          <cell r="DG2017">
            <v>3591918</v>
          </cell>
        </row>
        <row r="2018">
          <cell r="A2018" t="str">
            <v>None</v>
          </cell>
          <cell r="B2018">
            <v>5433991</v>
          </cell>
          <cell r="C2018">
            <v>5433990.75</v>
          </cell>
          <cell r="D2018">
            <v>5433990.75</v>
          </cell>
          <cell r="CZ2018">
            <v>5434001.75</v>
          </cell>
          <cell r="DG2018">
            <v>5433991</v>
          </cell>
        </row>
        <row r="2019">
          <cell r="A2019" t="str">
            <v>None</v>
          </cell>
          <cell r="B2019">
            <v>1953465</v>
          </cell>
          <cell r="C2019">
            <v>1953464.97</v>
          </cell>
          <cell r="D2019">
            <v>1953464.97</v>
          </cell>
          <cell r="CZ2019">
            <v>1953513.97</v>
          </cell>
          <cell r="DG2019">
            <v>1953465</v>
          </cell>
        </row>
        <row r="2020">
          <cell r="A2020" t="str">
            <v>None</v>
          </cell>
          <cell r="B2020">
            <v>0</v>
          </cell>
          <cell r="C2020">
            <v>0</v>
          </cell>
          <cell r="D2020">
            <v>0</v>
          </cell>
          <cell r="CZ2020">
            <v>0</v>
          </cell>
          <cell r="DG2020">
            <v>0</v>
          </cell>
        </row>
        <row r="2021">
          <cell r="A2021" t="str">
            <v>None</v>
          </cell>
          <cell r="B2021">
            <v>336885</v>
          </cell>
          <cell r="C2021">
            <v>337286.07</v>
          </cell>
          <cell r="D2021">
            <v>337286.07</v>
          </cell>
          <cell r="CZ2021">
            <v>337294.07</v>
          </cell>
          <cell r="DG2021">
            <v>336885</v>
          </cell>
        </row>
        <row r="2022">
          <cell r="A2022" t="str">
            <v>None</v>
          </cell>
          <cell r="B2022">
            <v>852015</v>
          </cell>
          <cell r="C2022">
            <v>848361</v>
          </cell>
          <cell r="D2022">
            <v>848361</v>
          </cell>
          <cell r="CZ2022">
            <v>848354</v>
          </cell>
          <cell r="DG2022">
            <v>852015</v>
          </cell>
        </row>
        <row r="2023">
          <cell r="A2023" t="str">
            <v>None</v>
          </cell>
          <cell r="B2023">
            <v>0</v>
          </cell>
          <cell r="C2023">
            <v>0</v>
          </cell>
          <cell r="D2023">
            <v>0</v>
          </cell>
          <cell r="CZ2023">
            <v>0</v>
          </cell>
          <cell r="DG2023">
            <v>0</v>
          </cell>
        </row>
        <row r="2024">
          <cell r="A2024" t="str">
            <v>None</v>
          </cell>
          <cell r="B2024">
            <v>0</v>
          </cell>
          <cell r="C2024">
            <v>0</v>
          </cell>
          <cell r="D2024">
            <v>0</v>
          </cell>
          <cell r="CZ2024">
            <v>0</v>
          </cell>
          <cell r="DG2024">
            <v>0</v>
          </cell>
        </row>
        <row r="2025">
          <cell r="A2025" t="str">
            <v>None</v>
          </cell>
          <cell r="B2025">
            <v>0</v>
          </cell>
          <cell r="C2025">
            <v>13408.83</v>
          </cell>
          <cell r="D2025">
            <v>13408.83</v>
          </cell>
          <cell r="CZ2025">
            <v>13404.83</v>
          </cell>
          <cell r="DG2025">
            <v>0</v>
          </cell>
        </row>
        <row r="2026">
          <cell r="A2026" t="str">
            <v>None</v>
          </cell>
          <cell r="B2026">
            <v>32341</v>
          </cell>
          <cell r="C2026">
            <v>7785.29</v>
          </cell>
          <cell r="D2026">
            <v>6963.33</v>
          </cell>
          <cell r="CZ2026">
            <v>9736.33</v>
          </cell>
          <cell r="DG2026">
            <v>32341</v>
          </cell>
        </row>
        <row r="2027">
          <cell r="A2027" t="str">
            <v>None</v>
          </cell>
          <cell r="B2027">
            <v>45772</v>
          </cell>
          <cell r="C2027">
            <v>22446.080000000002</v>
          </cell>
          <cell r="D2027">
            <v>22446.080000000002</v>
          </cell>
          <cell r="CZ2027">
            <v>22445.08</v>
          </cell>
          <cell r="DG2027">
            <v>45772</v>
          </cell>
        </row>
        <row r="2028">
          <cell r="A2028" t="str">
            <v>None</v>
          </cell>
          <cell r="B2028">
            <v>1812450</v>
          </cell>
          <cell r="C2028">
            <v>2080794.31</v>
          </cell>
          <cell r="D2028">
            <v>2080794.31</v>
          </cell>
          <cell r="CZ2028">
            <v>2080809.31</v>
          </cell>
          <cell r="DG2028">
            <v>1812450</v>
          </cell>
        </row>
        <row r="2029">
          <cell r="A2029" t="str">
            <v>None</v>
          </cell>
          <cell r="B2029">
            <v>0</v>
          </cell>
          <cell r="C2029">
            <v>21873.87</v>
          </cell>
          <cell r="D2029">
            <v>21873.87</v>
          </cell>
          <cell r="CZ2029">
            <v>21872.87</v>
          </cell>
          <cell r="DG2029">
            <v>0</v>
          </cell>
        </row>
        <row r="2030">
          <cell r="A2030" t="str">
            <v>None</v>
          </cell>
          <cell r="B2030">
            <v>25277</v>
          </cell>
          <cell r="C2030">
            <v>23872.87</v>
          </cell>
          <cell r="D2030">
            <v>23872.87</v>
          </cell>
          <cell r="CZ2030">
            <v>23870.87</v>
          </cell>
          <cell r="DG2030">
            <v>25277</v>
          </cell>
        </row>
        <row r="2031">
          <cell r="A2031" t="str">
            <v>None</v>
          </cell>
          <cell r="B2031">
            <v>0</v>
          </cell>
          <cell r="C2031">
            <v>0</v>
          </cell>
          <cell r="D2031">
            <v>0</v>
          </cell>
          <cell r="CZ2031">
            <v>0</v>
          </cell>
          <cell r="DG2031">
            <v>0</v>
          </cell>
        </row>
        <row r="2032">
          <cell r="A2032" t="str">
            <v>None</v>
          </cell>
          <cell r="B2032">
            <v>113505</v>
          </cell>
          <cell r="C2032">
            <v>0</v>
          </cell>
          <cell r="D2032">
            <v>0</v>
          </cell>
          <cell r="CZ2032">
            <v>0</v>
          </cell>
          <cell r="DG2032">
            <v>113505</v>
          </cell>
        </row>
        <row r="2033">
          <cell r="A2033" t="str">
            <v>None</v>
          </cell>
          <cell r="B2033">
            <v>32000</v>
          </cell>
          <cell r="C2033">
            <v>0</v>
          </cell>
          <cell r="D2033">
            <v>0</v>
          </cell>
          <cell r="CZ2033">
            <v>20222</v>
          </cell>
          <cell r="DG2033">
            <v>32000</v>
          </cell>
        </row>
        <row r="2034">
          <cell r="A2034" t="str">
            <v>None</v>
          </cell>
          <cell r="B2034">
            <v>32000</v>
          </cell>
          <cell r="C2034">
            <v>0</v>
          </cell>
          <cell r="D2034">
            <v>20097.759999999998</v>
          </cell>
          <cell r="CZ2034">
            <v>11170</v>
          </cell>
          <cell r="DG2034">
            <v>32000</v>
          </cell>
        </row>
        <row r="2035">
          <cell r="A2035" t="str">
            <v>None</v>
          </cell>
          <cell r="B2035">
            <v>96799</v>
          </cell>
          <cell r="C2035">
            <v>77143.02</v>
          </cell>
          <cell r="D2035">
            <v>77143.02</v>
          </cell>
          <cell r="CZ2035">
            <v>77145.02</v>
          </cell>
          <cell r="DG2035">
            <v>96799</v>
          </cell>
        </row>
        <row r="2036">
          <cell r="A2036" t="str">
            <v>None</v>
          </cell>
          <cell r="B2036">
            <v>80000</v>
          </cell>
          <cell r="C2036">
            <v>27396.870000000003</v>
          </cell>
          <cell r="D2036">
            <v>21965.54</v>
          </cell>
          <cell r="CZ2036">
            <v>69133.13</v>
          </cell>
          <cell r="DG2036">
            <v>80000</v>
          </cell>
        </row>
        <row r="2037">
          <cell r="A2037" t="str">
            <v>None</v>
          </cell>
          <cell r="B2037">
            <v>80000</v>
          </cell>
          <cell r="C2037">
            <v>23619.27</v>
          </cell>
          <cell r="D2037">
            <v>21963.45</v>
          </cell>
          <cell r="CZ2037">
            <v>53516.04</v>
          </cell>
          <cell r="DG2037">
            <v>80000</v>
          </cell>
        </row>
        <row r="2038">
          <cell r="A2038" t="str">
            <v>None</v>
          </cell>
          <cell r="B2038">
            <v>80000</v>
          </cell>
          <cell r="C2038">
            <v>55341.21</v>
          </cell>
          <cell r="D2038">
            <v>52969.11</v>
          </cell>
          <cell r="CZ2038">
            <v>53310.11</v>
          </cell>
          <cell r="DG2038">
            <v>80000</v>
          </cell>
        </row>
        <row r="2039">
          <cell r="A2039" t="str">
            <v>None</v>
          </cell>
          <cell r="B2039">
            <v>80000</v>
          </cell>
          <cell r="C2039">
            <v>59355.37</v>
          </cell>
          <cell r="D2039">
            <v>52461.47</v>
          </cell>
          <cell r="CZ2039">
            <v>52804.47</v>
          </cell>
          <cell r="DG2039">
            <v>80000</v>
          </cell>
        </row>
        <row r="2040">
          <cell r="A2040" t="str">
            <v>None</v>
          </cell>
          <cell r="B2040">
            <v>58800</v>
          </cell>
          <cell r="C2040">
            <v>91.37</v>
          </cell>
          <cell r="D2040">
            <v>16437.560000000001</v>
          </cell>
          <cell r="CZ2040">
            <v>51370</v>
          </cell>
          <cell r="DG2040">
            <v>58800</v>
          </cell>
        </row>
        <row r="2041">
          <cell r="A2041" t="str">
            <v>None</v>
          </cell>
          <cell r="B2041">
            <v>200000</v>
          </cell>
          <cell r="C2041">
            <v>0</v>
          </cell>
          <cell r="D2041">
            <v>3405.16</v>
          </cell>
          <cell r="CZ2041">
            <v>160000</v>
          </cell>
          <cell r="DG2041">
            <v>200000</v>
          </cell>
        </row>
        <row r="2042">
          <cell r="A2042" t="str">
            <v>None</v>
          </cell>
          <cell r="B2042">
            <v>5900</v>
          </cell>
          <cell r="C2042">
            <v>5973.93</v>
          </cell>
          <cell r="D2042">
            <v>5973.93</v>
          </cell>
          <cell r="CZ2042">
            <v>5973.93</v>
          </cell>
          <cell r="DG2042">
            <v>5900</v>
          </cell>
        </row>
        <row r="2043">
          <cell r="A2043" t="str">
            <v>None</v>
          </cell>
          <cell r="B2043">
            <v>0</v>
          </cell>
          <cell r="C2043">
            <v>0</v>
          </cell>
          <cell r="D2043">
            <v>0</v>
          </cell>
          <cell r="CZ2043">
            <v>0</v>
          </cell>
          <cell r="DG2043">
            <v>0</v>
          </cell>
        </row>
        <row r="2044">
          <cell r="A2044" t="str">
            <v>None</v>
          </cell>
          <cell r="B2044">
            <v>213191</v>
          </cell>
          <cell r="C2044">
            <v>187821.05</v>
          </cell>
          <cell r="D2044">
            <v>187821.05</v>
          </cell>
          <cell r="CZ2044">
            <v>187822.05</v>
          </cell>
          <cell r="DG2044">
            <v>213191</v>
          </cell>
        </row>
        <row r="2045">
          <cell r="A2045" t="str">
            <v>None</v>
          </cell>
          <cell r="B2045">
            <v>92974</v>
          </cell>
          <cell r="C2045">
            <v>91125.81</v>
          </cell>
          <cell r="D2045">
            <v>91125.81</v>
          </cell>
          <cell r="CZ2045">
            <v>91127.81</v>
          </cell>
          <cell r="DG2045">
            <v>92974</v>
          </cell>
        </row>
        <row r="2046">
          <cell r="A2046" t="str">
            <v>None</v>
          </cell>
          <cell r="B2046">
            <v>0</v>
          </cell>
          <cell r="C2046">
            <v>23581.81</v>
          </cell>
          <cell r="D2046">
            <v>23581.81</v>
          </cell>
          <cell r="CZ2046">
            <v>23581.81</v>
          </cell>
          <cell r="DG2046">
            <v>0</v>
          </cell>
        </row>
        <row r="2047">
          <cell r="A2047" t="str">
            <v>None</v>
          </cell>
          <cell r="B2047">
            <v>0</v>
          </cell>
          <cell r="C2047">
            <v>0</v>
          </cell>
          <cell r="D2047">
            <v>0</v>
          </cell>
          <cell r="CZ2047">
            <v>0</v>
          </cell>
          <cell r="DG2047">
            <v>0</v>
          </cell>
        </row>
        <row r="2048">
          <cell r="A2048" t="str">
            <v>None</v>
          </cell>
          <cell r="B2048">
            <v>25300</v>
          </cell>
          <cell r="C2048">
            <v>35370.629999999997</v>
          </cell>
          <cell r="D2048">
            <v>35370.629999999997</v>
          </cell>
          <cell r="CZ2048">
            <v>35370.629999999997</v>
          </cell>
          <cell r="DG2048">
            <v>25300</v>
          </cell>
        </row>
        <row r="2049">
          <cell r="A2049" t="str">
            <v>None</v>
          </cell>
          <cell r="B2049">
            <v>294995</v>
          </cell>
          <cell r="C2049">
            <v>24042.39</v>
          </cell>
          <cell r="D2049">
            <v>0</v>
          </cell>
          <cell r="CZ2049">
            <v>285789</v>
          </cell>
          <cell r="DG2049">
            <v>294995</v>
          </cell>
        </row>
        <row r="2050">
          <cell r="A2050" t="str">
            <v>None</v>
          </cell>
          <cell r="B2050">
            <v>0</v>
          </cell>
          <cell r="C2050">
            <v>0</v>
          </cell>
          <cell r="D2050">
            <v>0</v>
          </cell>
          <cell r="CZ2050">
            <v>0</v>
          </cell>
          <cell r="DG2050">
            <v>0</v>
          </cell>
        </row>
        <row r="2051">
          <cell r="A2051" t="str">
            <v>None</v>
          </cell>
          <cell r="B2051">
            <v>0</v>
          </cell>
          <cell r="C2051">
            <v>0</v>
          </cell>
          <cell r="D2051">
            <v>0</v>
          </cell>
          <cell r="CZ2051">
            <v>0</v>
          </cell>
          <cell r="DG2051">
            <v>0</v>
          </cell>
        </row>
        <row r="2052">
          <cell r="A2052" t="str">
            <v>None</v>
          </cell>
          <cell r="B2052">
            <v>60000</v>
          </cell>
          <cell r="C2052">
            <v>0</v>
          </cell>
          <cell r="D2052">
            <v>0</v>
          </cell>
          <cell r="CZ2052">
            <v>0</v>
          </cell>
          <cell r="DG2052">
            <v>60000</v>
          </cell>
        </row>
        <row r="2053">
          <cell r="A2053" t="str">
            <v>None</v>
          </cell>
          <cell r="B2053">
            <v>60000</v>
          </cell>
          <cell r="C2053">
            <v>0</v>
          </cell>
          <cell r="D2053">
            <v>0</v>
          </cell>
          <cell r="CZ2053">
            <v>0</v>
          </cell>
          <cell r="DG2053">
            <v>60000</v>
          </cell>
        </row>
        <row r="2054">
          <cell r="A2054" t="str">
            <v>None</v>
          </cell>
          <cell r="B2054">
            <v>60000</v>
          </cell>
          <cell r="C2054">
            <v>0</v>
          </cell>
          <cell r="D2054">
            <v>0</v>
          </cell>
          <cell r="CZ2054">
            <v>0</v>
          </cell>
          <cell r="DG2054">
            <v>60000</v>
          </cell>
        </row>
        <row r="2055">
          <cell r="A2055" t="str">
            <v>None</v>
          </cell>
          <cell r="B2055">
            <v>60000</v>
          </cell>
          <cell r="C2055">
            <v>0</v>
          </cell>
          <cell r="D2055">
            <v>0</v>
          </cell>
          <cell r="CZ2055">
            <v>0</v>
          </cell>
          <cell r="DG2055">
            <v>60000</v>
          </cell>
        </row>
        <row r="2056">
          <cell r="A2056" t="str">
            <v>None</v>
          </cell>
          <cell r="B2056">
            <v>60000</v>
          </cell>
          <cell r="C2056">
            <v>0</v>
          </cell>
          <cell r="D2056">
            <v>0</v>
          </cell>
          <cell r="CZ2056">
            <v>0</v>
          </cell>
          <cell r="DG2056">
            <v>60000</v>
          </cell>
        </row>
        <row r="2057">
          <cell r="A2057" t="str">
            <v>None</v>
          </cell>
          <cell r="B2057">
            <v>60000</v>
          </cell>
          <cell r="C2057">
            <v>0</v>
          </cell>
          <cell r="D2057">
            <v>0</v>
          </cell>
          <cell r="CZ2057">
            <v>0</v>
          </cell>
          <cell r="DG2057">
            <v>60000</v>
          </cell>
        </row>
        <row r="2058">
          <cell r="A2058" t="str">
            <v>None</v>
          </cell>
          <cell r="B2058">
            <v>60000</v>
          </cell>
          <cell r="C2058">
            <v>0</v>
          </cell>
          <cell r="D2058">
            <v>0</v>
          </cell>
          <cell r="CZ2058">
            <v>0</v>
          </cell>
          <cell r="DG2058">
            <v>60000</v>
          </cell>
        </row>
        <row r="2059">
          <cell r="A2059" t="str">
            <v>None</v>
          </cell>
          <cell r="B2059">
            <v>60000</v>
          </cell>
          <cell r="C2059">
            <v>0</v>
          </cell>
          <cell r="D2059">
            <v>0</v>
          </cell>
          <cell r="CZ2059">
            <v>0</v>
          </cell>
          <cell r="DG2059">
            <v>60000</v>
          </cell>
        </row>
        <row r="2060">
          <cell r="A2060" t="str">
            <v>None</v>
          </cell>
          <cell r="B2060">
            <v>0</v>
          </cell>
          <cell r="C2060">
            <v>0</v>
          </cell>
          <cell r="D2060">
            <v>0</v>
          </cell>
          <cell r="CZ2060">
            <v>1</v>
          </cell>
          <cell r="DG2060">
            <v>0</v>
          </cell>
        </row>
        <row r="2061">
          <cell r="A2061" t="str">
            <v>None</v>
          </cell>
          <cell r="B2061">
            <v>0</v>
          </cell>
          <cell r="C2061">
            <v>0</v>
          </cell>
          <cell r="D2061">
            <v>0</v>
          </cell>
          <cell r="CZ2061">
            <v>2</v>
          </cell>
          <cell r="DG2061">
            <v>0</v>
          </cell>
        </row>
        <row r="2062">
          <cell r="A2062" t="str">
            <v>None</v>
          </cell>
          <cell r="B2062">
            <v>47000</v>
          </cell>
          <cell r="C2062">
            <v>52662.21</v>
          </cell>
          <cell r="D2062">
            <v>52662.21</v>
          </cell>
          <cell r="CZ2062">
            <v>52661.21</v>
          </cell>
          <cell r="DG2062">
            <v>47000</v>
          </cell>
        </row>
        <row r="2063">
          <cell r="A2063" t="str">
            <v>None</v>
          </cell>
          <cell r="B2063">
            <v>41400</v>
          </cell>
          <cell r="C2063">
            <v>27819.51</v>
          </cell>
          <cell r="D2063">
            <v>27819.51</v>
          </cell>
          <cell r="CZ2063">
            <v>27821.51</v>
          </cell>
          <cell r="DG2063">
            <v>41400</v>
          </cell>
        </row>
        <row r="2064">
          <cell r="A2064" t="str">
            <v>None</v>
          </cell>
          <cell r="B2064">
            <v>16600</v>
          </cell>
          <cell r="C2064">
            <v>14622.7</v>
          </cell>
          <cell r="D2064">
            <v>14622.7</v>
          </cell>
          <cell r="CZ2064">
            <v>14624.7</v>
          </cell>
          <cell r="DG2064">
            <v>16600</v>
          </cell>
        </row>
        <row r="2065">
          <cell r="A2065" t="str">
            <v>None</v>
          </cell>
          <cell r="B2065">
            <v>36990</v>
          </cell>
          <cell r="C2065">
            <v>19202</v>
          </cell>
          <cell r="D2065">
            <v>19202</v>
          </cell>
          <cell r="CZ2065">
            <v>19204</v>
          </cell>
          <cell r="DG2065">
            <v>36990</v>
          </cell>
        </row>
        <row r="2066">
          <cell r="A2066" t="str">
            <v>None</v>
          </cell>
          <cell r="B2066">
            <v>156694</v>
          </cell>
          <cell r="C2066">
            <v>168796.89</v>
          </cell>
          <cell r="D2066">
            <v>168796.89</v>
          </cell>
          <cell r="CZ2066">
            <v>168798.89</v>
          </cell>
          <cell r="DG2066">
            <v>156694</v>
          </cell>
        </row>
        <row r="2067">
          <cell r="A2067" t="str">
            <v>None</v>
          </cell>
          <cell r="B2067">
            <v>23000</v>
          </cell>
          <cell r="C2067">
            <v>0</v>
          </cell>
          <cell r="D2067">
            <v>0</v>
          </cell>
          <cell r="CZ2067">
            <v>20146</v>
          </cell>
          <cell r="DG2067">
            <v>23000</v>
          </cell>
        </row>
        <row r="2068">
          <cell r="A2068" t="str">
            <v>None</v>
          </cell>
          <cell r="B2068">
            <v>30000</v>
          </cell>
          <cell r="C2068">
            <v>0</v>
          </cell>
          <cell r="D2068">
            <v>0</v>
          </cell>
          <cell r="CZ2068">
            <v>26146</v>
          </cell>
          <cell r="DG2068">
            <v>30000</v>
          </cell>
        </row>
        <row r="2069">
          <cell r="A2069" t="str">
            <v>None</v>
          </cell>
          <cell r="B2069">
            <v>23000</v>
          </cell>
          <cell r="C2069">
            <v>0</v>
          </cell>
          <cell r="D2069">
            <v>0</v>
          </cell>
          <cell r="CZ2069">
            <v>20146</v>
          </cell>
          <cell r="DG2069">
            <v>23000</v>
          </cell>
        </row>
        <row r="2070">
          <cell r="A2070" t="str">
            <v>None</v>
          </cell>
          <cell r="B2070">
            <v>41400</v>
          </cell>
          <cell r="C2070">
            <v>30814.79</v>
          </cell>
          <cell r="D2070">
            <v>30814.79</v>
          </cell>
          <cell r="CZ2070">
            <v>30815.79</v>
          </cell>
          <cell r="DG2070">
            <v>41400</v>
          </cell>
        </row>
        <row r="2071">
          <cell r="A2071" t="str">
            <v>None</v>
          </cell>
          <cell r="B2071">
            <v>41400</v>
          </cell>
          <cell r="C2071">
            <v>28617.91</v>
          </cell>
          <cell r="D2071">
            <v>28617.91</v>
          </cell>
          <cell r="CZ2071">
            <v>28618.91</v>
          </cell>
          <cell r="DG2071">
            <v>41400</v>
          </cell>
        </row>
        <row r="2072">
          <cell r="A2072" t="str">
            <v>None</v>
          </cell>
          <cell r="B2072">
            <v>41400</v>
          </cell>
          <cell r="C2072">
            <v>27721.7</v>
          </cell>
          <cell r="D2072">
            <v>27721.7</v>
          </cell>
          <cell r="CZ2072">
            <v>27724.7</v>
          </cell>
          <cell r="DG2072">
            <v>41400</v>
          </cell>
        </row>
        <row r="2073">
          <cell r="A2073" t="str">
            <v>None</v>
          </cell>
          <cell r="B2073">
            <v>75000</v>
          </cell>
          <cell r="C2073">
            <v>25672.9</v>
          </cell>
          <cell r="D2073">
            <v>25672.9</v>
          </cell>
          <cell r="CZ2073">
            <v>25673.9</v>
          </cell>
          <cell r="DG2073">
            <v>75000</v>
          </cell>
        </row>
        <row r="2074">
          <cell r="A2074" t="str">
            <v>None</v>
          </cell>
          <cell r="B2074">
            <v>27000</v>
          </cell>
          <cell r="C2074">
            <v>64922.97</v>
          </cell>
          <cell r="D2074">
            <v>55519.76</v>
          </cell>
          <cell r="CZ2074">
            <v>63966.76</v>
          </cell>
          <cell r="DG2074">
            <v>27000</v>
          </cell>
        </row>
        <row r="2075">
          <cell r="A2075" t="str">
            <v>None</v>
          </cell>
          <cell r="B2075">
            <v>248459.26</v>
          </cell>
          <cell r="C2075">
            <v>271.35000000000002</v>
          </cell>
          <cell r="D2075">
            <v>271.43</v>
          </cell>
          <cell r="CZ2075">
            <v>230276.61</v>
          </cell>
          <cell r="DG2075">
            <v>248459.26</v>
          </cell>
        </row>
        <row r="2076">
          <cell r="A2076" t="str">
            <v>None</v>
          </cell>
          <cell r="B2076">
            <v>3792896</v>
          </cell>
          <cell r="C2076">
            <v>1201332.1099999999</v>
          </cell>
          <cell r="D2076">
            <v>2312484.25</v>
          </cell>
          <cell r="CZ2076">
            <v>3277610.38</v>
          </cell>
          <cell r="DG2076">
            <v>3792896</v>
          </cell>
        </row>
        <row r="2077">
          <cell r="A2077" t="str">
            <v>None</v>
          </cell>
          <cell r="B2077">
            <v>25000</v>
          </cell>
          <cell r="C2077">
            <v>0</v>
          </cell>
          <cell r="D2077">
            <v>30015.55</v>
          </cell>
          <cell r="CZ2077">
            <v>0</v>
          </cell>
          <cell r="DG2077">
            <v>25000</v>
          </cell>
        </row>
        <row r="2078">
          <cell r="A2078" t="str">
            <v>None</v>
          </cell>
          <cell r="B2078">
            <v>25000</v>
          </cell>
          <cell r="C2078">
            <v>0</v>
          </cell>
          <cell r="D2078">
            <v>0</v>
          </cell>
          <cell r="CZ2078">
            <v>23500</v>
          </cell>
          <cell r="DG2078">
            <v>25000</v>
          </cell>
        </row>
        <row r="2079">
          <cell r="A2079" t="str">
            <v>None</v>
          </cell>
          <cell r="B2079">
            <v>54176</v>
          </cell>
          <cell r="C2079">
            <v>0</v>
          </cell>
          <cell r="D2079">
            <v>15870.45</v>
          </cell>
          <cell r="CZ2079">
            <v>41025</v>
          </cell>
          <cell r="DG2079">
            <v>54176</v>
          </cell>
        </row>
        <row r="2080">
          <cell r="A2080" t="str">
            <v>None</v>
          </cell>
          <cell r="B2080">
            <v>0</v>
          </cell>
          <cell r="C2080">
            <v>0</v>
          </cell>
          <cell r="D2080">
            <v>0</v>
          </cell>
          <cell r="CZ2080">
            <v>0</v>
          </cell>
          <cell r="DG2080">
            <v>0</v>
          </cell>
        </row>
        <row r="2081">
          <cell r="A2081" t="str">
            <v>None</v>
          </cell>
          <cell r="B2081">
            <v>35650</v>
          </cell>
          <cell r="C2081">
            <v>0</v>
          </cell>
          <cell r="D2081">
            <v>9854.15</v>
          </cell>
          <cell r="CZ2081">
            <v>32180</v>
          </cell>
          <cell r="DG2081">
            <v>35650</v>
          </cell>
        </row>
        <row r="2082">
          <cell r="A2082" t="str">
            <v>None</v>
          </cell>
          <cell r="B2082">
            <v>35700</v>
          </cell>
          <cell r="C2082">
            <v>0</v>
          </cell>
          <cell r="D2082">
            <v>9854.07</v>
          </cell>
          <cell r="CZ2082">
            <v>32193</v>
          </cell>
          <cell r="DG2082">
            <v>35700</v>
          </cell>
        </row>
        <row r="2083">
          <cell r="A2083" t="str">
            <v>None</v>
          </cell>
          <cell r="B2083">
            <v>28800</v>
          </cell>
          <cell r="C2083">
            <v>0</v>
          </cell>
          <cell r="D2083">
            <v>0</v>
          </cell>
          <cell r="CZ2083">
            <v>32000</v>
          </cell>
          <cell r="DG2083">
            <v>28800</v>
          </cell>
        </row>
        <row r="2084">
          <cell r="A2084" t="str">
            <v>None</v>
          </cell>
          <cell r="B2084">
            <v>0</v>
          </cell>
          <cell r="C2084">
            <v>0</v>
          </cell>
          <cell r="D2084">
            <v>0</v>
          </cell>
          <cell r="CZ2084">
            <v>0</v>
          </cell>
          <cell r="DG2084">
            <v>0</v>
          </cell>
        </row>
        <row r="2085">
          <cell r="A2085" t="str">
            <v>None</v>
          </cell>
          <cell r="B2085">
            <v>0</v>
          </cell>
          <cell r="C2085">
            <v>0</v>
          </cell>
          <cell r="D2085">
            <v>0</v>
          </cell>
          <cell r="CZ2085">
            <v>0</v>
          </cell>
          <cell r="DG2085">
            <v>0</v>
          </cell>
        </row>
        <row r="2086">
          <cell r="A2086" t="str">
            <v>None</v>
          </cell>
          <cell r="B2086">
            <v>80000</v>
          </cell>
          <cell r="C2086">
            <v>0</v>
          </cell>
          <cell r="D2086">
            <v>0</v>
          </cell>
          <cell r="CZ2086">
            <v>0</v>
          </cell>
          <cell r="DG2086">
            <v>80000</v>
          </cell>
        </row>
        <row r="2087">
          <cell r="A2087" t="str">
            <v>None</v>
          </cell>
          <cell r="B2087">
            <v>18000</v>
          </cell>
          <cell r="C2087">
            <v>0</v>
          </cell>
          <cell r="D2087">
            <v>0</v>
          </cell>
          <cell r="CZ2087">
            <v>0</v>
          </cell>
          <cell r="DG2087">
            <v>18000</v>
          </cell>
        </row>
        <row r="2088">
          <cell r="A2088" t="str">
            <v>None</v>
          </cell>
          <cell r="B2088">
            <v>25000</v>
          </cell>
          <cell r="C2088">
            <v>0</v>
          </cell>
          <cell r="D2088">
            <v>0</v>
          </cell>
          <cell r="CZ2088">
            <v>24000</v>
          </cell>
          <cell r="DG2088">
            <v>25000</v>
          </cell>
        </row>
        <row r="2089">
          <cell r="A2089" t="str">
            <v>None</v>
          </cell>
          <cell r="B2089">
            <v>0</v>
          </cell>
          <cell r="C2089">
            <v>0</v>
          </cell>
          <cell r="D2089">
            <v>0</v>
          </cell>
          <cell r="CZ2089">
            <v>0</v>
          </cell>
          <cell r="DG2089">
            <v>0</v>
          </cell>
        </row>
        <row r="2090">
          <cell r="A2090" t="str">
            <v>None</v>
          </cell>
          <cell r="B2090">
            <v>0</v>
          </cell>
          <cell r="C2090">
            <v>0</v>
          </cell>
          <cell r="D2090">
            <v>0</v>
          </cell>
          <cell r="CZ2090">
            <v>0</v>
          </cell>
          <cell r="DG2090">
            <v>0</v>
          </cell>
        </row>
        <row r="2091">
          <cell r="A2091" t="str">
            <v>None</v>
          </cell>
          <cell r="B2091">
            <v>0</v>
          </cell>
          <cell r="C2091">
            <v>0</v>
          </cell>
          <cell r="D2091">
            <v>0</v>
          </cell>
          <cell r="CZ2091">
            <v>0</v>
          </cell>
          <cell r="DG2091">
            <v>0</v>
          </cell>
        </row>
        <row r="2092">
          <cell r="A2092" t="str">
            <v>None</v>
          </cell>
          <cell r="B2092">
            <v>0</v>
          </cell>
          <cell r="C2092">
            <v>0</v>
          </cell>
          <cell r="D2092">
            <v>0</v>
          </cell>
          <cell r="CZ2092">
            <v>0</v>
          </cell>
          <cell r="DG2092">
            <v>0</v>
          </cell>
        </row>
        <row r="2093">
          <cell r="A2093" t="str">
            <v>None</v>
          </cell>
          <cell r="B2093">
            <v>25000</v>
          </cell>
          <cell r="C2093">
            <v>0</v>
          </cell>
          <cell r="D2093">
            <v>0</v>
          </cell>
          <cell r="CZ2093">
            <v>24000</v>
          </cell>
          <cell r="DG2093">
            <v>25000</v>
          </cell>
        </row>
        <row r="2094">
          <cell r="A2094" t="str">
            <v>None</v>
          </cell>
          <cell r="B2094">
            <v>0</v>
          </cell>
          <cell r="C2094">
            <v>0</v>
          </cell>
          <cell r="D2094">
            <v>0</v>
          </cell>
          <cell r="CZ2094">
            <v>0</v>
          </cell>
          <cell r="DG2094">
            <v>0</v>
          </cell>
        </row>
        <row r="2095">
          <cell r="A2095" t="str">
            <v>None</v>
          </cell>
          <cell r="B2095">
            <v>103765</v>
          </cell>
          <cell r="C2095">
            <v>103615.77</v>
          </cell>
          <cell r="D2095">
            <v>103615.77</v>
          </cell>
          <cell r="CZ2095">
            <v>103615.77</v>
          </cell>
          <cell r="DG2095">
            <v>103765</v>
          </cell>
        </row>
        <row r="2096">
          <cell r="A2096" t="str">
            <v>None</v>
          </cell>
          <cell r="B2096">
            <v>46095</v>
          </cell>
          <cell r="C2096">
            <v>43217.45</v>
          </cell>
          <cell r="D2096">
            <v>43217.45</v>
          </cell>
          <cell r="CZ2096">
            <v>43218.45</v>
          </cell>
          <cell r="DG2096">
            <v>46095</v>
          </cell>
        </row>
        <row r="2097">
          <cell r="A2097" t="str">
            <v>None</v>
          </cell>
          <cell r="B2097">
            <v>0</v>
          </cell>
          <cell r="C2097">
            <v>0</v>
          </cell>
          <cell r="D2097">
            <v>22133.96</v>
          </cell>
          <cell r="CZ2097">
            <v>0</v>
          </cell>
          <cell r="DG2097">
            <v>0</v>
          </cell>
        </row>
        <row r="2098">
          <cell r="A2098" t="str">
            <v>None</v>
          </cell>
          <cell r="B2098">
            <v>700700</v>
          </cell>
          <cell r="C2098">
            <v>697656.76</v>
          </cell>
          <cell r="D2098">
            <v>697656.76</v>
          </cell>
          <cell r="CZ2098">
            <v>697653.76000000001</v>
          </cell>
          <cell r="DG2098">
            <v>700700</v>
          </cell>
        </row>
        <row r="2099">
          <cell r="A2099" t="str">
            <v>None</v>
          </cell>
          <cell r="B2099">
            <v>0</v>
          </cell>
          <cell r="C2099">
            <v>0</v>
          </cell>
          <cell r="D2099">
            <v>0</v>
          </cell>
          <cell r="CZ2099">
            <v>0</v>
          </cell>
          <cell r="DG2099">
            <v>0</v>
          </cell>
        </row>
        <row r="2100">
          <cell r="A2100" t="str">
            <v>None</v>
          </cell>
          <cell r="B2100">
            <v>249187</v>
          </cell>
          <cell r="C2100">
            <v>231176.72</v>
          </cell>
          <cell r="D2100">
            <v>231176.72</v>
          </cell>
          <cell r="CZ2100">
            <v>231174.72</v>
          </cell>
          <cell r="DG2100">
            <v>249187</v>
          </cell>
        </row>
        <row r="2101">
          <cell r="A2101" t="str">
            <v>None</v>
          </cell>
          <cell r="B2101">
            <v>101083</v>
          </cell>
          <cell r="C2101">
            <v>32210.98</v>
          </cell>
          <cell r="D2101">
            <v>32210.98</v>
          </cell>
          <cell r="CZ2101">
            <v>32211.98</v>
          </cell>
          <cell r="DG2101">
            <v>101083</v>
          </cell>
        </row>
        <row r="2102">
          <cell r="A2102" t="str">
            <v>None</v>
          </cell>
          <cell r="B2102">
            <v>135816</v>
          </cell>
          <cell r="C2102">
            <v>123225.33</v>
          </cell>
          <cell r="D2102">
            <v>123225.33</v>
          </cell>
          <cell r="CZ2102">
            <v>123224.33</v>
          </cell>
          <cell r="DG2102">
            <v>135816</v>
          </cell>
        </row>
        <row r="2103">
          <cell r="A2103" t="str">
            <v>None</v>
          </cell>
          <cell r="B2103">
            <v>216887.33</v>
          </cell>
          <cell r="C2103">
            <v>168255.98</v>
          </cell>
          <cell r="D2103">
            <v>168255.98</v>
          </cell>
          <cell r="CZ2103">
            <v>168256.98</v>
          </cell>
          <cell r="DG2103">
            <v>216887.33</v>
          </cell>
        </row>
        <row r="2104">
          <cell r="A2104" t="str">
            <v>None</v>
          </cell>
          <cell r="B2104">
            <v>674109</v>
          </cell>
          <cell r="C2104">
            <v>671920.19</v>
          </cell>
          <cell r="D2104">
            <v>671920.19</v>
          </cell>
          <cell r="CZ2104">
            <v>671927.19</v>
          </cell>
          <cell r="DG2104">
            <v>674109</v>
          </cell>
        </row>
        <row r="2105">
          <cell r="A2105" t="str">
            <v>None</v>
          </cell>
          <cell r="B2105">
            <v>749807</v>
          </cell>
          <cell r="C2105">
            <v>589576.12</v>
          </cell>
          <cell r="D2105">
            <v>589576.12</v>
          </cell>
          <cell r="CZ2105">
            <v>589579.12</v>
          </cell>
          <cell r="DG2105">
            <v>749807</v>
          </cell>
        </row>
        <row r="2106">
          <cell r="A2106" t="str">
            <v>None</v>
          </cell>
          <cell r="B2106">
            <v>62986</v>
          </cell>
          <cell r="C2106">
            <v>36813.31</v>
          </cell>
          <cell r="D2106">
            <v>4921.18</v>
          </cell>
          <cell r="CZ2106">
            <v>56773.18</v>
          </cell>
          <cell r="DG2106">
            <v>62986</v>
          </cell>
        </row>
        <row r="2107">
          <cell r="A2107" t="str">
            <v>None</v>
          </cell>
          <cell r="B2107">
            <v>0</v>
          </cell>
          <cell r="C2107">
            <v>0</v>
          </cell>
          <cell r="D2107">
            <v>81284</v>
          </cell>
          <cell r="CZ2107">
            <v>62352</v>
          </cell>
          <cell r="DG2107">
            <v>0</v>
          </cell>
        </row>
        <row r="2108">
          <cell r="A2108" t="str">
            <v>None</v>
          </cell>
          <cell r="B2108">
            <v>57912</v>
          </cell>
          <cell r="C2108">
            <v>27750.52</v>
          </cell>
          <cell r="D2108">
            <v>18230</v>
          </cell>
          <cell r="CZ2108">
            <v>54529</v>
          </cell>
          <cell r="DG2108">
            <v>57912</v>
          </cell>
        </row>
        <row r="2109">
          <cell r="A2109" t="str">
            <v>None</v>
          </cell>
          <cell r="B2109">
            <v>0</v>
          </cell>
          <cell r="C2109">
            <v>0</v>
          </cell>
          <cell r="D2109">
            <v>0</v>
          </cell>
          <cell r="CZ2109">
            <v>0</v>
          </cell>
          <cell r="DG2109">
            <v>0</v>
          </cell>
        </row>
        <row r="2110">
          <cell r="A2110" t="str">
            <v>None</v>
          </cell>
          <cell r="B2110">
            <v>0</v>
          </cell>
          <cell r="C2110">
            <v>68172.959999999992</v>
          </cell>
          <cell r="D2110">
            <v>67745.73</v>
          </cell>
          <cell r="CZ2110">
            <v>68178.73</v>
          </cell>
          <cell r="DG2110">
            <v>0</v>
          </cell>
        </row>
        <row r="2111">
          <cell r="A2111" t="str">
            <v>None</v>
          </cell>
          <cell r="B2111">
            <v>0</v>
          </cell>
          <cell r="C2111">
            <v>35024.25</v>
          </cell>
          <cell r="D2111">
            <v>35024.25</v>
          </cell>
          <cell r="CZ2111">
            <v>35022.25</v>
          </cell>
          <cell r="DG2111">
            <v>0</v>
          </cell>
        </row>
        <row r="2112">
          <cell r="A2112" t="str">
            <v>None</v>
          </cell>
          <cell r="B2112">
            <v>0</v>
          </cell>
          <cell r="C2112">
            <v>159147.26999999999</v>
          </cell>
          <cell r="D2112">
            <v>159147.26999999999</v>
          </cell>
          <cell r="CZ2112">
            <v>159145.26999999999</v>
          </cell>
          <cell r="DG2112">
            <v>0</v>
          </cell>
        </row>
        <row r="2113">
          <cell r="A2113" t="str">
            <v>None</v>
          </cell>
          <cell r="B2113">
            <v>0</v>
          </cell>
          <cell r="C2113">
            <v>37883.67</v>
          </cell>
          <cell r="D2113">
            <v>37883.67</v>
          </cell>
          <cell r="CZ2113">
            <v>37883.67</v>
          </cell>
          <cell r="DG2113">
            <v>0</v>
          </cell>
        </row>
        <row r="2114">
          <cell r="A2114" t="str">
            <v>None</v>
          </cell>
          <cell r="B2114">
            <v>0</v>
          </cell>
          <cell r="C2114">
            <v>0</v>
          </cell>
          <cell r="D2114">
            <v>0</v>
          </cell>
          <cell r="CZ2114">
            <v>-2</v>
          </cell>
          <cell r="DG2114">
            <v>0</v>
          </cell>
        </row>
        <row r="2115">
          <cell r="A2115" t="str">
            <v>None</v>
          </cell>
          <cell r="B2115">
            <v>0</v>
          </cell>
          <cell r="C2115">
            <v>0</v>
          </cell>
          <cell r="D2115">
            <v>0</v>
          </cell>
          <cell r="CZ2115">
            <v>0</v>
          </cell>
          <cell r="DG2115">
            <v>0</v>
          </cell>
        </row>
        <row r="2116">
          <cell r="A2116" t="str">
            <v>None</v>
          </cell>
          <cell r="B2116">
            <v>0</v>
          </cell>
          <cell r="C2116">
            <v>0</v>
          </cell>
          <cell r="D2116">
            <v>0</v>
          </cell>
          <cell r="CZ2116">
            <v>1</v>
          </cell>
          <cell r="DG2116">
            <v>0</v>
          </cell>
        </row>
        <row r="2117">
          <cell r="A2117" t="str">
            <v>None</v>
          </cell>
          <cell r="B2117">
            <v>0</v>
          </cell>
          <cell r="C2117">
            <v>0</v>
          </cell>
          <cell r="D2117">
            <v>0</v>
          </cell>
          <cell r="CZ2117">
            <v>-3</v>
          </cell>
          <cell r="DG2117">
            <v>0</v>
          </cell>
        </row>
        <row r="2118">
          <cell r="A2118" t="str">
            <v>None</v>
          </cell>
          <cell r="B2118">
            <v>26400</v>
          </cell>
          <cell r="C2118">
            <v>0</v>
          </cell>
          <cell r="D2118">
            <v>0</v>
          </cell>
          <cell r="CZ2118">
            <v>23890</v>
          </cell>
          <cell r="DG2118">
            <v>26400</v>
          </cell>
        </row>
        <row r="2119">
          <cell r="A2119" t="str">
            <v>None</v>
          </cell>
          <cell r="B2119">
            <v>0</v>
          </cell>
          <cell r="C2119">
            <v>0</v>
          </cell>
          <cell r="D2119">
            <v>1120.48</v>
          </cell>
          <cell r="CZ2119">
            <v>0</v>
          </cell>
          <cell r="DG2119">
            <v>0</v>
          </cell>
        </row>
        <row r="2120">
          <cell r="A2120" t="str">
            <v>MGN_TSFMR</v>
          </cell>
          <cell r="B2120">
            <v>10500000</v>
          </cell>
          <cell r="C2120">
            <v>7839494.2000000002</v>
          </cell>
          <cell r="D2120">
            <v>8401807.1600000001</v>
          </cell>
          <cell r="CZ2120">
            <v>7826378.3200000003</v>
          </cell>
          <cell r="DG2120">
            <v>10500000</v>
          </cell>
        </row>
        <row r="2121">
          <cell r="A2121" t="str">
            <v>None</v>
          </cell>
          <cell r="B2121">
            <v>0</v>
          </cell>
          <cell r="C2121">
            <v>0</v>
          </cell>
          <cell r="D2121">
            <v>0</v>
          </cell>
          <cell r="CZ2121">
            <v>0</v>
          </cell>
          <cell r="DG2121">
            <v>0</v>
          </cell>
        </row>
        <row r="2122">
          <cell r="A2122" t="str">
            <v>None</v>
          </cell>
          <cell r="B2122">
            <v>18000</v>
          </cell>
          <cell r="C2122">
            <v>18284.28</v>
          </cell>
          <cell r="D2122">
            <v>18284.28</v>
          </cell>
          <cell r="CZ2122">
            <v>18284.28</v>
          </cell>
          <cell r="DG2122">
            <v>18000</v>
          </cell>
        </row>
        <row r="2123">
          <cell r="A2123" t="str">
            <v>None</v>
          </cell>
          <cell r="B2123">
            <v>14950</v>
          </cell>
          <cell r="C2123">
            <v>0</v>
          </cell>
          <cell r="D2123">
            <v>0</v>
          </cell>
          <cell r="CZ2123">
            <v>0</v>
          </cell>
          <cell r="DG2123">
            <v>14950</v>
          </cell>
        </row>
        <row r="2124">
          <cell r="A2124" t="str">
            <v>None</v>
          </cell>
          <cell r="B2124">
            <v>0</v>
          </cell>
          <cell r="C2124">
            <v>0</v>
          </cell>
          <cell r="D2124">
            <v>0</v>
          </cell>
          <cell r="CZ2124">
            <v>0</v>
          </cell>
          <cell r="DG2124">
            <v>0</v>
          </cell>
        </row>
        <row r="2125">
          <cell r="A2125" t="str">
            <v>None</v>
          </cell>
          <cell r="B2125">
            <v>0</v>
          </cell>
          <cell r="C2125">
            <v>0</v>
          </cell>
          <cell r="D2125">
            <v>0</v>
          </cell>
          <cell r="CZ2125">
            <v>0</v>
          </cell>
          <cell r="DG2125">
            <v>0</v>
          </cell>
        </row>
        <row r="2126">
          <cell r="A2126" t="str">
            <v>None</v>
          </cell>
          <cell r="B2126">
            <v>253664</v>
          </cell>
          <cell r="C2126">
            <v>218787.93</v>
          </cell>
          <cell r="D2126">
            <v>151223.82</v>
          </cell>
          <cell r="CZ2126">
            <v>218786.82</v>
          </cell>
          <cell r="DG2126">
            <v>253664</v>
          </cell>
        </row>
        <row r="2127">
          <cell r="A2127" t="str">
            <v>None</v>
          </cell>
          <cell r="B2127">
            <v>0</v>
          </cell>
          <cell r="C2127">
            <v>0</v>
          </cell>
          <cell r="D2127">
            <v>9859.74</v>
          </cell>
          <cell r="CZ2127">
            <v>0</v>
          </cell>
          <cell r="DG2127">
            <v>0</v>
          </cell>
        </row>
        <row r="2128">
          <cell r="A2128" t="str">
            <v>None</v>
          </cell>
          <cell r="B2128">
            <v>121000</v>
          </cell>
          <cell r="C2128">
            <v>93078.720000000001</v>
          </cell>
          <cell r="D2128">
            <v>93078.720000000001</v>
          </cell>
          <cell r="CZ2128">
            <v>93070.720000000001</v>
          </cell>
          <cell r="DG2128">
            <v>121000</v>
          </cell>
        </row>
        <row r="2129">
          <cell r="A2129" t="str">
            <v>None</v>
          </cell>
          <cell r="B2129">
            <v>18000</v>
          </cell>
          <cell r="C2129">
            <v>19095.29</v>
          </cell>
          <cell r="D2129">
            <v>19095.29</v>
          </cell>
          <cell r="CZ2129">
            <v>19092.29</v>
          </cell>
          <cell r="DG2129">
            <v>18000</v>
          </cell>
        </row>
        <row r="2130">
          <cell r="A2130" t="str">
            <v>None</v>
          </cell>
          <cell r="B2130">
            <v>25401.5</v>
          </cell>
          <cell r="C2130">
            <v>24938.720000000001</v>
          </cell>
          <cell r="D2130">
            <v>24938.720000000001</v>
          </cell>
          <cell r="CZ2130">
            <v>24939.72</v>
          </cell>
          <cell r="DG2130">
            <v>25401.5</v>
          </cell>
        </row>
        <row r="2131">
          <cell r="A2131" t="str">
            <v>None</v>
          </cell>
          <cell r="B2131">
            <v>0</v>
          </cell>
          <cell r="C2131">
            <v>0</v>
          </cell>
          <cell r="D2131">
            <v>40863.08</v>
          </cell>
          <cell r="CZ2131">
            <v>0</v>
          </cell>
          <cell r="DG2131">
            <v>0</v>
          </cell>
        </row>
        <row r="2132">
          <cell r="A2132" t="str">
            <v>None</v>
          </cell>
          <cell r="B2132">
            <v>0</v>
          </cell>
          <cell r="C2132">
            <v>0</v>
          </cell>
          <cell r="D2132">
            <v>40863.08</v>
          </cell>
          <cell r="CZ2132">
            <v>0</v>
          </cell>
          <cell r="DG2132">
            <v>0</v>
          </cell>
        </row>
        <row r="2133">
          <cell r="A2133" t="str">
            <v>None</v>
          </cell>
          <cell r="B2133">
            <v>223032</v>
          </cell>
          <cell r="C2133">
            <v>227849.5</v>
          </cell>
          <cell r="D2133">
            <v>227849.5</v>
          </cell>
          <cell r="CZ2133">
            <v>227848.5</v>
          </cell>
          <cell r="DG2133">
            <v>223032</v>
          </cell>
        </row>
        <row r="2134">
          <cell r="A2134" t="str">
            <v>None</v>
          </cell>
          <cell r="B2134">
            <v>15035</v>
          </cell>
          <cell r="C2134">
            <v>13080</v>
          </cell>
          <cell r="D2134">
            <v>13080</v>
          </cell>
          <cell r="CZ2134">
            <v>13080</v>
          </cell>
          <cell r="DG2134">
            <v>15035</v>
          </cell>
        </row>
        <row r="2135">
          <cell r="A2135" t="str">
            <v>None</v>
          </cell>
          <cell r="B2135">
            <v>81145</v>
          </cell>
          <cell r="C2135">
            <v>51184.97</v>
          </cell>
          <cell r="D2135">
            <v>51184.97</v>
          </cell>
          <cell r="CZ2135">
            <v>51182.97</v>
          </cell>
          <cell r="DG2135">
            <v>81145</v>
          </cell>
        </row>
        <row r="2136">
          <cell r="A2136" t="str">
            <v>None</v>
          </cell>
          <cell r="B2136">
            <v>52107</v>
          </cell>
          <cell r="C2136">
            <v>51151.21</v>
          </cell>
          <cell r="D2136">
            <v>51151.21</v>
          </cell>
          <cell r="CZ2136">
            <v>51148.21</v>
          </cell>
          <cell r="DG2136">
            <v>52107</v>
          </cell>
        </row>
        <row r="2137">
          <cell r="A2137" t="str">
            <v>None</v>
          </cell>
          <cell r="B2137">
            <v>0</v>
          </cell>
          <cell r="C2137">
            <v>0</v>
          </cell>
          <cell r="D2137">
            <v>35</v>
          </cell>
          <cell r="CZ2137">
            <v>0</v>
          </cell>
          <cell r="DG2137">
            <v>0</v>
          </cell>
        </row>
        <row r="2138">
          <cell r="A2138" t="str">
            <v>None</v>
          </cell>
          <cell r="B2138">
            <v>0</v>
          </cell>
          <cell r="C2138">
            <v>0</v>
          </cell>
          <cell r="D2138">
            <v>0</v>
          </cell>
          <cell r="CZ2138">
            <v>0</v>
          </cell>
          <cell r="DG2138">
            <v>0</v>
          </cell>
        </row>
        <row r="2139">
          <cell r="A2139" t="str">
            <v>None</v>
          </cell>
          <cell r="B2139">
            <v>0</v>
          </cell>
          <cell r="C2139">
            <v>89549.13</v>
          </cell>
          <cell r="D2139">
            <v>89549.13</v>
          </cell>
          <cell r="CZ2139">
            <v>89546.13</v>
          </cell>
          <cell r="DG2139">
            <v>0</v>
          </cell>
        </row>
        <row r="2140">
          <cell r="A2140" t="str">
            <v>None</v>
          </cell>
          <cell r="B2140">
            <v>0</v>
          </cell>
          <cell r="C2140">
            <v>21290.2</v>
          </cell>
          <cell r="D2140">
            <v>21290.2</v>
          </cell>
          <cell r="CZ2140">
            <v>21291.200000000001</v>
          </cell>
          <cell r="DG2140">
            <v>0</v>
          </cell>
        </row>
        <row r="2141">
          <cell r="A2141" t="str">
            <v>None</v>
          </cell>
          <cell r="B2141">
            <v>63719</v>
          </cell>
          <cell r="C2141">
            <v>66497.179999999993</v>
          </cell>
          <cell r="D2141">
            <v>66497.179999999993</v>
          </cell>
          <cell r="CZ2141">
            <v>66492.179999999993</v>
          </cell>
          <cell r="DG2141">
            <v>63719</v>
          </cell>
        </row>
        <row r="2142">
          <cell r="A2142" t="str">
            <v>None</v>
          </cell>
          <cell r="B2142">
            <v>74000</v>
          </cell>
          <cell r="C2142">
            <v>73951.27</v>
          </cell>
          <cell r="D2142">
            <v>73951.27</v>
          </cell>
          <cell r="CZ2142">
            <v>73951.27</v>
          </cell>
          <cell r="DG2142">
            <v>74000</v>
          </cell>
        </row>
        <row r="2143">
          <cell r="A2143" t="str">
            <v>NGA_AWA</v>
          </cell>
          <cell r="B2143">
            <v>6653000</v>
          </cell>
          <cell r="C2143">
            <v>5608770.0900000008</v>
          </cell>
          <cell r="D2143">
            <v>5607713.6100000003</v>
          </cell>
          <cell r="CZ2143">
            <v>5608791.6100000003</v>
          </cell>
          <cell r="DG2143">
            <v>6653000</v>
          </cell>
        </row>
        <row r="2144">
          <cell r="A2144" t="str">
            <v>None</v>
          </cell>
          <cell r="B2144">
            <v>0</v>
          </cell>
          <cell r="C2144">
            <v>0</v>
          </cell>
          <cell r="D2144">
            <v>0</v>
          </cell>
          <cell r="CZ2144">
            <v>0</v>
          </cell>
          <cell r="DG2144">
            <v>0</v>
          </cell>
        </row>
        <row r="2145">
          <cell r="A2145" t="str">
            <v>None</v>
          </cell>
          <cell r="B2145">
            <v>0</v>
          </cell>
          <cell r="C2145">
            <v>0</v>
          </cell>
          <cell r="D2145">
            <v>0</v>
          </cell>
          <cell r="CZ2145">
            <v>0</v>
          </cell>
          <cell r="DG2145">
            <v>0</v>
          </cell>
        </row>
        <row r="2146">
          <cell r="A2146" t="str">
            <v>None</v>
          </cell>
          <cell r="B2146">
            <v>0</v>
          </cell>
          <cell r="C2146">
            <v>205463.39</v>
          </cell>
          <cell r="D2146">
            <v>205463.39</v>
          </cell>
          <cell r="CZ2146">
            <v>205453.39</v>
          </cell>
          <cell r="DG2146">
            <v>0</v>
          </cell>
        </row>
        <row r="2147">
          <cell r="A2147" t="str">
            <v>None</v>
          </cell>
          <cell r="B2147">
            <v>0</v>
          </cell>
          <cell r="C2147">
            <v>0</v>
          </cell>
          <cell r="D2147">
            <v>0</v>
          </cell>
          <cell r="CZ2147">
            <v>0</v>
          </cell>
          <cell r="DG2147">
            <v>0</v>
          </cell>
        </row>
        <row r="2148">
          <cell r="A2148" t="str">
            <v>None</v>
          </cell>
          <cell r="B2148">
            <v>0</v>
          </cell>
          <cell r="C2148">
            <v>0</v>
          </cell>
          <cell r="D2148">
            <v>0</v>
          </cell>
          <cell r="CZ2148">
            <v>0</v>
          </cell>
          <cell r="DG2148">
            <v>0</v>
          </cell>
        </row>
        <row r="2149">
          <cell r="A2149" t="str">
            <v>None</v>
          </cell>
          <cell r="B2149">
            <v>0</v>
          </cell>
          <cell r="C2149">
            <v>34151.910000000003</v>
          </cell>
          <cell r="D2149">
            <v>34151.910000000003</v>
          </cell>
          <cell r="CZ2149">
            <v>34151.910000000003</v>
          </cell>
          <cell r="DG2149">
            <v>0</v>
          </cell>
        </row>
        <row r="2150">
          <cell r="A2150" t="str">
            <v>None</v>
          </cell>
          <cell r="B2150">
            <v>93997</v>
          </cell>
          <cell r="C2150">
            <v>91093.67</v>
          </cell>
          <cell r="D2150">
            <v>91093.67</v>
          </cell>
          <cell r="CZ2150">
            <v>91088.67</v>
          </cell>
          <cell r="DG2150">
            <v>93997</v>
          </cell>
        </row>
        <row r="2151">
          <cell r="A2151" t="str">
            <v>None</v>
          </cell>
          <cell r="B2151">
            <v>57120</v>
          </cell>
          <cell r="C2151">
            <v>52936.4</v>
          </cell>
          <cell r="D2151">
            <v>52936.4</v>
          </cell>
          <cell r="CZ2151">
            <v>52938.400000000001</v>
          </cell>
          <cell r="DG2151">
            <v>57120</v>
          </cell>
        </row>
        <row r="2152">
          <cell r="A2152" t="str">
            <v>None</v>
          </cell>
          <cell r="B2152">
            <v>37642</v>
          </cell>
          <cell r="C2152">
            <v>31755.01</v>
          </cell>
          <cell r="D2152">
            <v>31755.01</v>
          </cell>
          <cell r="CZ2152">
            <v>31754.01</v>
          </cell>
          <cell r="DG2152">
            <v>37642</v>
          </cell>
        </row>
        <row r="2153">
          <cell r="A2153" t="str">
            <v>None</v>
          </cell>
          <cell r="B2153">
            <v>49698</v>
          </cell>
          <cell r="C2153">
            <v>43450</v>
          </cell>
          <cell r="D2153">
            <v>43450</v>
          </cell>
          <cell r="CZ2153">
            <v>43450</v>
          </cell>
          <cell r="DG2153">
            <v>49698</v>
          </cell>
        </row>
        <row r="2154">
          <cell r="A2154" t="str">
            <v>None</v>
          </cell>
          <cell r="B2154">
            <v>32680</v>
          </cell>
          <cell r="C2154">
            <v>33126.879999999997</v>
          </cell>
          <cell r="D2154">
            <v>33126.879999999997</v>
          </cell>
          <cell r="CZ2154">
            <v>33126.879999999997</v>
          </cell>
          <cell r="DG2154">
            <v>32680</v>
          </cell>
        </row>
        <row r="2155">
          <cell r="A2155" t="str">
            <v>None</v>
          </cell>
          <cell r="B2155">
            <v>76831</v>
          </cell>
          <cell r="C2155">
            <v>0</v>
          </cell>
          <cell r="D2155">
            <v>0</v>
          </cell>
          <cell r="CZ2155">
            <v>0</v>
          </cell>
          <cell r="DG2155">
            <v>76831</v>
          </cell>
        </row>
        <row r="2156">
          <cell r="A2156" t="str">
            <v>None</v>
          </cell>
          <cell r="B2156">
            <v>0</v>
          </cell>
          <cell r="C2156">
            <v>30795.94</v>
          </cell>
          <cell r="D2156">
            <v>30795.94</v>
          </cell>
          <cell r="CZ2156">
            <v>30794.94</v>
          </cell>
          <cell r="DG2156">
            <v>0</v>
          </cell>
        </row>
        <row r="2157">
          <cell r="A2157" t="str">
            <v>None</v>
          </cell>
          <cell r="B2157">
            <v>0</v>
          </cell>
          <cell r="C2157">
            <v>26543.48</v>
          </cell>
          <cell r="D2157">
            <v>26543.48</v>
          </cell>
          <cell r="CZ2157">
            <v>26540.48</v>
          </cell>
          <cell r="DG2157">
            <v>0</v>
          </cell>
        </row>
        <row r="2158">
          <cell r="A2158" t="str">
            <v>None</v>
          </cell>
          <cell r="B2158">
            <v>0</v>
          </cell>
          <cell r="C2158">
            <v>37048.129999999997</v>
          </cell>
          <cell r="D2158">
            <v>37048.129999999997</v>
          </cell>
          <cell r="CZ2158">
            <v>37044.129999999997</v>
          </cell>
          <cell r="DG2158">
            <v>0</v>
          </cell>
        </row>
        <row r="2159">
          <cell r="A2159" t="str">
            <v>None</v>
          </cell>
          <cell r="B2159">
            <v>0</v>
          </cell>
          <cell r="C2159">
            <v>82493.279999999999</v>
          </cell>
          <cell r="D2159">
            <v>82493.279999999999</v>
          </cell>
          <cell r="CZ2159">
            <v>82495.28</v>
          </cell>
          <cell r="DG2159">
            <v>0</v>
          </cell>
        </row>
        <row r="2160">
          <cell r="A2160" t="str">
            <v>None</v>
          </cell>
          <cell r="B2160">
            <v>0</v>
          </cell>
          <cell r="C2160">
            <v>67566.53</v>
          </cell>
          <cell r="D2160">
            <v>67566.53</v>
          </cell>
          <cell r="CZ2160">
            <v>67570.53</v>
          </cell>
          <cell r="DG2160">
            <v>0</v>
          </cell>
        </row>
        <row r="2161">
          <cell r="A2161" t="str">
            <v>None</v>
          </cell>
          <cell r="B2161">
            <v>49800</v>
          </cell>
          <cell r="C2161">
            <v>49743.39</v>
          </cell>
          <cell r="D2161">
            <v>49743.39</v>
          </cell>
          <cell r="CZ2161">
            <v>49743.39</v>
          </cell>
          <cell r="DG2161">
            <v>49800</v>
          </cell>
        </row>
        <row r="2162">
          <cell r="A2162" t="str">
            <v>None</v>
          </cell>
          <cell r="B2162">
            <v>76500</v>
          </cell>
          <cell r="C2162">
            <v>75840.84</v>
          </cell>
          <cell r="D2162">
            <v>75840.84</v>
          </cell>
          <cell r="CZ2162">
            <v>75842.84</v>
          </cell>
          <cell r="DG2162">
            <v>76500</v>
          </cell>
        </row>
        <row r="2163">
          <cell r="A2163" t="str">
            <v>None</v>
          </cell>
          <cell r="B2163">
            <v>75000</v>
          </cell>
          <cell r="C2163">
            <v>74336.259999999995</v>
          </cell>
          <cell r="D2163">
            <v>74336.259999999995</v>
          </cell>
          <cell r="CZ2163">
            <v>74337.259999999995</v>
          </cell>
          <cell r="DG2163">
            <v>75000</v>
          </cell>
        </row>
        <row r="2164">
          <cell r="A2164" t="str">
            <v>None</v>
          </cell>
          <cell r="B2164">
            <v>75000</v>
          </cell>
          <cell r="C2164">
            <v>74323.05</v>
          </cell>
          <cell r="D2164">
            <v>74323.05</v>
          </cell>
          <cell r="CZ2164">
            <v>74321.05</v>
          </cell>
          <cell r="DG2164">
            <v>75000</v>
          </cell>
        </row>
        <row r="2165">
          <cell r="A2165" t="str">
            <v>None</v>
          </cell>
          <cell r="B2165">
            <v>79600</v>
          </cell>
          <cell r="C2165">
            <v>77732.740000000005</v>
          </cell>
          <cell r="D2165">
            <v>77732.740000000005</v>
          </cell>
          <cell r="CZ2165">
            <v>77732.740000000005</v>
          </cell>
          <cell r="DG2165">
            <v>79600</v>
          </cell>
        </row>
        <row r="2166">
          <cell r="A2166" t="str">
            <v>None</v>
          </cell>
          <cell r="B2166">
            <v>16000</v>
          </cell>
          <cell r="C2166">
            <v>0</v>
          </cell>
          <cell r="D2166">
            <v>0</v>
          </cell>
          <cell r="CZ2166">
            <v>0</v>
          </cell>
          <cell r="DG2166">
            <v>16000</v>
          </cell>
        </row>
        <row r="2167">
          <cell r="A2167" t="str">
            <v>None</v>
          </cell>
          <cell r="B2167">
            <v>75515</v>
          </cell>
          <cell r="C2167">
            <v>75514.22</v>
          </cell>
          <cell r="D2167">
            <v>83354.22</v>
          </cell>
          <cell r="CZ2167">
            <v>75512.22</v>
          </cell>
          <cell r="DG2167">
            <v>75515</v>
          </cell>
        </row>
        <row r="2168">
          <cell r="A2168" t="str">
            <v>None</v>
          </cell>
          <cell r="B2168">
            <v>75000</v>
          </cell>
          <cell r="C2168">
            <v>68515.509999999995</v>
          </cell>
          <cell r="D2168">
            <v>76355.509999999995</v>
          </cell>
          <cell r="CZ2168">
            <v>68517.509999999995</v>
          </cell>
          <cell r="DG2168">
            <v>75000</v>
          </cell>
        </row>
        <row r="2169">
          <cell r="A2169" t="str">
            <v>None</v>
          </cell>
          <cell r="B2169">
            <v>160000</v>
          </cell>
          <cell r="C2169">
            <v>7501.1</v>
          </cell>
          <cell r="D2169">
            <v>14816.4</v>
          </cell>
          <cell r="CZ2169">
            <v>161114</v>
          </cell>
          <cell r="DG2169">
            <v>160000</v>
          </cell>
        </row>
        <row r="2170">
          <cell r="A2170" t="str">
            <v>None</v>
          </cell>
          <cell r="B2170">
            <v>160000</v>
          </cell>
          <cell r="C2170">
            <v>2076.0100000000002</v>
          </cell>
          <cell r="D2170">
            <v>19744.71</v>
          </cell>
          <cell r="CZ2170">
            <v>155412</v>
          </cell>
          <cell r="DG2170">
            <v>160000</v>
          </cell>
        </row>
        <row r="2171">
          <cell r="A2171" t="str">
            <v>None</v>
          </cell>
          <cell r="B2171">
            <v>160000</v>
          </cell>
          <cell r="C2171">
            <v>140305.07999999999</v>
          </cell>
          <cell r="D2171">
            <v>144305.85999999999</v>
          </cell>
          <cell r="CZ2171">
            <v>140306.85999999999</v>
          </cell>
          <cell r="DG2171">
            <v>160000</v>
          </cell>
        </row>
        <row r="2172">
          <cell r="A2172" t="str">
            <v>None</v>
          </cell>
          <cell r="B2172">
            <v>29150</v>
          </cell>
          <cell r="C2172">
            <v>21807.9</v>
          </cell>
          <cell r="D2172">
            <v>21807.9</v>
          </cell>
          <cell r="CZ2172">
            <v>21808.9</v>
          </cell>
          <cell r="DG2172">
            <v>29150</v>
          </cell>
        </row>
        <row r="2173">
          <cell r="A2173" t="str">
            <v>None</v>
          </cell>
          <cell r="B2173">
            <v>85972.51</v>
          </cell>
          <cell r="C2173">
            <v>67795.899999999994</v>
          </cell>
          <cell r="D2173">
            <v>69675.899999999994</v>
          </cell>
          <cell r="CZ2173">
            <v>67795.899999999994</v>
          </cell>
          <cell r="DG2173">
            <v>85972.51</v>
          </cell>
        </row>
        <row r="2174">
          <cell r="A2174" t="str">
            <v>None</v>
          </cell>
          <cell r="B2174">
            <v>176500</v>
          </cell>
          <cell r="C2174">
            <v>0</v>
          </cell>
          <cell r="D2174">
            <v>0</v>
          </cell>
          <cell r="CZ2174">
            <v>180375</v>
          </cell>
          <cell r="DG2174">
            <v>176500</v>
          </cell>
        </row>
        <row r="2175">
          <cell r="A2175" t="str">
            <v>None</v>
          </cell>
          <cell r="B2175">
            <v>34400</v>
          </cell>
          <cell r="C2175">
            <v>28310</v>
          </cell>
          <cell r="D2175">
            <v>0</v>
          </cell>
          <cell r="CZ2175">
            <v>29810</v>
          </cell>
          <cell r="DG2175">
            <v>34400</v>
          </cell>
        </row>
        <row r="2176">
          <cell r="A2176" t="str">
            <v>None</v>
          </cell>
          <cell r="B2176">
            <v>0</v>
          </cell>
          <cell r="C2176">
            <v>0</v>
          </cell>
          <cell r="D2176">
            <v>0</v>
          </cell>
          <cell r="CZ2176">
            <v>0</v>
          </cell>
          <cell r="DG2176">
            <v>0</v>
          </cell>
        </row>
        <row r="2177">
          <cell r="A2177" t="str">
            <v>None</v>
          </cell>
          <cell r="B2177">
            <v>174818</v>
          </cell>
          <cell r="C2177">
            <v>62684.82</v>
          </cell>
          <cell r="D2177">
            <v>62684.82</v>
          </cell>
          <cell r="CZ2177">
            <v>62686.82</v>
          </cell>
          <cell r="DG2177">
            <v>174818</v>
          </cell>
        </row>
        <row r="2178">
          <cell r="A2178" t="str">
            <v>None</v>
          </cell>
          <cell r="B2178">
            <v>301091</v>
          </cell>
          <cell r="C2178">
            <v>211119.35999999999</v>
          </cell>
          <cell r="D2178">
            <v>205875.02</v>
          </cell>
          <cell r="CZ2178">
            <v>209793.02</v>
          </cell>
          <cell r="DG2178">
            <v>301091</v>
          </cell>
        </row>
        <row r="2179">
          <cell r="A2179" t="str">
            <v>None</v>
          </cell>
          <cell r="B2179">
            <v>20000</v>
          </cell>
          <cell r="C2179">
            <v>0</v>
          </cell>
          <cell r="D2179">
            <v>0</v>
          </cell>
          <cell r="CZ2179">
            <v>0</v>
          </cell>
          <cell r="DG2179">
            <v>20000</v>
          </cell>
        </row>
        <row r="2180">
          <cell r="A2180" t="str">
            <v>None</v>
          </cell>
          <cell r="B2180">
            <v>569000</v>
          </cell>
          <cell r="C2180">
            <v>526089.19999999995</v>
          </cell>
          <cell r="D2180">
            <v>388389.26</v>
          </cell>
          <cell r="CZ2180">
            <v>556404.26</v>
          </cell>
          <cell r="DG2180">
            <v>569000</v>
          </cell>
        </row>
        <row r="2181">
          <cell r="A2181" t="str">
            <v>WRK_RING</v>
          </cell>
          <cell r="B2181">
            <v>255000</v>
          </cell>
          <cell r="C2181">
            <v>84117.57</v>
          </cell>
          <cell r="D2181">
            <v>696162.67999999993</v>
          </cell>
          <cell r="CZ2181">
            <v>25650260.210000001</v>
          </cell>
          <cell r="DG2181">
            <v>255000</v>
          </cell>
        </row>
        <row r="2182">
          <cell r="A2182" t="str">
            <v>WRK_RING</v>
          </cell>
          <cell r="B2182">
            <v>510000</v>
          </cell>
          <cell r="C2182">
            <v>292099.99</v>
          </cell>
          <cell r="D2182">
            <v>353487.69999999995</v>
          </cell>
          <cell r="CZ2182">
            <v>1387716.08</v>
          </cell>
          <cell r="DG2182">
            <v>510000</v>
          </cell>
        </row>
        <row r="2183">
          <cell r="A2183" t="str">
            <v>None</v>
          </cell>
          <cell r="B2183">
            <v>0</v>
          </cell>
          <cell r="C2183">
            <v>0</v>
          </cell>
          <cell r="D2183">
            <v>0</v>
          </cell>
          <cell r="CZ2183">
            <v>0</v>
          </cell>
          <cell r="DG2183">
            <v>0</v>
          </cell>
        </row>
        <row r="2184">
          <cell r="A2184" t="str">
            <v>None</v>
          </cell>
          <cell r="B2184">
            <v>0</v>
          </cell>
          <cell r="C2184">
            <v>0</v>
          </cell>
          <cell r="D2184">
            <v>0</v>
          </cell>
          <cell r="CZ2184">
            <v>0</v>
          </cell>
          <cell r="DG2184">
            <v>0</v>
          </cell>
        </row>
        <row r="2185">
          <cell r="A2185" t="str">
            <v>None</v>
          </cell>
          <cell r="B2185">
            <v>315950</v>
          </cell>
          <cell r="C2185">
            <v>323263.64</v>
          </cell>
          <cell r="D2185">
            <v>314061.82</v>
          </cell>
          <cell r="CZ2185">
            <v>321262.82</v>
          </cell>
          <cell r="DG2185">
            <v>315950</v>
          </cell>
        </row>
        <row r="2186">
          <cell r="A2186" t="str">
            <v>None</v>
          </cell>
          <cell r="B2186">
            <v>350150</v>
          </cell>
          <cell r="C2186">
            <v>140923.97999999998</v>
          </cell>
          <cell r="D2186">
            <v>99024.98</v>
          </cell>
          <cell r="CZ2186">
            <v>331499.98</v>
          </cell>
          <cell r="DG2186">
            <v>350150</v>
          </cell>
        </row>
        <row r="2187">
          <cell r="A2187" t="str">
            <v>None</v>
          </cell>
          <cell r="B2187">
            <v>9757720</v>
          </cell>
          <cell r="C2187">
            <v>206600.87</v>
          </cell>
          <cell r="D2187">
            <v>503413.86</v>
          </cell>
          <cell r="CZ2187">
            <v>5146004.84</v>
          </cell>
          <cell r="DG2187">
            <v>9757720</v>
          </cell>
        </row>
        <row r="2188">
          <cell r="A2188" t="str">
            <v>None</v>
          </cell>
          <cell r="B2188">
            <v>257000</v>
          </cell>
          <cell r="C2188">
            <v>237433.23</v>
          </cell>
          <cell r="D2188">
            <v>228559.51</v>
          </cell>
          <cell r="CZ2188">
            <v>235944.51</v>
          </cell>
          <cell r="DG2188">
            <v>257000</v>
          </cell>
        </row>
        <row r="2189">
          <cell r="A2189" t="str">
            <v>None</v>
          </cell>
          <cell r="B2189">
            <v>85000</v>
          </cell>
          <cell r="C2189">
            <v>63630.89</v>
          </cell>
          <cell r="D2189">
            <v>61166.45</v>
          </cell>
          <cell r="CZ2189">
            <v>63230.45</v>
          </cell>
          <cell r="DG2189">
            <v>85000</v>
          </cell>
        </row>
        <row r="2190">
          <cell r="A2190" t="str">
            <v>None</v>
          </cell>
          <cell r="B2190">
            <v>173000</v>
          </cell>
          <cell r="C2190">
            <v>162013.71</v>
          </cell>
          <cell r="D2190">
            <v>134042.49</v>
          </cell>
          <cell r="CZ2190">
            <v>160999.49</v>
          </cell>
          <cell r="DG2190">
            <v>173000</v>
          </cell>
        </row>
        <row r="2191">
          <cell r="A2191" t="str">
            <v>None</v>
          </cell>
          <cell r="B2191">
            <v>18813566</v>
          </cell>
          <cell r="C2191">
            <v>27888.35</v>
          </cell>
          <cell r="D2191">
            <v>521211</v>
          </cell>
          <cell r="CZ2191">
            <v>16491762</v>
          </cell>
          <cell r="DG2191">
            <v>18813566</v>
          </cell>
        </row>
        <row r="2192">
          <cell r="A2192" t="str">
            <v>None</v>
          </cell>
          <cell r="B2192">
            <v>376250</v>
          </cell>
          <cell r="C2192">
            <v>255037.66999999998</v>
          </cell>
          <cell r="D2192">
            <v>102708.05</v>
          </cell>
          <cell r="CZ2192">
            <v>367758.05</v>
          </cell>
          <cell r="DG2192">
            <v>376250</v>
          </cell>
        </row>
        <row r="2193">
          <cell r="A2193" t="str">
            <v>None</v>
          </cell>
          <cell r="B2193">
            <v>0</v>
          </cell>
          <cell r="C2193">
            <v>0</v>
          </cell>
          <cell r="D2193">
            <v>180200</v>
          </cell>
          <cell r="CZ2193">
            <v>0</v>
          </cell>
          <cell r="DG2193">
            <v>0</v>
          </cell>
        </row>
        <row r="2194">
          <cell r="A2194" t="str">
            <v>None</v>
          </cell>
          <cell r="B2194">
            <v>0</v>
          </cell>
          <cell r="C2194">
            <v>0</v>
          </cell>
          <cell r="D2194">
            <v>66666.679999999993</v>
          </cell>
          <cell r="CZ2194">
            <v>0</v>
          </cell>
          <cell r="DG2194">
            <v>0</v>
          </cell>
        </row>
        <row r="2195">
          <cell r="A2195" t="str">
            <v>None</v>
          </cell>
          <cell r="B2195">
            <v>0</v>
          </cell>
          <cell r="C2195">
            <v>0</v>
          </cell>
          <cell r="D2195">
            <v>83333.320000000007</v>
          </cell>
          <cell r="CZ2195">
            <v>0</v>
          </cell>
          <cell r="DG2195">
            <v>0</v>
          </cell>
        </row>
        <row r="2196">
          <cell r="A2196" t="str">
            <v>None</v>
          </cell>
          <cell r="B2196">
            <v>0</v>
          </cell>
          <cell r="C2196">
            <v>0</v>
          </cell>
          <cell r="D2196">
            <v>0.32</v>
          </cell>
          <cell r="CZ2196">
            <v>0</v>
          </cell>
          <cell r="DG2196">
            <v>0</v>
          </cell>
        </row>
        <row r="2197">
          <cell r="A2197" t="str">
            <v>None</v>
          </cell>
          <cell r="B2197">
            <v>0</v>
          </cell>
          <cell r="C2197">
            <v>0</v>
          </cell>
          <cell r="D2197">
            <v>320995.40000000002</v>
          </cell>
          <cell r="CZ2197">
            <v>957258</v>
          </cell>
          <cell r="DG2197">
            <v>0</v>
          </cell>
        </row>
        <row r="2198">
          <cell r="A2198" t="str">
            <v>None</v>
          </cell>
          <cell r="B2198">
            <v>0</v>
          </cell>
          <cell r="C2198">
            <v>0</v>
          </cell>
          <cell r="D2198">
            <v>2269759</v>
          </cell>
          <cell r="CZ2198">
            <v>0</v>
          </cell>
          <cell r="DG2198">
            <v>0</v>
          </cell>
        </row>
        <row r="2199">
          <cell r="A2199" t="str">
            <v>None</v>
          </cell>
          <cell r="B2199">
            <v>0</v>
          </cell>
          <cell r="C2199">
            <v>0</v>
          </cell>
          <cell r="D2199">
            <v>34747.32</v>
          </cell>
          <cell r="CZ2199">
            <v>0</v>
          </cell>
          <cell r="DG2199">
            <v>0</v>
          </cell>
        </row>
        <row r="2200">
          <cell r="A2200" t="str">
            <v>None</v>
          </cell>
          <cell r="B2200">
            <v>59496</v>
          </cell>
          <cell r="C2200">
            <v>59981.51</v>
          </cell>
          <cell r="D2200">
            <v>59981.51</v>
          </cell>
          <cell r="CZ2200">
            <v>59979.51</v>
          </cell>
          <cell r="DG2200">
            <v>59496</v>
          </cell>
        </row>
        <row r="2201">
          <cell r="A2201" t="str">
            <v>None</v>
          </cell>
          <cell r="B2201">
            <v>35535</v>
          </cell>
          <cell r="C2201">
            <v>174.63</v>
          </cell>
          <cell r="D2201">
            <v>29903.95</v>
          </cell>
          <cell r="CZ2201">
            <v>34469.129999999997</v>
          </cell>
          <cell r="DG2201">
            <v>35535</v>
          </cell>
        </row>
        <row r="2202">
          <cell r="A2202" t="str">
            <v>None</v>
          </cell>
          <cell r="B2202">
            <v>22467</v>
          </cell>
          <cell r="C2202">
            <v>431.59</v>
          </cell>
          <cell r="D2202">
            <v>0</v>
          </cell>
          <cell r="CZ2202">
            <v>20835</v>
          </cell>
          <cell r="DG2202">
            <v>22467</v>
          </cell>
        </row>
        <row r="2203">
          <cell r="A2203" t="str">
            <v>None</v>
          </cell>
          <cell r="B2203">
            <v>0</v>
          </cell>
          <cell r="C2203">
            <v>0</v>
          </cell>
          <cell r="D2203">
            <v>76481.8</v>
          </cell>
          <cell r="CZ2203">
            <v>0</v>
          </cell>
          <cell r="DG2203">
            <v>0</v>
          </cell>
        </row>
        <row r="2204">
          <cell r="A2204" t="str">
            <v>None</v>
          </cell>
          <cell r="B2204">
            <v>0</v>
          </cell>
          <cell r="C2204">
            <v>84136.22</v>
          </cell>
          <cell r="D2204">
            <v>84136.22</v>
          </cell>
          <cell r="CZ2204">
            <v>84133.22</v>
          </cell>
          <cell r="DG2204">
            <v>0</v>
          </cell>
        </row>
        <row r="2205">
          <cell r="A2205" t="str">
            <v>None</v>
          </cell>
          <cell r="B2205">
            <v>0</v>
          </cell>
          <cell r="C2205">
            <v>82132.41</v>
          </cell>
          <cell r="D2205">
            <v>82132.41</v>
          </cell>
          <cell r="CZ2205">
            <v>82128.41</v>
          </cell>
          <cell r="DG2205">
            <v>0</v>
          </cell>
        </row>
        <row r="2206">
          <cell r="A2206" t="str">
            <v>None</v>
          </cell>
          <cell r="B2206">
            <v>0</v>
          </cell>
          <cell r="C2206">
            <v>78179.64</v>
          </cell>
          <cell r="D2206">
            <v>78179.64</v>
          </cell>
          <cell r="CZ2206">
            <v>78176.639999999999</v>
          </cell>
          <cell r="DG2206">
            <v>0</v>
          </cell>
        </row>
        <row r="2207">
          <cell r="A2207" t="str">
            <v>None</v>
          </cell>
          <cell r="B2207">
            <v>0</v>
          </cell>
          <cell r="C2207">
            <v>78518.44</v>
          </cell>
          <cell r="D2207">
            <v>78518.44</v>
          </cell>
          <cell r="CZ2207">
            <v>78514.44</v>
          </cell>
          <cell r="DG2207">
            <v>0</v>
          </cell>
        </row>
        <row r="2208">
          <cell r="A2208" t="str">
            <v>None</v>
          </cell>
          <cell r="B2208">
            <v>0</v>
          </cell>
          <cell r="C2208">
            <v>66604.63</v>
          </cell>
          <cell r="D2208">
            <v>66604.63</v>
          </cell>
          <cell r="CZ2208">
            <v>66600.63</v>
          </cell>
          <cell r="DG2208">
            <v>0</v>
          </cell>
        </row>
        <row r="2209">
          <cell r="A2209" t="str">
            <v>None</v>
          </cell>
          <cell r="B2209">
            <v>0</v>
          </cell>
          <cell r="C2209">
            <v>236.07</v>
          </cell>
          <cell r="D2209">
            <v>236.07</v>
          </cell>
          <cell r="CZ2209">
            <v>233.07</v>
          </cell>
          <cell r="DG2209">
            <v>0</v>
          </cell>
        </row>
        <row r="2210">
          <cell r="A2210" t="str">
            <v>None</v>
          </cell>
          <cell r="B2210">
            <v>0</v>
          </cell>
          <cell r="C2210">
            <v>57130.79</v>
          </cell>
          <cell r="D2210">
            <v>57130.79</v>
          </cell>
          <cell r="CZ2210">
            <v>57130.79</v>
          </cell>
          <cell r="DG2210">
            <v>0</v>
          </cell>
        </row>
        <row r="2211">
          <cell r="A2211" t="str">
            <v>None</v>
          </cell>
          <cell r="B2211">
            <v>0</v>
          </cell>
          <cell r="C2211">
            <v>159.12</v>
          </cell>
          <cell r="D2211">
            <v>159.12</v>
          </cell>
          <cell r="CZ2211">
            <v>159.12</v>
          </cell>
          <cell r="DG2211">
            <v>0</v>
          </cell>
        </row>
        <row r="2212">
          <cell r="A2212" t="str">
            <v>None</v>
          </cell>
          <cell r="B2212">
            <v>18000</v>
          </cell>
          <cell r="C2212">
            <v>16245.96</v>
          </cell>
          <cell r="D2212">
            <v>16245.96</v>
          </cell>
          <cell r="CZ2212">
            <v>16246.96</v>
          </cell>
          <cell r="DG2212">
            <v>18000</v>
          </cell>
        </row>
        <row r="2213">
          <cell r="A2213" t="str">
            <v>None</v>
          </cell>
          <cell r="B2213">
            <v>25000</v>
          </cell>
          <cell r="C2213">
            <v>0</v>
          </cell>
          <cell r="D2213">
            <v>0</v>
          </cell>
          <cell r="CZ2213">
            <v>0</v>
          </cell>
          <cell r="DG2213">
            <v>25000</v>
          </cell>
        </row>
        <row r="2214">
          <cell r="A2214" t="str">
            <v>None</v>
          </cell>
          <cell r="B2214">
            <v>80000</v>
          </cell>
          <cell r="C2214">
            <v>54711.520000000004</v>
          </cell>
          <cell r="D2214">
            <v>52430.54</v>
          </cell>
          <cell r="CZ2214">
            <v>52634.54</v>
          </cell>
          <cell r="DG2214">
            <v>80000</v>
          </cell>
        </row>
        <row r="2215">
          <cell r="A2215" t="str">
            <v>None</v>
          </cell>
          <cell r="B2215">
            <v>80000</v>
          </cell>
          <cell r="C2215">
            <v>58955.93</v>
          </cell>
          <cell r="D2215">
            <v>52268.15</v>
          </cell>
          <cell r="CZ2215">
            <v>52357.15</v>
          </cell>
          <cell r="DG2215">
            <v>80000</v>
          </cell>
        </row>
        <row r="2216">
          <cell r="A2216" t="str">
            <v>None</v>
          </cell>
          <cell r="B2216">
            <v>80000</v>
          </cell>
          <cell r="C2216">
            <v>54356.15</v>
          </cell>
          <cell r="D2216">
            <v>52226.92</v>
          </cell>
          <cell r="CZ2216">
            <v>52314.92</v>
          </cell>
          <cell r="DG2216">
            <v>80000</v>
          </cell>
        </row>
        <row r="2217">
          <cell r="A2217" t="str">
            <v>None</v>
          </cell>
          <cell r="B2217">
            <v>80000</v>
          </cell>
          <cell r="C2217">
            <v>55123.86</v>
          </cell>
          <cell r="D2217">
            <v>49363.360000000001</v>
          </cell>
          <cell r="CZ2217">
            <v>49451.360000000001</v>
          </cell>
          <cell r="DG2217">
            <v>80000</v>
          </cell>
        </row>
        <row r="2218">
          <cell r="A2218" t="str">
            <v>None</v>
          </cell>
          <cell r="B2218">
            <v>0</v>
          </cell>
          <cell r="C2218">
            <v>0</v>
          </cell>
          <cell r="D2218">
            <v>40863.08</v>
          </cell>
          <cell r="CZ2218">
            <v>0</v>
          </cell>
          <cell r="DG2218">
            <v>0</v>
          </cell>
        </row>
        <row r="2219">
          <cell r="A2219" t="str">
            <v>None</v>
          </cell>
          <cell r="B2219">
            <v>396395</v>
          </cell>
          <cell r="C2219">
            <v>370432.86</v>
          </cell>
          <cell r="D2219">
            <v>370432.86</v>
          </cell>
          <cell r="CZ2219">
            <v>370429.86</v>
          </cell>
          <cell r="DG2219">
            <v>396395</v>
          </cell>
        </row>
        <row r="2220">
          <cell r="A2220" t="str">
            <v>None</v>
          </cell>
          <cell r="B2220">
            <v>36600</v>
          </cell>
          <cell r="C2220">
            <v>39383.17</v>
          </cell>
          <cell r="D2220">
            <v>39383.17</v>
          </cell>
          <cell r="CZ2220">
            <v>39385.17</v>
          </cell>
          <cell r="DG2220">
            <v>36600</v>
          </cell>
        </row>
        <row r="2221">
          <cell r="A2221" t="str">
            <v>None</v>
          </cell>
          <cell r="B2221">
            <v>25500</v>
          </cell>
          <cell r="C2221">
            <v>25920.07</v>
          </cell>
          <cell r="D2221">
            <v>25920.07</v>
          </cell>
          <cell r="CZ2221">
            <v>25921.07</v>
          </cell>
          <cell r="DG2221">
            <v>25500</v>
          </cell>
        </row>
        <row r="2222">
          <cell r="A2222" t="str">
            <v>None</v>
          </cell>
          <cell r="B2222">
            <v>24500</v>
          </cell>
          <cell r="C2222">
            <v>25526.68</v>
          </cell>
          <cell r="D2222">
            <v>25526.68</v>
          </cell>
          <cell r="CZ2222">
            <v>25526.68</v>
          </cell>
          <cell r="DG2222">
            <v>24500</v>
          </cell>
        </row>
        <row r="2223">
          <cell r="A2223" t="str">
            <v>None</v>
          </cell>
          <cell r="B2223">
            <v>22000</v>
          </cell>
          <cell r="C2223">
            <v>20015.5</v>
          </cell>
          <cell r="D2223">
            <v>20015.5</v>
          </cell>
          <cell r="CZ2223">
            <v>20013.5</v>
          </cell>
          <cell r="DG2223">
            <v>22000</v>
          </cell>
        </row>
        <row r="2224">
          <cell r="A2224" t="str">
            <v>None</v>
          </cell>
          <cell r="B2224">
            <v>220000</v>
          </cell>
          <cell r="C2224">
            <v>206459.58000000002</v>
          </cell>
          <cell r="D2224">
            <v>197279.6</v>
          </cell>
          <cell r="CZ2224">
            <v>215804.6</v>
          </cell>
          <cell r="DG2224">
            <v>220000</v>
          </cell>
        </row>
        <row r="2225">
          <cell r="A2225" t="str">
            <v>None</v>
          </cell>
          <cell r="B2225">
            <v>239000</v>
          </cell>
          <cell r="C2225">
            <v>242378.65000000002</v>
          </cell>
          <cell r="D2225">
            <v>237331.79</v>
          </cell>
          <cell r="CZ2225">
            <v>243378.79</v>
          </cell>
          <cell r="DG2225">
            <v>239000</v>
          </cell>
        </row>
        <row r="2226">
          <cell r="A2226" t="str">
            <v>None</v>
          </cell>
          <cell r="B2226">
            <v>92000</v>
          </cell>
          <cell r="C2226">
            <v>0</v>
          </cell>
          <cell r="D2226">
            <v>0</v>
          </cell>
          <cell r="CZ2226">
            <v>89000</v>
          </cell>
          <cell r="DG2226">
            <v>92000</v>
          </cell>
        </row>
        <row r="2227">
          <cell r="A2227" t="str">
            <v>None</v>
          </cell>
          <cell r="B2227">
            <v>40285</v>
          </cell>
          <cell r="C2227">
            <v>41673.879999999997</v>
          </cell>
          <cell r="D2227">
            <v>41673.879999999997</v>
          </cell>
          <cell r="CZ2227">
            <v>41674.879999999997</v>
          </cell>
          <cell r="DG2227">
            <v>40285</v>
          </cell>
        </row>
        <row r="2228">
          <cell r="A2228" t="str">
            <v>None</v>
          </cell>
          <cell r="B2228">
            <v>0</v>
          </cell>
          <cell r="C2228">
            <v>0</v>
          </cell>
          <cell r="D2228">
            <v>0</v>
          </cell>
          <cell r="CZ2228">
            <v>0</v>
          </cell>
          <cell r="DG2228">
            <v>0</v>
          </cell>
        </row>
        <row r="2229">
          <cell r="A2229" t="str">
            <v>None</v>
          </cell>
          <cell r="B2229">
            <v>0</v>
          </cell>
          <cell r="C2229">
            <v>52900.36</v>
          </cell>
          <cell r="D2229">
            <v>52900.36</v>
          </cell>
          <cell r="CZ2229">
            <v>52900.36</v>
          </cell>
          <cell r="DG2229">
            <v>0</v>
          </cell>
        </row>
        <row r="2230">
          <cell r="A2230" t="str">
            <v>None</v>
          </cell>
          <cell r="B2230">
            <v>0</v>
          </cell>
          <cell r="C2230">
            <v>0</v>
          </cell>
          <cell r="D2230">
            <v>0</v>
          </cell>
          <cell r="CZ2230">
            <v>0</v>
          </cell>
          <cell r="DG2230">
            <v>0</v>
          </cell>
        </row>
        <row r="2231">
          <cell r="A2231" t="str">
            <v>None</v>
          </cell>
          <cell r="B2231">
            <v>0</v>
          </cell>
          <cell r="C2231">
            <v>212532.82</v>
          </cell>
          <cell r="D2231">
            <v>212532.82</v>
          </cell>
          <cell r="CZ2231">
            <v>212524.82</v>
          </cell>
          <cell r="DG2231">
            <v>0</v>
          </cell>
        </row>
        <row r="2232">
          <cell r="A2232" t="str">
            <v>None</v>
          </cell>
          <cell r="B2232">
            <v>38000</v>
          </cell>
          <cell r="C2232">
            <v>56801.19</v>
          </cell>
          <cell r="D2232">
            <v>56801.19</v>
          </cell>
          <cell r="CZ2232">
            <v>56803.19</v>
          </cell>
          <cell r="DG2232">
            <v>38000</v>
          </cell>
        </row>
        <row r="2233">
          <cell r="A2233" t="str">
            <v>None</v>
          </cell>
          <cell r="B2233">
            <v>38000</v>
          </cell>
          <cell r="C2233">
            <v>51315.98</v>
          </cell>
          <cell r="D2233">
            <v>51315.98</v>
          </cell>
          <cell r="CZ2233">
            <v>51317.98</v>
          </cell>
          <cell r="DG2233">
            <v>38000</v>
          </cell>
        </row>
        <row r="2234">
          <cell r="A2234" t="str">
            <v>None</v>
          </cell>
          <cell r="B2234">
            <v>20000</v>
          </cell>
          <cell r="C2234">
            <v>18049.97</v>
          </cell>
          <cell r="D2234">
            <v>18049.97</v>
          </cell>
          <cell r="CZ2234">
            <v>18049.97</v>
          </cell>
          <cell r="DG2234">
            <v>20000</v>
          </cell>
        </row>
        <row r="2235">
          <cell r="A2235" t="str">
            <v>None</v>
          </cell>
          <cell r="B2235">
            <v>80000</v>
          </cell>
          <cell r="C2235">
            <v>74203.27</v>
          </cell>
          <cell r="D2235">
            <v>74203.27</v>
          </cell>
          <cell r="CZ2235">
            <v>74205.27</v>
          </cell>
          <cell r="DG2235">
            <v>80000</v>
          </cell>
        </row>
        <row r="2236">
          <cell r="A2236" t="str">
            <v>None</v>
          </cell>
          <cell r="B2236">
            <v>0</v>
          </cell>
          <cell r="C2236">
            <v>0</v>
          </cell>
          <cell r="D2236">
            <v>0</v>
          </cell>
          <cell r="CZ2236">
            <v>0</v>
          </cell>
          <cell r="DG2236">
            <v>0</v>
          </cell>
        </row>
        <row r="2237">
          <cell r="A2237" t="str">
            <v>None</v>
          </cell>
          <cell r="B2237">
            <v>22000</v>
          </cell>
          <cell r="C2237">
            <v>20144.39</v>
          </cell>
          <cell r="D2237">
            <v>20144.39</v>
          </cell>
          <cell r="CZ2237">
            <v>20144.39</v>
          </cell>
          <cell r="DG2237">
            <v>22000</v>
          </cell>
        </row>
        <row r="2238">
          <cell r="A2238" t="str">
            <v>None</v>
          </cell>
          <cell r="B2238">
            <v>40000</v>
          </cell>
          <cell r="C2238">
            <v>41538.57</v>
          </cell>
          <cell r="D2238">
            <v>41538.57</v>
          </cell>
          <cell r="CZ2238">
            <v>41540.57</v>
          </cell>
          <cell r="DG2238">
            <v>40000</v>
          </cell>
        </row>
        <row r="2239">
          <cell r="A2239" t="str">
            <v>None</v>
          </cell>
          <cell r="B2239">
            <v>101200</v>
          </cell>
          <cell r="C2239">
            <v>93115.170000000013</v>
          </cell>
          <cell r="D2239">
            <v>95848.69</v>
          </cell>
          <cell r="CZ2239">
            <v>96118.07</v>
          </cell>
          <cell r="DG2239">
            <v>101200</v>
          </cell>
        </row>
        <row r="2240">
          <cell r="A2240" t="str">
            <v>None</v>
          </cell>
          <cell r="B2240">
            <v>0</v>
          </cell>
          <cell r="C2240">
            <v>0</v>
          </cell>
          <cell r="D2240">
            <v>0</v>
          </cell>
          <cell r="CZ2240">
            <v>0</v>
          </cell>
          <cell r="DG2240">
            <v>0</v>
          </cell>
        </row>
        <row r="2241">
          <cell r="A2241" t="str">
            <v>None</v>
          </cell>
          <cell r="B2241">
            <v>330000</v>
          </cell>
          <cell r="C2241">
            <v>187399.1</v>
          </cell>
          <cell r="D2241">
            <v>0</v>
          </cell>
          <cell r="CZ2241">
            <v>306068</v>
          </cell>
          <cell r="DG2241">
            <v>330000</v>
          </cell>
        </row>
        <row r="2242">
          <cell r="A2242" t="str">
            <v>None</v>
          </cell>
          <cell r="B2242">
            <v>18000</v>
          </cell>
          <cell r="C2242">
            <v>17343.79</v>
          </cell>
          <cell r="D2242">
            <v>17343.79</v>
          </cell>
          <cell r="CZ2242">
            <v>17343.79</v>
          </cell>
          <cell r="DG2242">
            <v>18000</v>
          </cell>
        </row>
        <row r="2243">
          <cell r="A2243" t="str">
            <v>None</v>
          </cell>
          <cell r="B2243">
            <v>25000</v>
          </cell>
          <cell r="C2243">
            <v>0</v>
          </cell>
          <cell r="D2243">
            <v>0</v>
          </cell>
          <cell r="CZ2243">
            <v>24000</v>
          </cell>
          <cell r="DG2243">
            <v>25000</v>
          </cell>
        </row>
        <row r="2244">
          <cell r="A2244" t="str">
            <v>None</v>
          </cell>
          <cell r="B2244">
            <v>125000</v>
          </cell>
          <cell r="C2244">
            <v>115453.22</v>
          </cell>
          <cell r="D2244">
            <v>115453.22</v>
          </cell>
          <cell r="CZ2244">
            <v>115453.22</v>
          </cell>
          <cell r="DG2244">
            <v>125000</v>
          </cell>
        </row>
        <row r="2245">
          <cell r="A2245" t="str">
            <v>None</v>
          </cell>
          <cell r="B2245">
            <v>140000</v>
          </cell>
          <cell r="C2245">
            <v>135488.29</v>
          </cell>
          <cell r="D2245">
            <v>135488.29</v>
          </cell>
          <cell r="CZ2245">
            <v>135489.29</v>
          </cell>
          <cell r="DG2245">
            <v>140000</v>
          </cell>
        </row>
        <row r="2246">
          <cell r="A2246" t="str">
            <v>None</v>
          </cell>
          <cell r="B2246">
            <v>142065</v>
          </cell>
          <cell r="C2246">
            <v>103206.89</v>
          </cell>
          <cell r="D2246">
            <v>103206.89</v>
          </cell>
          <cell r="CZ2246">
            <v>103209.89</v>
          </cell>
          <cell r="DG2246">
            <v>142065</v>
          </cell>
        </row>
        <row r="2247">
          <cell r="A2247" t="str">
            <v>None</v>
          </cell>
          <cell r="B2247">
            <v>151800</v>
          </cell>
          <cell r="C2247">
            <v>140551.20000000001</v>
          </cell>
          <cell r="D2247">
            <v>140551.20000000001</v>
          </cell>
          <cell r="CZ2247">
            <v>140552.20000000001</v>
          </cell>
          <cell r="DG2247">
            <v>151800</v>
          </cell>
        </row>
        <row r="2248">
          <cell r="A2248" t="str">
            <v>None</v>
          </cell>
          <cell r="B2248">
            <v>19350</v>
          </cell>
          <cell r="C2248">
            <v>19410.97</v>
          </cell>
          <cell r="D2248">
            <v>19341.32</v>
          </cell>
          <cell r="CZ2248">
            <v>19409.32</v>
          </cell>
          <cell r="DG2248">
            <v>19350</v>
          </cell>
        </row>
        <row r="2249">
          <cell r="A2249" t="str">
            <v>None</v>
          </cell>
          <cell r="B2249">
            <v>25000</v>
          </cell>
          <cell r="C2249">
            <v>0</v>
          </cell>
          <cell r="D2249">
            <v>0</v>
          </cell>
          <cell r="CZ2249">
            <v>24000</v>
          </cell>
          <cell r="DG2249">
            <v>25000</v>
          </cell>
        </row>
        <row r="2250">
          <cell r="A2250" t="str">
            <v>None</v>
          </cell>
          <cell r="B2250">
            <v>115000</v>
          </cell>
          <cell r="C2250">
            <v>103981.53</v>
          </cell>
          <cell r="D2250">
            <v>103981.53</v>
          </cell>
          <cell r="CZ2250">
            <v>103980.53</v>
          </cell>
          <cell r="DG2250">
            <v>115000</v>
          </cell>
        </row>
        <row r="2251">
          <cell r="A2251" t="str">
            <v>None</v>
          </cell>
          <cell r="B2251">
            <v>160000</v>
          </cell>
          <cell r="C2251">
            <v>0</v>
          </cell>
          <cell r="D2251">
            <v>0</v>
          </cell>
          <cell r="CZ2251">
            <v>153000</v>
          </cell>
          <cell r="DG2251">
            <v>160000</v>
          </cell>
        </row>
        <row r="2252">
          <cell r="A2252" t="str">
            <v>None</v>
          </cell>
          <cell r="B2252">
            <v>100000</v>
          </cell>
          <cell r="C2252">
            <v>94687.95</v>
          </cell>
          <cell r="D2252">
            <v>102067.95</v>
          </cell>
          <cell r="CZ2252">
            <v>94688.95</v>
          </cell>
          <cell r="DG2252">
            <v>100000</v>
          </cell>
        </row>
        <row r="2253">
          <cell r="A2253" t="str">
            <v>None</v>
          </cell>
          <cell r="B2253">
            <v>91000</v>
          </cell>
          <cell r="C2253">
            <v>96345.71</v>
          </cell>
          <cell r="D2253">
            <v>105800.71</v>
          </cell>
          <cell r="CZ2253">
            <v>96352.71</v>
          </cell>
          <cell r="DG2253">
            <v>91000</v>
          </cell>
        </row>
        <row r="2254">
          <cell r="A2254" t="str">
            <v>None</v>
          </cell>
          <cell r="B2254">
            <v>19200</v>
          </cell>
          <cell r="C2254">
            <v>19161.419999999998</v>
          </cell>
          <cell r="D2254">
            <v>19161.419999999998</v>
          </cell>
          <cell r="CZ2254">
            <v>19161.419999999998</v>
          </cell>
          <cell r="DG2254">
            <v>19200</v>
          </cell>
        </row>
        <row r="2255">
          <cell r="A2255" t="str">
            <v>None</v>
          </cell>
          <cell r="B2255">
            <v>25000</v>
          </cell>
          <cell r="C2255">
            <v>0</v>
          </cell>
          <cell r="D2255">
            <v>0</v>
          </cell>
          <cell r="CZ2255">
            <v>24000</v>
          </cell>
          <cell r="DG2255">
            <v>25000</v>
          </cell>
        </row>
        <row r="2256">
          <cell r="A2256" t="str">
            <v>None</v>
          </cell>
          <cell r="B2256">
            <v>115000</v>
          </cell>
          <cell r="C2256">
            <v>103981.53</v>
          </cell>
          <cell r="D2256">
            <v>103981.53</v>
          </cell>
          <cell r="CZ2256">
            <v>103980.53</v>
          </cell>
          <cell r="DG2256">
            <v>115000</v>
          </cell>
        </row>
        <row r="2257">
          <cell r="A2257" t="str">
            <v>None</v>
          </cell>
          <cell r="B2257">
            <v>0</v>
          </cell>
          <cell r="C2257">
            <v>229817.28</v>
          </cell>
          <cell r="D2257">
            <v>228376.72</v>
          </cell>
          <cell r="CZ2257">
            <v>229824.72</v>
          </cell>
          <cell r="DG2257">
            <v>0</v>
          </cell>
        </row>
        <row r="2258">
          <cell r="A2258" t="str">
            <v>None</v>
          </cell>
          <cell r="B2258">
            <v>74475</v>
          </cell>
          <cell r="C2258">
            <v>65466.59</v>
          </cell>
          <cell r="D2258">
            <v>65466.59</v>
          </cell>
          <cell r="CZ2258">
            <v>65467.59</v>
          </cell>
          <cell r="DG2258">
            <v>74475</v>
          </cell>
        </row>
        <row r="2259">
          <cell r="A2259" t="str">
            <v>None</v>
          </cell>
          <cell r="B2259">
            <v>23661.9</v>
          </cell>
          <cell r="C2259">
            <v>9890.5300000000007</v>
          </cell>
          <cell r="D2259">
            <v>7888.19</v>
          </cell>
          <cell r="CZ2259">
            <v>19898</v>
          </cell>
          <cell r="DG2259">
            <v>23661.9</v>
          </cell>
        </row>
        <row r="2260">
          <cell r="A2260" t="str">
            <v>None</v>
          </cell>
          <cell r="B2260">
            <v>0</v>
          </cell>
          <cell r="C2260">
            <v>0</v>
          </cell>
          <cell r="D2260">
            <v>0</v>
          </cell>
          <cell r="CZ2260">
            <v>0</v>
          </cell>
          <cell r="DG2260">
            <v>0</v>
          </cell>
        </row>
        <row r="2261">
          <cell r="A2261" t="str">
            <v>None</v>
          </cell>
          <cell r="B2261">
            <v>31371.5</v>
          </cell>
          <cell r="C2261">
            <v>26694.28</v>
          </cell>
          <cell r="D2261">
            <v>0</v>
          </cell>
          <cell r="CZ2261">
            <v>27932</v>
          </cell>
          <cell r="DG2261">
            <v>31371.5</v>
          </cell>
        </row>
        <row r="2262">
          <cell r="A2262" t="str">
            <v>None</v>
          </cell>
          <cell r="B2262">
            <v>119447.7</v>
          </cell>
          <cell r="C2262">
            <v>83212.59</v>
          </cell>
          <cell r="D2262">
            <v>49300.11</v>
          </cell>
          <cell r="CZ2262">
            <v>104522</v>
          </cell>
          <cell r="DG2262">
            <v>119447.7</v>
          </cell>
        </row>
        <row r="2263">
          <cell r="A2263" t="str">
            <v>None</v>
          </cell>
          <cell r="B2263">
            <v>0</v>
          </cell>
          <cell r="C2263">
            <v>295622.53000000003</v>
          </cell>
          <cell r="D2263">
            <v>295622.53000000003</v>
          </cell>
          <cell r="CZ2263">
            <v>295625.53000000003</v>
          </cell>
          <cell r="DG2263">
            <v>0</v>
          </cell>
        </row>
        <row r="2264">
          <cell r="A2264" t="str">
            <v>None</v>
          </cell>
          <cell r="B2264">
            <v>75137</v>
          </cell>
          <cell r="C2264">
            <v>85611.29</v>
          </cell>
          <cell r="D2264">
            <v>85611.29</v>
          </cell>
          <cell r="CZ2264">
            <v>85610.29</v>
          </cell>
          <cell r="DG2264">
            <v>75137</v>
          </cell>
        </row>
        <row r="2265">
          <cell r="A2265" t="str">
            <v>None</v>
          </cell>
          <cell r="B2265">
            <v>75137</v>
          </cell>
          <cell r="C2265">
            <v>76707.19</v>
          </cell>
          <cell r="D2265">
            <v>76707.19</v>
          </cell>
          <cell r="CZ2265">
            <v>76704.19</v>
          </cell>
          <cell r="DG2265">
            <v>75137</v>
          </cell>
        </row>
        <row r="2266">
          <cell r="A2266" t="str">
            <v>None</v>
          </cell>
          <cell r="B2266">
            <v>75000</v>
          </cell>
          <cell r="C2266">
            <v>0</v>
          </cell>
          <cell r="D2266">
            <v>0</v>
          </cell>
          <cell r="CZ2266">
            <v>0</v>
          </cell>
          <cell r="DG2266">
            <v>75000</v>
          </cell>
        </row>
        <row r="2267">
          <cell r="A2267" t="str">
            <v>None</v>
          </cell>
          <cell r="B2267">
            <v>75000</v>
          </cell>
          <cell r="C2267">
            <v>0</v>
          </cell>
          <cell r="D2267">
            <v>0</v>
          </cell>
          <cell r="CZ2267">
            <v>0</v>
          </cell>
          <cell r="DG2267">
            <v>75000</v>
          </cell>
        </row>
        <row r="2268">
          <cell r="A2268" t="str">
            <v>None</v>
          </cell>
          <cell r="B2268">
            <v>93600</v>
          </cell>
          <cell r="C2268">
            <v>61066.630000000005</v>
          </cell>
          <cell r="D2268">
            <v>67208.740000000005</v>
          </cell>
          <cell r="CZ2268">
            <v>61065.74</v>
          </cell>
          <cell r="DG2268">
            <v>93600</v>
          </cell>
        </row>
        <row r="2269">
          <cell r="A2269" t="str">
            <v>None</v>
          </cell>
          <cell r="B2269">
            <v>93600</v>
          </cell>
          <cell r="C2269">
            <v>66472.91</v>
          </cell>
          <cell r="D2269">
            <v>72615.02</v>
          </cell>
          <cell r="CZ2269">
            <v>66473.02</v>
          </cell>
          <cell r="DG2269">
            <v>93600</v>
          </cell>
        </row>
        <row r="2270">
          <cell r="A2270" t="str">
            <v>None</v>
          </cell>
          <cell r="B2270">
            <v>15492</v>
          </cell>
          <cell r="C2270">
            <v>1323.83</v>
          </cell>
          <cell r="D2270">
            <v>1323.83</v>
          </cell>
          <cell r="CZ2270">
            <v>1322.83</v>
          </cell>
          <cell r="DG2270">
            <v>15492</v>
          </cell>
        </row>
        <row r="2271">
          <cell r="A2271" t="str">
            <v>None</v>
          </cell>
          <cell r="B2271">
            <v>27604.41</v>
          </cell>
          <cell r="C2271">
            <v>0</v>
          </cell>
          <cell r="D2271">
            <v>0</v>
          </cell>
          <cell r="CZ2271">
            <v>0</v>
          </cell>
          <cell r="DG2271">
            <v>27604.41</v>
          </cell>
        </row>
        <row r="2272">
          <cell r="A2272" t="str">
            <v>None</v>
          </cell>
          <cell r="B2272">
            <v>0</v>
          </cell>
          <cell r="C2272">
            <v>13474.89</v>
          </cell>
          <cell r="D2272">
            <v>13474.89</v>
          </cell>
          <cell r="CZ2272">
            <v>13470.89</v>
          </cell>
          <cell r="DG2272">
            <v>0</v>
          </cell>
        </row>
        <row r="2273">
          <cell r="A2273" t="str">
            <v>None</v>
          </cell>
          <cell r="B2273">
            <v>20000</v>
          </cell>
          <cell r="C2273">
            <v>0</v>
          </cell>
          <cell r="D2273">
            <v>0</v>
          </cell>
          <cell r="CZ2273">
            <v>0</v>
          </cell>
          <cell r="DG2273">
            <v>20000</v>
          </cell>
        </row>
        <row r="2274">
          <cell r="A2274" t="str">
            <v>None</v>
          </cell>
          <cell r="B2274">
            <v>35535</v>
          </cell>
          <cell r="C2274">
            <v>174.63</v>
          </cell>
          <cell r="D2274">
            <v>31875.93</v>
          </cell>
          <cell r="CZ2274">
            <v>32438.13</v>
          </cell>
          <cell r="DG2274">
            <v>35535</v>
          </cell>
        </row>
        <row r="2275">
          <cell r="A2275" t="str">
            <v>None</v>
          </cell>
          <cell r="B2275">
            <v>25000</v>
          </cell>
          <cell r="C2275">
            <v>0</v>
          </cell>
          <cell r="D2275">
            <v>0</v>
          </cell>
          <cell r="CZ2275">
            <v>24000</v>
          </cell>
          <cell r="DG2275">
            <v>25000</v>
          </cell>
        </row>
        <row r="2276">
          <cell r="A2276" t="str">
            <v>None</v>
          </cell>
          <cell r="B2276">
            <v>37892</v>
          </cell>
          <cell r="C2276">
            <v>0</v>
          </cell>
          <cell r="D2276">
            <v>0</v>
          </cell>
          <cell r="CZ2276">
            <v>38907</v>
          </cell>
          <cell r="DG2276">
            <v>37892</v>
          </cell>
        </row>
        <row r="2277">
          <cell r="A2277" t="str">
            <v>None</v>
          </cell>
          <cell r="B2277">
            <v>25000</v>
          </cell>
          <cell r="C2277">
            <v>91.37</v>
          </cell>
          <cell r="D2277">
            <v>0</v>
          </cell>
          <cell r="CZ2277">
            <v>19569</v>
          </cell>
          <cell r="DG2277">
            <v>25000</v>
          </cell>
        </row>
        <row r="2278">
          <cell r="A2278" t="str">
            <v>None</v>
          </cell>
          <cell r="B2278">
            <v>25000</v>
          </cell>
          <cell r="C2278">
            <v>0</v>
          </cell>
          <cell r="D2278">
            <v>0</v>
          </cell>
          <cell r="CZ2278">
            <v>24000</v>
          </cell>
          <cell r="DG2278">
            <v>25000</v>
          </cell>
        </row>
        <row r="2279">
          <cell r="A2279" t="str">
            <v>None</v>
          </cell>
          <cell r="B2279">
            <v>172500</v>
          </cell>
          <cell r="C2279">
            <v>173315.79</v>
          </cell>
          <cell r="D2279">
            <v>173315.79</v>
          </cell>
          <cell r="CZ2279">
            <v>173320.79</v>
          </cell>
          <cell r="DG2279">
            <v>172500</v>
          </cell>
        </row>
        <row r="2280">
          <cell r="A2280" t="str">
            <v>None</v>
          </cell>
          <cell r="B2280">
            <v>0</v>
          </cell>
          <cell r="C2280">
            <v>0</v>
          </cell>
          <cell r="D2280">
            <v>0</v>
          </cell>
          <cell r="CZ2280">
            <v>0</v>
          </cell>
          <cell r="DG2280">
            <v>0</v>
          </cell>
        </row>
        <row r="2281">
          <cell r="A2281" t="str">
            <v>None</v>
          </cell>
          <cell r="B2281">
            <v>0</v>
          </cell>
          <cell r="C2281">
            <v>0</v>
          </cell>
          <cell r="D2281">
            <v>0</v>
          </cell>
          <cell r="CZ2281">
            <v>0</v>
          </cell>
          <cell r="DG2281">
            <v>0</v>
          </cell>
        </row>
        <row r="2282">
          <cell r="A2282" t="str">
            <v>None</v>
          </cell>
          <cell r="B2282">
            <v>91394</v>
          </cell>
          <cell r="C2282">
            <v>353.68</v>
          </cell>
          <cell r="D2282">
            <v>27242.04</v>
          </cell>
          <cell r="CZ2282">
            <v>89676</v>
          </cell>
          <cell r="DG2282">
            <v>91394</v>
          </cell>
        </row>
        <row r="2283">
          <cell r="A2283" t="str">
            <v>None</v>
          </cell>
          <cell r="B2283">
            <v>51542</v>
          </cell>
          <cell r="C2283">
            <v>0</v>
          </cell>
          <cell r="D2283">
            <v>0</v>
          </cell>
          <cell r="CZ2283">
            <v>53393</v>
          </cell>
          <cell r="DG2283">
            <v>51542</v>
          </cell>
        </row>
        <row r="2284">
          <cell r="A2284" t="str">
            <v>None</v>
          </cell>
          <cell r="B2284">
            <v>0</v>
          </cell>
          <cell r="C2284">
            <v>0</v>
          </cell>
          <cell r="D2284">
            <v>0</v>
          </cell>
          <cell r="CZ2284">
            <v>0</v>
          </cell>
          <cell r="DG2284">
            <v>0</v>
          </cell>
        </row>
        <row r="2285">
          <cell r="A2285" t="str">
            <v>None</v>
          </cell>
          <cell r="B2285">
            <v>83697</v>
          </cell>
          <cell r="C2285">
            <v>69829.929999999993</v>
          </cell>
          <cell r="D2285">
            <v>69829.929999999993</v>
          </cell>
          <cell r="CZ2285">
            <v>69831.929999999993</v>
          </cell>
          <cell r="DG2285">
            <v>83697</v>
          </cell>
        </row>
        <row r="2286">
          <cell r="A2286" t="str">
            <v>None</v>
          </cell>
          <cell r="B2286">
            <v>25000</v>
          </cell>
          <cell r="C2286">
            <v>0</v>
          </cell>
          <cell r="D2286">
            <v>0</v>
          </cell>
          <cell r="CZ2286">
            <v>24000</v>
          </cell>
          <cell r="DG2286">
            <v>25000</v>
          </cell>
        </row>
        <row r="2287">
          <cell r="A2287" t="str">
            <v>None</v>
          </cell>
          <cell r="B2287">
            <v>737000</v>
          </cell>
          <cell r="C2287">
            <v>6567.75</v>
          </cell>
          <cell r="D2287">
            <v>143020.24</v>
          </cell>
          <cell r="CZ2287">
            <v>433443</v>
          </cell>
          <cell r="DG2287">
            <v>737000</v>
          </cell>
        </row>
        <row r="2288">
          <cell r="A2288" t="str">
            <v>None</v>
          </cell>
          <cell r="B2288">
            <v>28071</v>
          </cell>
          <cell r="C2288">
            <v>26851.33</v>
          </cell>
          <cell r="D2288">
            <v>35729.130000000005</v>
          </cell>
          <cell r="CZ2288">
            <v>26851.33</v>
          </cell>
          <cell r="DG2288">
            <v>28071</v>
          </cell>
        </row>
        <row r="2289">
          <cell r="A2289" t="str">
            <v>OTA_GIS</v>
          </cell>
          <cell r="B2289">
            <v>0</v>
          </cell>
          <cell r="C2289">
            <v>2282515.5</v>
          </cell>
          <cell r="D2289">
            <v>2282515.5</v>
          </cell>
          <cell r="CZ2289">
            <v>2282533.5</v>
          </cell>
          <cell r="DG2289">
            <v>0</v>
          </cell>
        </row>
        <row r="2290">
          <cell r="A2290" t="str">
            <v>None</v>
          </cell>
          <cell r="B2290">
            <v>0</v>
          </cell>
          <cell r="C2290">
            <v>0</v>
          </cell>
          <cell r="D2290">
            <v>0</v>
          </cell>
          <cell r="CZ2290">
            <v>0</v>
          </cell>
          <cell r="DG2290">
            <v>0</v>
          </cell>
        </row>
        <row r="2291">
          <cell r="A2291" t="str">
            <v>None</v>
          </cell>
          <cell r="B2291">
            <v>0</v>
          </cell>
          <cell r="C2291">
            <v>0</v>
          </cell>
          <cell r="D2291">
            <v>0</v>
          </cell>
          <cell r="CZ2291">
            <v>0</v>
          </cell>
          <cell r="DG2291">
            <v>0</v>
          </cell>
        </row>
        <row r="2292">
          <cell r="A2292" t="str">
            <v>None</v>
          </cell>
          <cell r="B2292">
            <v>300000</v>
          </cell>
          <cell r="C2292">
            <v>196967.31000000003</v>
          </cell>
          <cell r="D2292">
            <v>195732.67</v>
          </cell>
          <cell r="CZ2292">
            <v>196978.67</v>
          </cell>
          <cell r="DG2292">
            <v>300000</v>
          </cell>
        </row>
        <row r="2293">
          <cell r="A2293" t="str">
            <v>None</v>
          </cell>
          <cell r="B2293">
            <v>300000</v>
          </cell>
          <cell r="C2293">
            <v>370936.49</v>
          </cell>
          <cell r="D2293">
            <v>370936.49</v>
          </cell>
          <cell r="CZ2293">
            <v>370939.49</v>
          </cell>
          <cell r="DG2293">
            <v>300000</v>
          </cell>
        </row>
        <row r="2294">
          <cell r="A2294" t="str">
            <v>None</v>
          </cell>
          <cell r="B2294">
            <v>300000</v>
          </cell>
          <cell r="C2294">
            <v>208719.99</v>
          </cell>
          <cell r="D2294">
            <v>208719.99</v>
          </cell>
          <cell r="CZ2294">
            <v>208714.99</v>
          </cell>
          <cell r="DG2294">
            <v>300000</v>
          </cell>
        </row>
        <row r="2295">
          <cell r="A2295" t="str">
            <v>None</v>
          </cell>
          <cell r="B2295">
            <v>200000</v>
          </cell>
          <cell r="C2295">
            <v>174530.94</v>
          </cell>
          <cell r="D2295">
            <v>174530.94</v>
          </cell>
          <cell r="CZ2295">
            <v>174532.94</v>
          </cell>
          <cell r="DG2295">
            <v>200000</v>
          </cell>
        </row>
        <row r="2296">
          <cell r="A2296" t="str">
            <v>None</v>
          </cell>
          <cell r="B2296">
            <v>0</v>
          </cell>
          <cell r="C2296">
            <v>55727.68</v>
          </cell>
          <cell r="D2296">
            <v>55727.68</v>
          </cell>
          <cell r="CZ2296">
            <v>55728.68</v>
          </cell>
          <cell r="DG2296">
            <v>0</v>
          </cell>
        </row>
        <row r="2297">
          <cell r="A2297" t="str">
            <v>None</v>
          </cell>
          <cell r="B2297">
            <v>0</v>
          </cell>
          <cell r="C2297">
            <v>0</v>
          </cell>
          <cell r="D2297">
            <v>0</v>
          </cell>
          <cell r="CZ2297">
            <v>0</v>
          </cell>
          <cell r="DG2297">
            <v>0</v>
          </cell>
        </row>
        <row r="2298">
          <cell r="A2298" t="str">
            <v>None</v>
          </cell>
          <cell r="B2298">
            <v>146860</v>
          </cell>
          <cell r="C2298">
            <v>203957.34</v>
          </cell>
          <cell r="D2298">
            <v>203957.34</v>
          </cell>
          <cell r="CZ2298">
            <v>203960.34</v>
          </cell>
          <cell r="DG2298">
            <v>146860</v>
          </cell>
        </row>
        <row r="2299">
          <cell r="A2299" t="str">
            <v>None</v>
          </cell>
          <cell r="B2299">
            <v>140336</v>
          </cell>
          <cell r="C2299">
            <v>209722.79</v>
          </cell>
          <cell r="D2299">
            <v>209722.79</v>
          </cell>
          <cell r="CZ2299">
            <v>209722.79</v>
          </cell>
          <cell r="DG2299">
            <v>140336</v>
          </cell>
        </row>
        <row r="2300">
          <cell r="A2300" t="str">
            <v>None</v>
          </cell>
          <cell r="B2300">
            <v>0</v>
          </cell>
          <cell r="C2300">
            <v>0</v>
          </cell>
          <cell r="D2300">
            <v>0</v>
          </cell>
          <cell r="CZ2300">
            <v>0</v>
          </cell>
          <cell r="DG2300">
            <v>0</v>
          </cell>
        </row>
        <row r="2301">
          <cell r="A2301" t="str">
            <v>None</v>
          </cell>
          <cell r="B2301">
            <v>0</v>
          </cell>
          <cell r="C2301">
            <v>95049.54</v>
          </cell>
          <cell r="D2301">
            <v>95049.54</v>
          </cell>
          <cell r="CZ2301">
            <v>95048.54</v>
          </cell>
          <cell r="DG2301">
            <v>0</v>
          </cell>
        </row>
        <row r="2302">
          <cell r="A2302" t="str">
            <v>None</v>
          </cell>
          <cell r="B2302">
            <v>0</v>
          </cell>
          <cell r="C2302">
            <v>0</v>
          </cell>
          <cell r="D2302">
            <v>0</v>
          </cell>
          <cell r="CZ2302">
            <v>0</v>
          </cell>
          <cell r="DG2302">
            <v>0</v>
          </cell>
        </row>
        <row r="2303">
          <cell r="A2303" t="str">
            <v>None</v>
          </cell>
          <cell r="B2303">
            <v>0</v>
          </cell>
          <cell r="C2303">
            <v>0</v>
          </cell>
          <cell r="D2303">
            <v>0</v>
          </cell>
          <cell r="CZ2303">
            <v>0</v>
          </cell>
          <cell r="DG2303">
            <v>0</v>
          </cell>
        </row>
        <row r="2304">
          <cell r="A2304" t="str">
            <v>None</v>
          </cell>
          <cell r="B2304">
            <v>0</v>
          </cell>
          <cell r="C2304">
            <v>0</v>
          </cell>
          <cell r="D2304">
            <v>0</v>
          </cell>
          <cell r="CZ2304">
            <v>0</v>
          </cell>
          <cell r="DG2304">
            <v>0</v>
          </cell>
        </row>
        <row r="2305">
          <cell r="A2305" t="str">
            <v>None</v>
          </cell>
          <cell r="B2305">
            <v>109250</v>
          </cell>
          <cell r="C2305">
            <v>133000</v>
          </cell>
          <cell r="D2305">
            <v>133000</v>
          </cell>
          <cell r="CZ2305">
            <v>132998</v>
          </cell>
          <cell r="DG2305">
            <v>109250</v>
          </cell>
        </row>
        <row r="2306">
          <cell r="A2306" t="str">
            <v>None</v>
          </cell>
          <cell r="B2306">
            <v>0</v>
          </cell>
          <cell r="C2306">
            <v>133342.07999999999</v>
          </cell>
          <cell r="D2306">
            <v>133342.07999999999</v>
          </cell>
          <cell r="CZ2306">
            <v>133338.07999999999</v>
          </cell>
          <cell r="DG2306">
            <v>0</v>
          </cell>
        </row>
        <row r="2307">
          <cell r="A2307" t="str">
            <v>NIGUP</v>
          </cell>
          <cell r="B2307">
            <v>0</v>
          </cell>
          <cell r="C2307">
            <v>5376784</v>
          </cell>
          <cell r="D2307">
            <v>5087059.1399999997</v>
          </cell>
          <cell r="CZ2307">
            <v>5323446.1399999997</v>
          </cell>
          <cell r="DG2307">
            <v>0</v>
          </cell>
        </row>
        <row r="2308">
          <cell r="A2308" t="str">
            <v>OTA_GIS</v>
          </cell>
          <cell r="B2308">
            <v>102965659.7</v>
          </cell>
          <cell r="C2308">
            <v>97278231.109999999</v>
          </cell>
          <cell r="D2308">
            <v>100647814.16</v>
          </cell>
          <cell r="CZ2308">
            <v>102363043.2</v>
          </cell>
          <cell r="DG2308">
            <v>102965659.7</v>
          </cell>
        </row>
        <row r="2309">
          <cell r="A2309" t="str">
            <v>NIGUP</v>
          </cell>
          <cell r="B2309">
            <v>160000</v>
          </cell>
          <cell r="C2309">
            <v>165311.51999999999</v>
          </cell>
          <cell r="D2309">
            <v>160032.75</v>
          </cell>
          <cell r="CZ2309">
            <v>161031.75</v>
          </cell>
          <cell r="DG2309">
            <v>160000</v>
          </cell>
        </row>
        <row r="2310">
          <cell r="A2310" t="str">
            <v>NIGUP</v>
          </cell>
          <cell r="B2310">
            <v>7723610</v>
          </cell>
          <cell r="C2310">
            <v>2012610.31</v>
          </cell>
          <cell r="D2310">
            <v>3789907.7</v>
          </cell>
          <cell r="CZ2310">
            <v>9412773.2599999998</v>
          </cell>
          <cell r="DG2310">
            <v>7723610</v>
          </cell>
        </row>
        <row r="2311">
          <cell r="A2311" t="str">
            <v>None</v>
          </cell>
          <cell r="B2311">
            <v>266360</v>
          </cell>
          <cell r="C2311">
            <v>245578.78</v>
          </cell>
          <cell r="D2311">
            <v>237492.31</v>
          </cell>
          <cell r="CZ2311">
            <v>245567.31</v>
          </cell>
          <cell r="DG2311">
            <v>266360</v>
          </cell>
        </row>
        <row r="2312">
          <cell r="A2312" t="str">
            <v>None</v>
          </cell>
          <cell r="B2312">
            <v>0</v>
          </cell>
          <cell r="C2312">
            <v>139561.29999999999</v>
          </cell>
          <cell r="D2312">
            <v>139561.29999999999</v>
          </cell>
          <cell r="CZ2312">
            <v>139561.29999999999</v>
          </cell>
          <cell r="DG2312">
            <v>0</v>
          </cell>
        </row>
        <row r="2313">
          <cell r="A2313" t="str">
            <v>None</v>
          </cell>
          <cell r="B2313">
            <v>0</v>
          </cell>
          <cell r="C2313">
            <v>95713.86</v>
          </cell>
          <cell r="D2313">
            <v>93336.03</v>
          </cell>
          <cell r="CZ2313">
            <v>95115.03</v>
          </cell>
          <cell r="DG2313">
            <v>0</v>
          </cell>
        </row>
        <row r="2314">
          <cell r="A2314" t="str">
            <v>None</v>
          </cell>
          <cell r="B2314">
            <v>0</v>
          </cell>
          <cell r="C2314">
            <v>32076.11</v>
          </cell>
          <cell r="D2314">
            <v>32076.11</v>
          </cell>
          <cell r="CZ2314">
            <v>32077.11</v>
          </cell>
          <cell r="DG2314">
            <v>0</v>
          </cell>
        </row>
        <row r="2315">
          <cell r="A2315" t="str">
            <v>None</v>
          </cell>
          <cell r="B2315">
            <v>67139</v>
          </cell>
          <cell r="C2315">
            <v>65201.61</v>
          </cell>
          <cell r="D2315">
            <v>65201.61</v>
          </cell>
          <cell r="CZ2315">
            <v>65207.61</v>
          </cell>
          <cell r="DG2315">
            <v>67139</v>
          </cell>
        </row>
        <row r="2316">
          <cell r="A2316" t="str">
            <v>None</v>
          </cell>
          <cell r="B2316">
            <v>67139</v>
          </cell>
          <cell r="C2316">
            <v>64792.25</v>
          </cell>
          <cell r="D2316">
            <v>64792.25</v>
          </cell>
          <cell r="CZ2316">
            <v>64798.25</v>
          </cell>
          <cell r="DG2316">
            <v>67139</v>
          </cell>
        </row>
        <row r="2317">
          <cell r="A2317" t="str">
            <v>None</v>
          </cell>
          <cell r="B2317">
            <v>0</v>
          </cell>
          <cell r="C2317">
            <v>0</v>
          </cell>
          <cell r="D2317">
            <v>0</v>
          </cell>
          <cell r="CZ2317">
            <v>0</v>
          </cell>
          <cell r="DG2317">
            <v>0</v>
          </cell>
        </row>
        <row r="2318">
          <cell r="A2318" t="str">
            <v>None</v>
          </cell>
          <cell r="B2318">
            <v>183867.41</v>
          </cell>
          <cell r="C2318">
            <v>174159.71</v>
          </cell>
          <cell r="D2318">
            <v>174159.71</v>
          </cell>
          <cell r="CZ2318">
            <v>174162.71</v>
          </cell>
          <cell r="DG2318">
            <v>183867.41</v>
          </cell>
        </row>
        <row r="2319">
          <cell r="A2319" t="str">
            <v>None</v>
          </cell>
          <cell r="B2319">
            <v>6250000</v>
          </cell>
          <cell r="C2319">
            <v>6725945.4900000002</v>
          </cell>
          <cell r="D2319">
            <v>6725945.4900000002</v>
          </cell>
          <cell r="CZ2319">
            <v>6725946.4900000002</v>
          </cell>
          <cell r="DG2319">
            <v>6250000</v>
          </cell>
        </row>
        <row r="2320">
          <cell r="A2320" t="str">
            <v>None</v>
          </cell>
          <cell r="B2320">
            <v>3552161</v>
          </cell>
          <cell r="C2320">
            <v>3386914.83</v>
          </cell>
          <cell r="D2320">
            <v>3380416.23</v>
          </cell>
          <cell r="CZ2320">
            <v>3386919.23</v>
          </cell>
          <cell r="DG2320">
            <v>3552161</v>
          </cell>
        </row>
        <row r="2321">
          <cell r="A2321" t="str">
            <v>None</v>
          </cell>
          <cell r="B2321">
            <v>535490</v>
          </cell>
          <cell r="C2321">
            <v>521604.02</v>
          </cell>
          <cell r="D2321">
            <v>521604.02</v>
          </cell>
          <cell r="CZ2321">
            <v>521604.02</v>
          </cell>
          <cell r="DG2321">
            <v>535490</v>
          </cell>
        </row>
        <row r="2322">
          <cell r="A2322" t="str">
            <v>None</v>
          </cell>
          <cell r="B2322">
            <v>210000</v>
          </cell>
          <cell r="C2322">
            <v>206003.99</v>
          </cell>
          <cell r="D2322">
            <v>206003.99</v>
          </cell>
          <cell r="CZ2322">
            <v>206003.99</v>
          </cell>
          <cell r="DG2322">
            <v>210000</v>
          </cell>
        </row>
        <row r="2323">
          <cell r="A2323" t="str">
            <v>None</v>
          </cell>
          <cell r="B2323">
            <v>217104</v>
          </cell>
          <cell r="C2323">
            <v>200051.32</v>
          </cell>
          <cell r="D2323">
            <v>200051.32</v>
          </cell>
          <cell r="CZ2323">
            <v>200050.32</v>
          </cell>
          <cell r="DG2323">
            <v>217104</v>
          </cell>
        </row>
        <row r="2324">
          <cell r="A2324" t="str">
            <v>None</v>
          </cell>
          <cell r="B2324">
            <v>0</v>
          </cell>
          <cell r="C2324">
            <v>0</v>
          </cell>
          <cell r="D2324">
            <v>0</v>
          </cell>
          <cell r="CZ2324">
            <v>0</v>
          </cell>
          <cell r="DG2324">
            <v>0</v>
          </cell>
        </row>
        <row r="2325">
          <cell r="A2325" t="str">
            <v>None</v>
          </cell>
          <cell r="B2325">
            <v>0</v>
          </cell>
          <cell r="C2325">
            <v>0</v>
          </cell>
          <cell r="D2325">
            <v>0</v>
          </cell>
          <cell r="CZ2325">
            <v>0</v>
          </cell>
          <cell r="DG2325">
            <v>0</v>
          </cell>
        </row>
        <row r="2326">
          <cell r="A2326" t="str">
            <v>None</v>
          </cell>
          <cell r="B2326">
            <v>0</v>
          </cell>
          <cell r="C2326">
            <v>0</v>
          </cell>
          <cell r="D2326">
            <v>0</v>
          </cell>
          <cell r="CZ2326">
            <v>0</v>
          </cell>
          <cell r="DG2326">
            <v>0</v>
          </cell>
        </row>
        <row r="2327">
          <cell r="A2327" t="str">
            <v>None</v>
          </cell>
          <cell r="B2327">
            <v>0</v>
          </cell>
          <cell r="C2327">
            <v>0</v>
          </cell>
          <cell r="D2327">
            <v>0</v>
          </cell>
          <cell r="CZ2327">
            <v>0</v>
          </cell>
          <cell r="DG2327">
            <v>0</v>
          </cell>
        </row>
        <row r="2328">
          <cell r="A2328" t="str">
            <v>None</v>
          </cell>
          <cell r="B2328">
            <v>0</v>
          </cell>
          <cell r="C2328">
            <v>0</v>
          </cell>
          <cell r="D2328">
            <v>0</v>
          </cell>
          <cell r="CZ2328">
            <v>0</v>
          </cell>
          <cell r="DG2328">
            <v>0</v>
          </cell>
        </row>
        <row r="2329">
          <cell r="A2329" t="str">
            <v>None</v>
          </cell>
          <cell r="B2329">
            <v>0</v>
          </cell>
          <cell r="C2329">
            <v>0</v>
          </cell>
          <cell r="D2329">
            <v>0</v>
          </cell>
          <cell r="CZ2329">
            <v>0</v>
          </cell>
          <cell r="DG2329">
            <v>0</v>
          </cell>
        </row>
        <row r="2330">
          <cell r="A2330" t="str">
            <v>None</v>
          </cell>
          <cell r="B2330">
            <v>0</v>
          </cell>
          <cell r="C2330">
            <v>0</v>
          </cell>
          <cell r="D2330">
            <v>0</v>
          </cell>
          <cell r="CZ2330">
            <v>0</v>
          </cell>
          <cell r="DG2330">
            <v>0</v>
          </cell>
        </row>
        <row r="2331">
          <cell r="A2331" t="str">
            <v>None</v>
          </cell>
          <cell r="B2331">
            <v>0</v>
          </cell>
          <cell r="C2331">
            <v>0</v>
          </cell>
          <cell r="D2331">
            <v>0</v>
          </cell>
          <cell r="CZ2331">
            <v>0</v>
          </cell>
          <cell r="DG2331">
            <v>0</v>
          </cell>
        </row>
        <row r="2332">
          <cell r="A2332" t="str">
            <v>None</v>
          </cell>
          <cell r="B2332">
            <v>0</v>
          </cell>
          <cell r="C2332">
            <v>0</v>
          </cell>
          <cell r="D2332">
            <v>0</v>
          </cell>
          <cell r="CZ2332">
            <v>0</v>
          </cell>
          <cell r="DG2332">
            <v>0</v>
          </cell>
        </row>
        <row r="2333">
          <cell r="A2333" t="str">
            <v>None</v>
          </cell>
          <cell r="B2333">
            <v>0</v>
          </cell>
          <cell r="C2333">
            <v>0</v>
          </cell>
          <cell r="D2333">
            <v>0</v>
          </cell>
          <cell r="CZ2333">
            <v>0</v>
          </cell>
          <cell r="DG2333">
            <v>0</v>
          </cell>
        </row>
        <row r="2334">
          <cell r="A2334" t="str">
            <v>None</v>
          </cell>
          <cell r="B2334">
            <v>274618</v>
          </cell>
          <cell r="C2334">
            <v>49494</v>
          </cell>
          <cell r="D2334">
            <v>27073.3</v>
          </cell>
          <cell r="CZ2334">
            <v>249045.07</v>
          </cell>
          <cell r="DG2334">
            <v>274618</v>
          </cell>
        </row>
        <row r="2335">
          <cell r="A2335" t="str">
            <v>NIGUP</v>
          </cell>
          <cell r="B2335">
            <v>92943</v>
          </cell>
          <cell r="C2335">
            <v>69640.58</v>
          </cell>
          <cell r="D2335">
            <v>67670.45</v>
          </cell>
          <cell r="CZ2335">
            <v>69049.45</v>
          </cell>
          <cell r="DG2335">
            <v>92943</v>
          </cell>
        </row>
        <row r="2336">
          <cell r="A2336" t="str">
            <v>None</v>
          </cell>
          <cell r="B2336">
            <v>96600</v>
          </cell>
          <cell r="C2336">
            <v>94367.87999999999</v>
          </cell>
          <cell r="D2336">
            <v>8638.7000000000007</v>
          </cell>
          <cell r="CZ2336">
            <v>82471.7</v>
          </cell>
          <cell r="DG2336">
            <v>96600</v>
          </cell>
        </row>
        <row r="2337">
          <cell r="A2337" t="str">
            <v>None</v>
          </cell>
          <cell r="B2337">
            <v>96600</v>
          </cell>
          <cell r="C2337">
            <v>87924.04</v>
          </cell>
          <cell r="D2337">
            <v>8638.7000000000007</v>
          </cell>
          <cell r="CZ2337">
            <v>75984.7</v>
          </cell>
          <cell r="DG2337">
            <v>96600</v>
          </cell>
        </row>
        <row r="2338">
          <cell r="A2338" t="str">
            <v>None</v>
          </cell>
          <cell r="B2338">
            <v>190704</v>
          </cell>
          <cell r="C2338">
            <v>0</v>
          </cell>
          <cell r="D2338">
            <v>0</v>
          </cell>
          <cell r="CZ2338">
            <v>0</v>
          </cell>
          <cell r="DG2338">
            <v>190704</v>
          </cell>
        </row>
        <row r="2339">
          <cell r="A2339" t="str">
            <v>None</v>
          </cell>
          <cell r="B2339">
            <v>76230</v>
          </cell>
          <cell r="C2339">
            <v>0</v>
          </cell>
          <cell r="D2339">
            <v>0</v>
          </cell>
          <cell r="CZ2339">
            <v>75034</v>
          </cell>
          <cell r="DG2339">
            <v>76230</v>
          </cell>
        </row>
        <row r="2340">
          <cell r="A2340" t="str">
            <v>None</v>
          </cell>
          <cell r="B2340">
            <v>99800</v>
          </cell>
          <cell r="C2340">
            <v>0</v>
          </cell>
          <cell r="D2340">
            <v>0</v>
          </cell>
          <cell r="CZ2340">
            <v>41796</v>
          </cell>
          <cell r="DG2340">
            <v>99800</v>
          </cell>
        </row>
        <row r="2341">
          <cell r="A2341" t="str">
            <v>None</v>
          </cell>
          <cell r="B2341">
            <v>591582.1</v>
          </cell>
          <cell r="C2341">
            <v>585374.43999999994</v>
          </cell>
          <cell r="D2341">
            <v>585374.43999999994</v>
          </cell>
          <cell r="CZ2341">
            <v>585374.43999999994</v>
          </cell>
          <cell r="DG2341">
            <v>591582.1</v>
          </cell>
        </row>
        <row r="2342">
          <cell r="A2342" t="str">
            <v>None</v>
          </cell>
          <cell r="B2342">
            <v>32230</v>
          </cell>
          <cell r="C2342">
            <v>24243.97</v>
          </cell>
          <cell r="D2342">
            <v>24243.97</v>
          </cell>
          <cell r="CZ2342">
            <v>24243.97</v>
          </cell>
          <cell r="DG2342">
            <v>32230</v>
          </cell>
        </row>
        <row r="2343">
          <cell r="A2343" t="str">
            <v>None</v>
          </cell>
          <cell r="B2343">
            <v>0</v>
          </cell>
          <cell r="C2343">
            <v>0</v>
          </cell>
          <cell r="D2343">
            <v>0</v>
          </cell>
          <cell r="CZ2343">
            <v>1361779</v>
          </cell>
          <cell r="DG2343">
            <v>0</v>
          </cell>
        </row>
        <row r="2344">
          <cell r="A2344" t="str">
            <v>None</v>
          </cell>
          <cell r="B2344">
            <v>0</v>
          </cell>
          <cell r="C2344">
            <v>0</v>
          </cell>
          <cell r="D2344">
            <v>1004.38</v>
          </cell>
          <cell r="CZ2344">
            <v>0</v>
          </cell>
          <cell r="DG2344">
            <v>0</v>
          </cell>
        </row>
        <row r="2345">
          <cell r="A2345" t="str">
            <v>None</v>
          </cell>
          <cell r="B2345">
            <v>30000</v>
          </cell>
          <cell r="C2345">
            <v>30160.55</v>
          </cell>
          <cell r="D2345">
            <v>30160.55</v>
          </cell>
          <cell r="CZ2345">
            <v>30160.55</v>
          </cell>
          <cell r="DG2345">
            <v>30000</v>
          </cell>
        </row>
        <row r="2346">
          <cell r="A2346" t="str">
            <v>None</v>
          </cell>
          <cell r="B2346">
            <v>1689000</v>
          </cell>
          <cell r="C2346">
            <v>83499.88</v>
          </cell>
          <cell r="D2346">
            <v>0</v>
          </cell>
          <cell r="CZ2346">
            <v>1673164</v>
          </cell>
          <cell r="DG2346">
            <v>1689000</v>
          </cell>
        </row>
        <row r="2347">
          <cell r="A2347" t="str">
            <v>None</v>
          </cell>
          <cell r="B2347">
            <v>1105441</v>
          </cell>
          <cell r="C2347">
            <v>0</v>
          </cell>
          <cell r="D2347">
            <v>0</v>
          </cell>
          <cell r="CZ2347">
            <v>791059</v>
          </cell>
          <cell r="DG2347">
            <v>1105441</v>
          </cell>
        </row>
        <row r="2348">
          <cell r="A2348" t="str">
            <v>None</v>
          </cell>
          <cell r="B2348">
            <v>0</v>
          </cell>
          <cell r="C2348">
            <v>0</v>
          </cell>
          <cell r="D2348">
            <v>103199.67999999999</v>
          </cell>
          <cell r="CZ2348">
            <v>0</v>
          </cell>
          <cell r="DG2348">
            <v>0</v>
          </cell>
        </row>
        <row r="2349">
          <cell r="A2349" t="str">
            <v>None</v>
          </cell>
          <cell r="B2349">
            <v>275827</v>
          </cell>
          <cell r="C2349">
            <v>334731.17</v>
          </cell>
          <cell r="D2349">
            <v>257236.55</v>
          </cell>
          <cell r="CZ2349">
            <v>339730.55</v>
          </cell>
          <cell r="DG2349">
            <v>275827</v>
          </cell>
        </row>
        <row r="2350">
          <cell r="A2350" t="str">
            <v>None</v>
          </cell>
          <cell r="B2350">
            <v>1110000</v>
          </cell>
          <cell r="C2350">
            <v>991858.56</v>
          </cell>
          <cell r="D2350">
            <v>991858.56</v>
          </cell>
          <cell r="CZ2350">
            <v>991858.56</v>
          </cell>
          <cell r="DG2350">
            <v>1110000</v>
          </cell>
        </row>
        <row r="2351">
          <cell r="A2351" t="str">
            <v>TNP</v>
          </cell>
          <cell r="B2351">
            <v>787186.87</v>
          </cell>
          <cell r="C2351">
            <v>787551.65</v>
          </cell>
          <cell r="D2351">
            <v>787551.65</v>
          </cell>
          <cell r="CZ2351">
            <v>787550.65</v>
          </cell>
          <cell r="DG2351">
            <v>787186.87</v>
          </cell>
        </row>
        <row r="2352">
          <cell r="A2352" t="str">
            <v>None</v>
          </cell>
          <cell r="B2352">
            <v>235536</v>
          </cell>
          <cell r="C2352">
            <v>251363.68</v>
          </cell>
          <cell r="D2352">
            <v>251363.68</v>
          </cell>
          <cell r="CZ2352">
            <v>251361.68</v>
          </cell>
          <cell r="DG2352">
            <v>235536</v>
          </cell>
        </row>
        <row r="2353">
          <cell r="A2353" t="str">
            <v>None</v>
          </cell>
          <cell r="B2353">
            <v>0</v>
          </cell>
          <cell r="C2353">
            <v>33965.99</v>
          </cell>
          <cell r="D2353">
            <v>33965.99</v>
          </cell>
          <cell r="CZ2353">
            <v>33958.99</v>
          </cell>
          <cell r="DG2353">
            <v>0</v>
          </cell>
        </row>
        <row r="2354">
          <cell r="A2354" t="str">
            <v>None</v>
          </cell>
          <cell r="B2354">
            <v>0</v>
          </cell>
          <cell r="C2354">
            <v>26202.19</v>
          </cell>
          <cell r="D2354">
            <v>26202.19</v>
          </cell>
          <cell r="CZ2354">
            <v>26203.19</v>
          </cell>
          <cell r="DG2354">
            <v>0</v>
          </cell>
        </row>
        <row r="2355">
          <cell r="A2355" t="str">
            <v>None</v>
          </cell>
          <cell r="B2355">
            <v>74338</v>
          </cell>
          <cell r="C2355">
            <v>78331.520000000004</v>
          </cell>
          <cell r="D2355">
            <v>78331.520000000004</v>
          </cell>
          <cell r="CZ2355">
            <v>78329.52</v>
          </cell>
          <cell r="DG2355">
            <v>74338</v>
          </cell>
        </row>
        <row r="2356">
          <cell r="A2356" t="str">
            <v>None</v>
          </cell>
          <cell r="B2356">
            <v>130927</v>
          </cell>
          <cell r="C2356">
            <v>123906.81</v>
          </cell>
          <cell r="D2356">
            <v>123906.81</v>
          </cell>
          <cell r="CZ2356">
            <v>123906.81</v>
          </cell>
          <cell r="DG2356">
            <v>130927</v>
          </cell>
        </row>
        <row r="2357">
          <cell r="A2357" t="str">
            <v>None</v>
          </cell>
          <cell r="B2357">
            <v>173765</v>
          </cell>
          <cell r="C2357">
            <v>0</v>
          </cell>
          <cell r="D2357">
            <v>51916.68</v>
          </cell>
          <cell r="CZ2357">
            <v>102557</v>
          </cell>
          <cell r="DG2357">
            <v>173765</v>
          </cell>
        </row>
        <row r="2358">
          <cell r="A2358" t="str">
            <v>None</v>
          </cell>
          <cell r="B2358">
            <v>0</v>
          </cell>
          <cell r="C2358">
            <v>0</v>
          </cell>
          <cell r="D2358">
            <v>0</v>
          </cell>
          <cell r="CZ2358">
            <v>0</v>
          </cell>
          <cell r="DG2358">
            <v>0</v>
          </cell>
        </row>
        <row r="2359">
          <cell r="A2359" t="str">
            <v>None</v>
          </cell>
          <cell r="B2359">
            <v>0</v>
          </cell>
          <cell r="C2359">
            <v>12444.67</v>
          </cell>
          <cell r="D2359">
            <v>12366.87</v>
          </cell>
          <cell r="CZ2359">
            <v>12445.87</v>
          </cell>
          <cell r="DG2359">
            <v>0</v>
          </cell>
        </row>
        <row r="2360">
          <cell r="A2360" t="str">
            <v>None</v>
          </cell>
          <cell r="B2360">
            <v>97750</v>
          </cell>
          <cell r="C2360">
            <v>84687.43</v>
          </cell>
          <cell r="D2360">
            <v>84687.43</v>
          </cell>
          <cell r="CZ2360">
            <v>84690.43</v>
          </cell>
          <cell r="DG2360">
            <v>97750</v>
          </cell>
        </row>
        <row r="2361">
          <cell r="A2361" t="str">
            <v>None</v>
          </cell>
          <cell r="B2361">
            <v>97750</v>
          </cell>
          <cell r="C2361">
            <v>76818.77</v>
          </cell>
          <cell r="D2361">
            <v>76818.77</v>
          </cell>
          <cell r="CZ2361">
            <v>76820.77</v>
          </cell>
          <cell r="DG2361">
            <v>97750</v>
          </cell>
        </row>
        <row r="2362">
          <cell r="A2362" t="str">
            <v>None</v>
          </cell>
          <cell r="B2362">
            <v>97750</v>
          </cell>
          <cell r="C2362">
            <v>84309.02</v>
          </cell>
          <cell r="D2362">
            <v>84309.02</v>
          </cell>
          <cell r="CZ2362">
            <v>84310.02</v>
          </cell>
          <cell r="DG2362">
            <v>97750</v>
          </cell>
        </row>
        <row r="2363">
          <cell r="A2363" t="str">
            <v>None</v>
          </cell>
          <cell r="B2363">
            <v>23000</v>
          </cell>
          <cell r="C2363">
            <v>22609.22</v>
          </cell>
          <cell r="D2363">
            <v>22609.22</v>
          </cell>
          <cell r="CZ2363">
            <v>22608.22</v>
          </cell>
          <cell r="DG2363">
            <v>23000</v>
          </cell>
        </row>
        <row r="2364">
          <cell r="A2364" t="str">
            <v>None</v>
          </cell>
          <cell r="B2364">
            <v>28200</v>
          </cell>
          <cell r="C2364">
            <v>29018.65</v>
          </cell>
          <cell r="D2364">
            <v>29018.65</v>
          </cell>
          <cell r="CZ2364">
            <v>29018.65</v>
          </cell>
          <cell r="DG2364">
            <v>28200</v>
          </cell>
        </row>
        <row r="2365">
          <cell r="A2365" t="str">
            <v>None</v>
          </cell>
          <cell r="B2365">
            <v>25000</v>
          </cell>
          <cell r="C2365">
            <v>492.84</v>
          </cell>
          <cell r="D2365">
            <v>3942.75</v>
          </cell>
          <cell r="CZ2365">
            <v>24945</v>
          </cell>
          <cell r="DG2365">
            <v>25000</v>
          </cell>
        </row>
        <row r="2366">
          <cell r="A2366" t="str">
            <v>None</v>
          </cell>
          <cell r="B2366">
            <v>80000</v>
          </cell>
          <cell r="C2366">
            <v>385.16</v>
          </cell>
          <cell r="D2366">
            <v>9887.2800000000007</v>
          </cell>
          <cell r="CZ2366">
            <v>81522</v>
          </cell>
          <cell r="DG2366">
            <v>80000</v>
          </cell>
        </row>
        <row r="2367">
          <cell r="A2367" t="str">
            <v>None</v>
          </cell>
          <cell r="B2367">
            <v>0</v>
          </cell>
          <cell r="C2367">
            <v>0</v>
          </cell>
          <cell r="D2367">
            <v>0</v>
          </cell>
          <cell r="CZ2367">
            <v>0</v>
          </cell>
          <cell r="DG2367">
            <v>0</v>
          </cell>
        </row>
        <row r="2368">
          <cell r="A2368" t="str">
            <v>None</v>
          </cell>
          <cell r="B2368">
            <v>1440000</v>
          </cell>
          <cell r="C2368">
            <v>521174.11</v>
          </cell>
          <cell r="D2368">
            <v>1197737.1600000001</v>
          </cell>
          <cell r="CZ2368">
            <v>1437786.31</v>
          </cell>
          <cell r="DG2368">
            <v>1440000</v>
          </cell>
        </row>
        <row r="2369">
          <cell r="A2369" t="str">
            <v>None</v>
          </cell>
          <cell r="B2369">
            <v>141000</v>
          </cell>
          <cell r="C2369">
            <v>71506.899999999994</v>
          </cell>
          <cell r="D2369">
            <v>44181.43</v>
          </cell>
          <cell r="CZ2369">
            <v>140305.51</v>
          </cell>
          <cell r="DG2369">
            <v>141000</v>
          </cell>
        </row>
        <row r="2370">
          <cell r="A2370" t="str">
            <v>None</v>
          </cell>
          <cell r="B2370">
            <v>51542</v>
          </cell>
          <cell r="C2370">
            <v>2225.41</v>
          </cell>
          <cell r="D2370">
            <v>45419.78</v>
          </cell>
          <cell r="CZ2370">
            <v>43858</v>
          </cell>
          <cell r="DG2370">
            <v>51542</v>
          </cell>
        </row>
        <row r="2371">
          <cell r="A2371" t="str">
            <v>None</v>
          </cell>
          <cell r="B2371">
            <v>40998</v>
          </cell>
          <cell r="C2371">
            <v>16900</v>
          </cell>
          <cell r="D2371">
            <v>16900</v>
          </cell>
          <cell r="CZ2371">
            <v>16900</v>
          </cell>
          <cell r="DG2371">
            <v>40998</v>
          </cell>
        </row>
        <row r="2372">
          <cell r="A2372" t="str">
            <v>None</v>
          </cell>
          <cell r="B2372">
            <v>20000</v>
          </cell>
          <cell r="C2372">
            <v>20449.34</v>
          </cell>
          <cell r="D2372">
            <v>20449.34</v>
          </cell>
          <cell r="CZ2372">
            <v>20446.34</v>
          </cell>
          <cell r="DG2372">
            <v>20000</v>
          </cell>
        </row>
        <row r="2373">
          <cell r="A2373" t="str">
            <v>None</v>
          </cell>
          <cell r="B2373">
            <v>0</v>
          </cell>
          <cell r="C2373">
            <v>0</v>
          </cell>
          <cell r="D2373">
            <v>69494.679999999993</v>
          </cell>
          <cell r="CZ2373">
            <v>0</v>
          </cell>
          <cell r="DG2373">
            <v>0</v>
          </cell>
        </row>
        <row r="2374">
          <cell r="A2374" t="str">
            <v>None</v>
          </cell>
          <cell r="B2374">
            <v>16431</v>
          </cell>
          <cell r="C2374">
            <v>0</v>
          </cell>
          <cell r="D2374">
            <v>0</v>
          </cell>
          <cell r="CZ2374">
            <v>17021</v>
          </cell>
          <cell r="DG2374">
            <v>16431</v>
          </cell>
        </row>
        <row r="2375">
          <cell r="A2375" t="str">
            <v>NIGUP</v>
          </cell>
          <cell r="B2375">
            <v>34779000</v>
          </cell>
          <cell r="C2375">
            <v>5785415.4800000004</v>
          </cell>
          <cell r="D2375">
            <v>6899829.6900000004</v>
          </cell>
          <cell r="CZ2375">
            <v>30629657.280000001</v>
          </cell>
          <cell r="DG2375">
            <v>34779000</v>
          </cell>
        </row>
        <row r="2376">
          <cell r="A2376" t="str">
            <v>None</v>
          </cell>
          <cell r="B2376">
            <v>0</v>
          </cell>
          <cell r="C2376">
            <v>0</v>
          </cell>
          <cell r="D2376">
            <v>0</v>
          </cell>
          <cell r="CZ2376">
            <v>0</v>
          </cell>
          <cell r="DG2376">
            <v>0</v>
          </cell>
        </row>
        <row r="2377">
          <cell r="A2377" t="str">
            <v>None</v>
          </cell>
          <cell r="B2377">
            <v>0</v>
          </cell>
          <cell r="C2377">
            <v>20165.169999999998</v>
          </cell>
          <cell r="D2377">
            <v>20165.169999999998</v>
          </cell>
          <cell r="CZ2377">
            <v>20165.169999999998</v>
          </cell>
          <cell r="DG2377">
            <v>0</v>
          </cell>
        </row>
        <row r="2378">
          <cell r="A2378" t="str">
            <v>None</v>
          </cell>
          <cell r="B2378">
            <v>0</v>
          </cell>
          <cell r="C2378">
            <v>0</v>
          </cell>
          <cell r="D2378">
            <v>0</v>
          </cell>
          <cell r="CZ2378">
            <v>0</v>
          </cell>
          <cell r="DG2378">
            <v>0</v>
          </cell>
        </row>
        <row r="2379">
          <cell r="A2379" t="str">
            <v>None</v>
          </cell>
          <cell r="B2379">
            <v>7500000</v>
          </cell>
          <cell r="C2379">
            <v>379956.64</v>
          </cell>
          <cell r="D2379">
            <v>823471.06</v>
          </cell>
          <cell r="CZ2379">
            <v>6383171.5</v>
          </cell>
          <cell r="DG2379">
            <v>7500000</v>
          </cell>
        </row>
        <row r="2380">
          <cell r="A2380" t="str">
            <v>None</v>
          </cell>
          <cell r="B2380">
            <v>8500000</v>
          </cell>
          <cell r="C2380">
            <v>333887.60000000003</v>
          </cell>
          <cell r="D2380">
            <v>603740.69999999995</v>
          </cell>
          <cell r="CZ2380">
            <v>6524037.0300000003</v>
          </cell>
          <cell r="DG2380">
            <v>8500000</v>
          </cell>
        </row>
        <row r="2381">
          <cell r="A2381" t="str">
            <v>None</v>
          </cell>
          <cell r="B2381">
            <v>0</v>
          </cell>
          <cell r="C2381">
            <v>22487.200000000001</v>
          </cell>
          <cell r="D2381">
            <v>22487.200000000001</v>
          </cell>
          <cell r="CZ2381">
            <v>22485.200000000001</v>
          </cell>
          <cell r="DG2381">
            <v>0</v>
          </cell>
        </row>
        <row r="2382">
          <cell r="A2382" t="str">
            <v>None</v>
          </cell>
          <cell r="B2382">
            <v>0</v>
          </cell>
          <cell r="C2382">
            <v>121037.44</v>
          </cell>
          <cell r="D2382">
            <v>121037.44</v>
          </cell>
          <cell r="CZ2382">
            <v>121046.44</v>
          </cell>
          <cell r="DG2382">
            <v>0</v>
          </cell>
        </row>
        <row r="2383">
          <cell r="A2383" t="str">
            <v>None</v>
          </cell>
          <cell r="B2383">
            <v>0</v>
          </cell>
          <cell r="C2383">
            <v>26269.52</v>
          </cell>
          <cell r="D2383">
            <v>26269.52</v>
          </cell>
          <cell r="CZ2383">
            <v>26272.52</v>
          </cell>
          <cell r="DG2383">
            <v>0</v>
          </cell>
        </row>
        <row r="2384">
          <cell r="A2384" t="str">
            <v>None</v>
          </cell>
          <cell r="B2384">
            <v>0</v>
          </cell>
          <cell r="C2384">
            <v>12853.75</v>
          </cell>
          <cell r="D2384">
            <v>12853.75</v>
          </cell>
          <cell r="CZ2384">
            <v>12850.75</v>
          </cell>
          <cell r="DG2384">
            <v>0</v>
          </cell>
        </row>
        <row r="2385">
          <cell r="A2385" t="str">
            <v>None</v>
          </cell>
          <cell r="B2385">
            <v>0</v>
          </cell>
          <cell r="C2385">
            <v>28176.98</v>
          </cell>
          <cell r="D2385">
            <v>28176.98</v>
          </cell>
          <cell r="CZ2385">
            <v>28176.98</v>
          </cell>
          <cell r="DG2385">
            <v>0</v>
          </cell>
        </row>
        <row r="2386">
          <cell r="A2386" t="str">
            <v>None</v>
          </cell>
          <cell r="B2386">
            <v>0</v>
          </cell>
          <cell r="C2386">
            <v>14454.65</v>
          </cell>
          <cell r="D2386">
            <v>14454.65</v>
          </cell>
          <cell r="CZ2386">
            <v>14455.65</v>
          </cell>
          <cell r="DG2386">
            <v>0</v>
          </cell>
        </row>
        <row r="2387">
          <cell r="A2387" t="str">
            <v>None</v>
          </cell>
          <cell r="B2387">
            <v>0</v>
          </cell>
          <cell r="C2387">
            <v>28178.42</v>
          </cell>
          <cell r="D2387">
            <v>28178.42</v>
          </cell>
          <cell r="CZ2387">
            <v>28179.42</v>
          </cell>
          <cell r="DG2387">
            <v>0</v>
          </cell>
        </row>
        <row r="2388">
          <cell r="A2388" t="str">
            <v>None</v>
          </cell>
          <cell r="B2388">
            <v>0</v>
          </cell>
          <cell r="C2388">
            <v>14379.9</v>
          </cell>
          <cell r="D2388">
            <v>14379.9</v>
          </cell>
          <cell r="CZ2388">
            <v>14379.9</v>
          </cell>
          <cell r="DG2388">
            <v>0</v>
          </cell>
        </row>
        <row r="2389">
          <cell r="A2389" t="str">
            <v>None</v>
          </cell>
          <cell r="B2389">
            <v>0</v>
          </cell>
          <cell r="C2389">
            <v>15874.46</v>
          </cell>
          <cell r="D2389">
            <v>15874.46</v>
          </cell>
          <cell r="CZ2389">
            <v>15873.46</v>
          </cell>
          <cell r="DG2389">
            <v>0</v>
          </cell>
        </row>
        <row r="2390">
          <cell r="A2390" t="str">
            <v>None</v>
          </cell>
          <cell r="B2390">
            <v>0</v>
          </cell>
          <cell r="C2390">
            <v>161979.41</v>
          </cell>
          <cell r="D2390">
            <v>161979.41</v>
          </cell>
          <cell r="CZ2390">
            <v>161980.41</v>
          </cell>
          <cell r="DG2390">
            <v>0</v>
          </cell>
        </row>
        <row r="2391">
          <cell r="A2391" t="str">
            <v>None</v>
          </cell>
          <cell r="B2391">
            <v>48300</v>
          </cell>
          <cell r="C2391">
            <v>0</v>
          </cell>
          <cell r="D2391">
            <v>0</v>
          </cell>
          <cell r="CZ2391">
            <v>46000</v>
          </cell>
          <cell r="DG2391">
            <v>48300</v>
          </cell>
        </row>
        <row r="2392">
          <cell r="A2392" t="str">
            <v>None</v>
          </cell>
          <cell r="B2392">
            <v>16000</v>
          </cell>
          <cell r="C2392">
            <v>15016.05</v>
          </cell>
          <cell r="D2392">
            <v>15016.05</v>
          </cell>
          <cell r="CZ2392">
            <v>15016.05</v>
          </cell>
          <cell r="DG2392">
            <v>16000</v>
          </cell>
        </row>
        <row r="2393">
          <cell r="A2393" t="str">
            <v>None</v>
          </cell>
          <cell r="B2393">
            <v>0</v>
          </cell>
          <cell r="C2393">
            <v>0</v>
          </cell>
          <cell r="D2393">
            <v>0</v>
          </cell>
          <cell r="CZ2393">
            <v>1</v>
          </cell>
          <cell r="DG2393">
            <v>0</v>
          </cell>
        </row>
        <row r="2394">
          <cell r="A2394" t="str">
            <v>None</v>
          </cell>
          <cell r="B2394">
            <v>0</v>
          </cell>
          <cell r="C2394">
            <v>111610.19</v>
          </cell>
          <cell r="D2394">
            <v>111610.19</v>
          </cell>
          <cell r="CZ2394">
            <v>111610.19</v>
          </cell>
          <cell r="DG2394">
            <v>0</v>
          </cell>
        </row>
        <row r="2395">
          <cell r="A2395" t="str">
            <v>None</v>
          </cell>
          <cell r="B2395">
            <v>23000</v>
          </cell>
          <cell r="C2395">
            <v>20197.63</v>
          </cell>
          <cell r="D2395">
            <v>20197.63</v>
          </cell>
          <cell r="CZ2395">
            <v>20197.63</v>
          </cell>
          <cell r="DG2395">
            <v>23000</v>
          </cell>
        </row>
        <row r="2396">
          <cell r="A2396" t="str">
            <v>None</v>
          </cell>
          <cell r="B2396">
            <v>23000</v>
          </cell>
          <cell r="C2396">
            <v>19370</v>
          </cell>
          <cell r="D2396">
            <v>19370</v>
          </cell>
          <cell r="CZ2396">
            <v>19370</v>
          </cell>
          <cell r="DG2396">
            <v>23000</v>
          </cell>
        </row>
        <row r="2397">
          <cell r="A2397" t="str">
            <v>None</v>
          </cell>
          <cell r="B2397">
            <v>49500</v>
          </cell>
          <cell r="C2397">
            <v>0</v>
          </cell>
          <cell r="D2397">
            <v>0</v>
          </cell>
          <cell r="CZ2397">
            <v>0</v>
          </cell>
          <cell r="DG2397">
            <v>49500</v>
          </cell>
        </row>
        <row r="2398">
          <cell r="A2398" t="str">
            <v>None</v>
          </cell>
          <cell r="B2398">
            <v>796700</v>
          </cell>
          <cell r="C2398">
            <v>839247.45</v>
          </cell>
          <cell r="D2398">
            <v>839247.45</v>
          </cell>
          <cell r="CZ2398">
            <v>839253.45</v>
          </cell>
          <cell r="DG2398">
            <v>796700</v>
          </cell>
        </row>
        <row r="2399">
          <cell r="A2399" t="str">
            <v>None</v>
          </cell>
          <cell r="B2399">
            <v>0</v>
          </cell>
          <cell r="C2399">
            <v>0</v>
          </cell>
          <cell r="D2399">
            <v>0</v>
          </cell>
          <cell r="CZ2399">
            <v>0</v>
          </cell>
          <cell r="DG2399">
            <v>0</v>
          </cell>
        </row>
        <row r="2400">
          <cell r="A2400" t="str">
            <v>None</v>
          </cell>
          <cell r="B2400">
            <v>13800</v>
          </cell>
          <cell r="C2400">
            <v>0</v>
          </cell>
          <cell r="D2400">
            <v>4928.0200000000004</v>
          </cell>
          <cell r="CZ2400">
            <v>12000</v>
          </cell>
          <cell r="DG2400">
            <v>13800</v>
          </cell>
        </row>
        <row r="2401">
          <cell r="A2401" t="str">
            <v>HVDC_POLICY</v>
          </cell>
          <cell r="B2401">
            <v>362560.1</v>
          </cell>
          <cell r="C2401">
            <v>329198.60000000003</v>
          </cell>
          <cell r="D2401">
            <v>326460.02</v>
          </cell>
          <cell r="CZ2401">
            <v>326247.90000000002</v>
          </cell>
          <cell r="DG2401">
            <v>362560.1</v>
          </cell>
        </row>
        <row r="2402">
          <cell r="A2402" t="str">
            <v>HVDC_POLICY</v>
          </cell>
          <cell r="B2402">
            <v>1200728</v>
          </cell>
          <cell r="C2402">
            <v>1021658.09</v>
          </cell>
          <cell r="D2402">
            <v>1005868.85</v>
          </cell>
          <cell r="CZ2402">
            <v>1061321.08</v>
          </cell>
          <cell r="DG2402">
            <v>1200728</v>
          </cell>
        </row>
        <row r="2403">
          <cell r="A2403" t="str">
            <v>HVDC_POLICY</v>
          </cell>
          <cell r="B2403">
            <v>0</v>
          </cell>
          <cell r="C2403">
            <v>0</v>
          </cell>
          <cell r="D2403">
            <v>11929</v>
          </cell>
          <cell r="CZ2403">
            <v>2202968</v>
          </cell>
          <cell r="DG2403">
            <v>0</v>
          </cell>
        </row>
        <row r="2404">
          <cell r="A2404" t="str">
            <v>HVDC_POLICY</v>
          </cell>
          <cell r="B2404">
            <v>0</v>
          </cell>
          <cell r="C2404">
            <v>0</v>
          </cell>
          <cell r="D2404">
            <v>5819</v>
          </cell>
          <cell r="CZ2404">
            <v>1109470</v>
          </cell>
          <cell r="DG2404">
            <v>0</v>
          </cell>
        </row>
        <row r="2405">
          <cell r="A2405" t="str">
            <v>None</v>
          </cell>
          <cell r="B2405">
            <v>68200</v>
          </cell>
          <cell r="C2405">
            <v>0</v>
          </cell>
          <cell r="D2405">
            <v>0</v>
          </cell>
          <cell r="CZ2405">
            <v>0</v>
          </cell>
          <cell r="DG2405">
            <v>68200</v>
          </cell>
        </row>
        <row r="2406">
          <cell r="A2406" t="str">
            <v>HVDC_POLICY</v>
          </cell>
          <cell r="B2406">
            <v>1200000</v>
          </cell>
          <cell r="C2406">
            <v>1093331.93</v>
          </cell>
          <cell r="D2406">
            <v>834798.69</v>
          </cell>
          <cell r="CZ2406">
            <v>1181883.69</v>
          </cell>
          <cell r="DG2406">
            <v>1200000</v>
          </cell>
        </row>
        <row r="2407">
          <cell r="A2407" t="str">
            <v>HVDC_POLICY</v>
          </cell>
          <cell r="B2407">
            <v>46411000</v>
          </cell>
          <cell r="C2407">
            <v>242066.63</v>
          </cell>
          <cell r="D2407">
            <v>3677130.36</v>
          </cell>
          <cell r="CZ2407">
            <v>40638222</v>
          </cell>
          <cell r="DG2407">
            <v>46411000</v>
          </cell>
        </row>
        <row r="2408">
          <cell r="A2408" t="str">
            <v>HVDC_POLICY</v>
          </cell>
          <cell r="B2408">
            <v>2424300</v>
          </cell>
          <cell r="C2408">
            <v>1530274.63</v>
          </cell>
          <cell r="D2408">
            <v>1293393.71</v>
          </cell>
          <cell r="CZ2408">
            <v>2424067.4500000002</v>
          </cell>
          <cell r="DG2408">
            <v>2424300</v>
          </cell>
        </row>
        <row r="2409">
          <cell r="A2409" t="str">
            <v>None</v>
          </cell>
          <cell r="B2409">
            <v>89000</v>
          </cell>
          <cell r="C2409">
            <v>115830.69</v>
          </cell>
          <cell r="D2409">
            <v>115830.69</v>
          </cell>
          <cell r="CZ2409">
            <v>115829.69</v>
          </cell>
          <cell r="DG2409">
            <v>89000</v>
          </cell>
        </row>
        <row r="2410">
          <cell r="A2410" t="str">
            <v>None</v>
          </cell>
          <cell r="B2410">
            <v>0</v>
          </cell>
          <cell r="C2410">
            <v>1117.53</v>
          </cell>
          <cell r="D2410">
            <v>1117.53</v>
          </cell>
          <cell r="CZ2410">
            <v>1109.53</v>
          </cell>
          <cell r="DG2410">
            <v>0</v>
          </cell>
        </row>
        <row r="2411">
          <cell r="A2411" t="str">
            <v>None</v>
          </cell>
          <cell r="B2411">
            <v>11532</v>
          </cell>
          <cell r="C2411">
            <v>11233.51</v>
          </cell>
          <cell r="D2411">
            <v>11233.51</v>
          </cell>
          <cell r="CZ2411">
            <v>11227.51</v>
          </cell>
          <cell r="DG2411">
            <v>11532</v>
          </cell>
        </row>
        <row r="2412">
          <cell r="A2412" t="str">
            <v>None</v>
          </cell>
          <cell r="B2412">
            <v>0</v>
          </cell>
          <cell r="C2412">
            <v>2222541.2400000002</v>
          </cell>
          <cell r="D2412">
            <v>2222541.2400000002</v>
          </cell>
          <cell r="CZ2412">
            <v>2222566.2400000002</v>
          </cell>
          <cell r="DG2412">
            <v>0</v>
          </cell>
        </row>
        <row r="2413">
          <cell r="A2413" t="str">
            <v>None</v>
          </cell>
          <cell r="B2413">
            <v>0</v>
          </cell>
          <cell r="C2413">
            <v>162259.82999999999</v>
          </cell>
          <cell r="D2413">
            <v>162259.82999999999</v>
          </cell>
          <cell r="CZ2413">
            <v>162256.82999999999</v>
          </cell>
          <cell r="DG2413">
            <v>0</v>
          </cell>
        </row>
        <row r="2414">
          <cell r="A2414" t="str">
            <v>None</v>
          </cell>
          <cell r="B2414">
            <v>0</v>
          </cell>
          <cell r="C2414">
            <v>107311.95</v>
          </cell>
          <cell r="D2414">
            <v>107311.95</v>
          </cell>
          <cell r="CZ2414">
            <v>107304.95</v>
          </cell>
          <cell r="DG2414">
            <v>0</v>
          </cell>
        </row>
        <row r="2415">
          <cell r="A2415" t="str">
            <v>None</v>
          </cell>
          <cell r="B2415">
            <v>0</v>
          </cell>
          <cell r="C2415">
            <v>0</v>
          </cell>
          <cell r="D2415">
            <v>0</v>
          </cell>
          <cell r="CZ2415">
            <v>0</v>
          </cell>
          <cell r="DG2415">
            <v>0</v>
          </cell>
        </row>
        <row r="2416">
          <cell r="A2416" t="str">
            <v>NIGUP</v>
          </cell>
          <cell r="B2416">
            <v>2869200</v>
          </cell>
          <cell r="C2416">
            <v>2594977.4500000002</v>
          </cell>
          <cell r="D2416">
            <v>2594977.4500000002</v>
          </cell>
          <cell r="CZ2416">
            <v>2595002.4500000002</v>
          </cell>
          <cell r="DG2416">
            <v>2869200</v>
          </cell>
        </row>
        <row r="2417">
          <cell r="A2417" t="str">
            <v>None</v>
          </cell>
          <cell r="B2417">
            <v>0</v>
          </cell>
          <cell r="C2417">
            <v>0</v>
          </cell>
          <cell r="D2417">
            <v>167.91</v>
          </cell>
          <cell r="CZ2417">
            <v>193.31</v>
          </cell>
          <cell r="DG2417">
            <v>0</v>
          </cell>
        </row>
        <row r="2418">
          <cell r="A2418" t="str">
            <v>None</v>
          </cell>
          <cell r="B2418">
            <v>40609</v>
          </cell>
          <cell r="C2418">
            <v>39868.870000000003</v>
          </cell>
          <cell r="D2418">
            <v>39868.870000000003</v>
          </cell>
          <cell r="CZ2418">
            <v>39871.870000000003</v>
          </cell>
          <cell r="DG2418">
            <v>40609</v>
          </cell>
        </row>
        <row r="2419">
          <cell r="A2419" t="str">
            <v>None</v>
          </cell>
          <cell r="B2419">
            <v>20000</v>
          </cell>
          <cell r="C2419">
            <v>0</v>
          </cell>
          <cell r="D2419">
            <v>0</v>
          </cell>
          <cell r="CZ2419">
            <v>19200</v>
          </cell>
          <cell r="DG2419">
            <v>20000</v>
          </cell>
        </row>
        <row r="2420">
          <cell r="A2420" t="str">
            <v>None</v>
          </cell>
          <cell r="B2420">
            <v>8117000</v>
          </cell>
          <cell r="C2420">
            <v>729284.39999999991</v>
          </cell>
          <cell r="D2420">
            <v>559561.35</v>
          </cell>
          <cell r="CZ2420">
            <v>6810125.3499999996</v>
          </cell>
          <cell r="DG2420">
            <v>8117000</v>
          </cell>
        </row>
        <row r="2421">
          <cell r="A2421" t="str">
            <v>None</v>
          </cell>
          <cell r="B2421">
            <v>301091</v>
          </cell>
          <cell r="C2421">
            <v>0</v>
          </cell>
          <cell r="D2421">
            <v>0</v>
          </cell>
          <cell r="CZ2421">
            <v>0</v>
          </cell>
          <cell r="DG2421">
            <v>301091</v>
          </cell>
        </row>
        <row r="2422">
          <cell r="A2422" t="str">
            <v>None</v>
          </cell>
          <cell r="B2422">
            <v>89000</v>
          </cell>
          <cell r="C2422">
            <v>126507.6</v>
          </cell>
          <cell r="D2422">
            <v>126507.6</v>
          </cell>
          <cell r="CZ2422">
            <v>126504.6</v>
          </cell>
          <cell r="DG2422">
            <v>89000</v>
          </cell>
        </row>
        <row r="2423">
          <cell r="A2423" t="str">
            <v>None</v>
          </cell>
          <cell r="B2423">
            <v>0</v>
          </cell>
          <cell r="C2423">
            <v>0</v>
          </cell>
          <cell r="D2423">
            <v>0</v>
          </cell>
          <cell r="CZ2423">
            <v>0</v>
          </cell>
          <cell r="DG2423">
            <v>0</v>
          </cell>
        </row>
        <row r="2424">
          <cell r="A2424" t="str">
            <v>None</v>
          </cell>
          <cell r="B2424">
            <v>0</v>
          </cell>
          <cell r="C2424">
            <v>0</v>
          </cell>
          <cell r="D2424">
            <v>0</v>
          </cell>
          <cell r="CZ2424">
            <v>0</v>
          </cell>
          <cell r="DG2424">
            <v>0</v>
          </cell>
        </row>
        <row r="2425">
          <cell r="A2425" t="str">
            <v>None</v>
          </cell>
          <cell r="B2425">
            <v>23295</v>
          </cell>
          <cell r="C2425">
            <v>23159.98</v>
          </cell>
          <cell r="D2425">
            <v>23159.98</v>
          </cell>
          <cell r="CZ2425">
            <v>23160.98</v>
          </cell>
          <cell r="DG2425">
            <v>23295</v>
          </cell>
        </row>
        <row r="2426">
          <cell r="A2426" t="str">
            <v>NAAN</v>
          </cell>
          <cell r="B2426">
            <v>9189560</v>
          </cell>
          <cell r="C2426">
            <v>8055595.3399999999</v>
          </cell>
          <cell r="D2426">
            <v>8217567.9699999997</v>
          </cell>
          <cell r="CZ2426">
            <v>8105399.9699999997</v>
          </cell>
          <cell r="DG2426">
            <v>9189560</v>
          </cell>
        </row>
        <row r="2427">
          <cell r="A2427" t="str">
            <v>None</v>
          </cell>
          <cell r="B2427">
            <v>124200</v>
          </cell>
          <cell r="C2427">
            <v>90106.36</v>
          </cell>
          <cell r="D2427">
            <v>87868.160000000003</v>
          </cell>
          <cell r="CZ2427">
            <v>113140.16</v>
          </cell>
          <cell r="DG2427">
            <v>124200</v>
          </cell>
        </row>
        <row r="2428">
          <cell r="A2428" t="str">
            <v>None</v>
          </cell>
          <cell r="B2428">
            <v>8999.56</v>
          </cell>
          <cell r="C2428">
            <v>0</v>
          </cell>
          <cell r="D2428">
            <v>0</v>
          </cell>
          <cell r="CZ2428">
            <v>0</v>
          </cell>
          <cell r="DG2428">
            <v>8999.56</v>
          </cell>
        </row>
        <row r="2429">
          <cell r="A2429" t="str">
            <v>None</v>
          </cell>
          <cell r="B2429">
            <v>481850</v>
          </cell>
          <cell r="C2429">
            <v>0</v>
          </cell>
          <cell r="D2429">
            <v>139864.63</v>
          </cell>
          <cell r="CZ2429">
            <v>482879</v>
          </cell>
          <cell r="DG2429">
            <v>481850</v>
          </cell>
        </row>
        <row r="2430">
          <cell r="A2430" t="str">
            <v>None</v>
          </cell>
          <cell r="B2430">
            <v>284900</v>
          </cell>
          <cell r="C2430">
            <v>0</v>
          </cell>
          <cell r="D2430">
            <v>82840.990000000005</v>
          </cell>
          <cell r="CZ2430">
            <v>283430</v>
          </cell>
          <cell r="DG2430">
            <v>284900</v>
          </cell>
        </row>
        <row r="2431">
          <cell r="A2431" t="str">
            <v>None</v>
          </cell>
          <cell r="B2431">
            <v>25000</v>
          </cell>
          <cell r="C2431">
            <v>0</v>
          </cell>
          <cell r="D2431">
            <v>0</v>
          </cell>
          <cell r="CZ2431">
            <v>0</v>
          </cell>
          <cell r="DG2431">
            <v>25000</v>
          </cell>
        </row>
        <row r="2432">
          <cell r="A2432" t="str">
            <v>None</v>
          </cell>
          <cell r="B2432">
            <v>25000</v>
          </cell>
          <cell r="C2432">
            <v>0</v>
          </cell>
          <cell r="D2432">
            <v>0</v>
          </cell>
          <cell r="CZ2432">
            <v>24000</v>
          </cell>
          <cell r="DG2432">
            <v>25000</v>
          </cell>
        </row>
        <row r="2433">
          <cell r="A2433" t="str">
            <v>None</v>
          </cell>
          <cell r="B2433">
            <v>25000</v>
          </cell>
          <cell r="C2433">
            <v>0</v>
          </cell>
          <cell r="D2433">
            <v>30011.64</v>
          </cell>
          <cell r="CZ2433">
            <v>12152</v>
          </cell>
          <cell r="DG2433">
            <v>25000</v>
          </cell>
        </row>
        <row r="2434">
          <cell r="A2434" t="str">
            <v>None</v>
          </cell>
          <cell r="B2434">
            <v>264571</v>
          </cell>
          <cell r="C2434">
            <v>135622.94</v>
          </cell>
          <cell r="D2434">
            <v>125105.77</v>
          </cell>
          <cell r="CZ2434">
            <v>129731.77</v>
          </cell>
          <cell r="DG2434">
            <v>264571</v>
          </cell>
        </row>
        <row r="2435">
          <cell r="A2435" t="str">
            <v>None</v>
          </cell>
          <cell r="B2435">
            <v>18199</v>
          </cell>
          <cell r="C2435">
            <v>16545</v>
          </cell>
          <cell r="D2435">
            <v>16545</v>
          </cell>
          <cell r="CZ2435">
            <v>16545</v>
          </cell>
          <cell r="DG2435">
            <v>18199</v>
          </cell>
        </row>
        <row r="2436">
          <cell r="A2436" t="str">
            <v>None</v>
          </cell>
          <cell r="B2436">
            <v>0</v>
          </cell>
          <cell r="C2436">
            <v>0</v>
          </cell>
          <cell r="D2436">
            <v>0</v>
          </cell>
          <cell r="CZ2436">
            <v>0</v>
          </cell>
          <cell r="DG2436">
            <v>0</v>
          </cell>
        </row>
        <row r="2437">
          <cell r="A2437" t="str">
            <v>None</v>
          </cell>
          <cell r="B2437">
            <v>69842</v>
          </cell>
          <cell r="C2437">
            <v>52526.48</v>
          </cell>
          <cell r="D2437">
            <v>52526.48</v>
          </cell>
          <cell r="CZ2437">
            <v>52526.48</v>
          </cell>
          <cell r="DG2437">
            <v>69842</v>
          </cell>
        </row>
        <row r="2438">
          <cell r="A2438" t="str">
            <v>None</v>
          </cell>
          <cell r="B2438">
            <v>0</v>
          </cell>
          <cell r="C2438">
            <v>0</v>
          </cell>
          <cell r="D2438">
            <v>0</v>
          </cell>
          <cell r="CZ2438">
            <v>0</v>
          </cell>
          <cell r="DG2438">
            <v>0</v>
          </cell>
        </row>
        <row r="2439">
          <cell r="A2439" t="str">
            <v>None</v>
          </cell>
          <cell r="B2439">
            <v>7519</v>
          </cell>
          <cell r="C2439">
            <v>7663.4</v>
          </cell>
          <cell r="D2439">
            <v>7615.37</v>
          </cell>
          <cell r="CZ2439">
            <v>7663.37</v>
          </cell>
          <cell r="DG2439">
            <v>7519</v>
          </cell>
        </row>
        <row r="2440">
          <cell r="A2440" t="str">
            <v>None</v>
          </cell>
          <cell r="B2440">
            <v>8314957</v>
          </cell>
          <cell r="C2440">
            <v>83966.790000000008</v>
          </cell>
          <cell r="D2440">
            <v>98211.16</v>
          </cell>
          <cell r="CZ2440">
            <v>8308673.2400000002</v>
          </cell>
          <cell r="DG2440">
            <v>8314957</v>
          </cell>
        </row>
        <row r="2441">
          <cell r="A2441" t="str">
            <v>None</v>
          </cell>
          <cell r="B2441">
            <v>51542</v>
          </cell>
          <cell r="C2441">
            <v>0</v>
          </cell>
          <cell r="D2441">
            <v>0</v>
          </cell>
          <cell r="CZ2441">
            <v>45000</v>
          </cell>
          <cell r="DG2441">
            <v>51542</v>
          </cell>
        </row>
        <row r="2442">
          <cell r="A2442" t="str">
            <v>None</v>
          </cell>
          <cell r="B2442">
            <v>34239</v>
          </cell>
          <cell r="C2442">
            <v>0</v>
          </cell>
          <cell r="D2442">
            <v>0</v>
          </cell>
          <cell r="CZ2442">
            <v>31000</v>
          </cell>
          <cell r="DG2442">
            <v>34239</v>
          </cell>
        </row>
        <row r="2443">
          <cell r="A2443" t="str">
            <v>None</v>
          </cell>
          <cell r="B2443">
            <v>212000</v>
          </cell>
          <cell r="C2443">
            <v>0</v>
          </cell>
          <cell r="D2443">
            <v>44405.2</v>
          </cell>
          <cell r="CZ2443">
            <v>189045</v>
          </cell>
          <cell r="DG2443">
            <v>212000</v>
          </cell>
        </row>
        <row r="2444">
          <cell r="A2444" t="str">
            <v>None</v>
          </cell>
          <cell r="B2444">
            <v>4261950</v>
          </cell>
          <cell r="C2444">
            <v>0</v>
          </cell>
          <cell r="D2444">
            <v>0</v>
          </cell>
          <cell r="CZ2444">
            <v>0</v>
          </cell>
          <cell r="DG2444">
            <v>4261950</v>
          </cell>
        </row>
        <row r="2445">
          <cell r="A2445" t="str">
            <v>None</v>
          </cell>
          <cell r="B2445">
            <v>0</v>
          </cell>
          <cell r="C2445">
            <v>0</v>
          </cell>
          <cell r="D2445">
            <v>2975</v>
          </cell>
          <cell r="CZ2445">
            <v>0</v>
          </cell>
          <cell r="DG2445">
            <v>0</v>
          </cell>
        </row>
        <row r="2446">
          <cell r="A2446" t="str">
            <v>None</v>
          </cell>
          <cell r="B2446">
            <v>0</v>
          </cell>
          <cell r="C2446">
            <v>0</v>
          </cell>
          <cell r="D2446">
            <v>2974.78</v>
          </cell>
          <cell r="CZ2446">
            <v>0</v>
          </cell>
          <cell r="DG2446">
            <v>0</v>
          </cell>
        </row>
        <row r="2447">
          <cell r="A2447" t="str">
            <v>None</v>
          </cell>
          <cell r="B2447">
            <v>0</v>
          </cell>
          <cell r="C2447">
            <v>0</v>
          </cell>
          <cell r="D2447">
            <v>391603.08</v>
          </cell>
          <cell r="CZ2447">
            <v>1150000</v>
          </cell>
          <cell r="DG2447">
            <v>0</v>
          </cell>
        </row>
        <row r="2448">
          <cell r="A2448" t="str">
            <v>None</v>
          </cell>
          <cell r="B2448">
            <v>0</v>
          </cell>
          <cell r="C2448">
            <v>0</v>
          </cell>
          <cell r="D2448">
            <v>0</v>
          </cell>
          <cell r="CZ2448">
            <v>0</v>
          </cell>
          <cell r="DG2448">
            <v>0</v>
          </cell>
        </row>
        <row r="2449">
          <cell r="A2449" t="str">
            <v>None</v>
          </cell>
          <cell r="B2449">
            <v>0</v>
          </cell>
          <cell r="C2449">
            <v>0</v>
          </cell>
          <cell r="D2449">
            <v>0</v>
          </cell>
          <cell r="CZ2449">
            <v>0</v>
          </cell>
          <cell r="DG2449">
            <v>0</v>
          </cell>
        </row>
        <row r="2450">
          <cell r="A2450" t="str">
            <v>None</v>
          </cell>
          <cell r="B2450">
            <v>0</v>
          </cell>
          <cell r="C2450">
            <v>0</v>
          </cell>
          <cell r="D2450">
            <v>0</v>
          </cell>
          <cell r="CZ2450">
            <v>5</v>
          </cell>
          <cell r="DG2450">
            <v>0</v>
          </cell>
        </row>
        <row r="2451">
          <cell r="A2451" t="str">
            <v>None</v>
          </cell>
          <cell r="B2451">
            <v>0</v>
          </cell>
          <cell r="C2451">
            <v>14011.88</v>
          </cell>
          <cell r="D2451">
            <v>14011.88</v>
          </cell>
          <cell r="CZ2451">
            <v>14009.88</v>
          </cell>
          <cell r="DG2451">
            <v>0</v>
          </cell>
        </row>
        <row r="2452">
          <cell r="A2452" t="str">
            <v>None</v>
          </cell>
          <cell r="B2452">
            <v>31194</v>
          </cell>
          <cell r="C2452">
            <v>28465.119999999999</v>
          </cell>
          <cell r="D2452">
            <v>28465.119999999999</v>
          </cell>
          <cell r="CZ2452">
            <v>28466.12</v>
          </cell>
          <cell r="DG2452">
            <v>31194</v>
          </cell>
        </row>
        <row r="2453">
          <cell r="A2453" t="str">
            <v>None</v>
          </cell>
          <cell r="B2453">
            <v>0</v>
          </cell>
          <cell r="C2453">
            <v>0</v>
          </cell>
          <cell r="D2453">
            <v>0</v>
          </cell>
          <cell r="CZ2453">
            <v>0</v>
          </cell>
          <cell r="DG2453">
            <v>0</v>
          </cell>
        </row>
        <row r="2454">
          <cell r="A2454" t="str">
            <v>None</v>
          </cell>
          <cell r="B2454">
            <v>343620</v>
          </cell>
          <cell r="C2454">
            <v>0</v>
          </cell>
          <cell r="D2454">
            <v>0</v>
          </cell>
          <cell r="CZ2454">
            <v>328000</v>
          </cell>
          <cell r="DG2454">
            <v>343620</v>
          </cell>
        </row>
        <row r="2455">
          <cell r="A2455" t="str">
            <v>None</v>
          </cell>
          <cell r="B2455">
            <v>0</v>
          </cell>
          <cell r="C2455">
            <v>0</v>
          </cell>
          <cell r="D2455">
            <v>0</v>
          </cell>
          <cell r="CZ2455">
            <v>0</v>
          </cell>
          <cell r="DG2455">
            <v>0</v>
          </cell>
        </row>
        <row r="2456">
          <cell r="A2456" t="str">
            <v>None</v>
          </cell>
          <cell r="B2456">
            <v>84321</v>
          </cell>
          <cell r="C2456">
            <v>70765.03</v>
          </cell>
          <cell r="D2456">
            <v>70765.03</v>
          </cell>
          <cell r="CZ2456">
            <v>70769.03</v>
          </cell>
          <cell r="DG2456">
            <v>84321</v>
          </cell>
        </row>
        <row r="2457">
          <cell r="A2457" t="str">
            <v>None</v>
          </cell>
          <cell r="B2457">
            <v>0</v>
          </cell>
          <cell r="C2457">
            <v>55438.71</v>
          </cell>
          <cell r="D2457">
            <v>55438.71</v>
          </cell>
          <cell r="CZ2457">
            <v>55436.71</v>
          </cell>
          <cell r="DG2457">
            <v>0</v>
          </cell>
        </row>
        <row r="2458">
          <cell r="A2458" t="str">
            <v>None</v>
          </cell>
          <cell r="B2458">
            <v>2836000</v>
          </cell>
          <cell r="C2458">
            <v>3492546.69</v>
          </cell>
          <cell r="D2458">
            <v>3469768.96</v>
          </cell>
          <cell r="CZ2458">
            <v>3494474.96</v>
          </cell>
          <cell r="DG2458">
            <v>2836000</v>
          </cell>
        </row>
        <row r="2459">
          <cell r="A2459" t="str">
            <v>None</v>
          </cell>
          <cell r="B2459">
            <v>20000</v>
          </cell>
          <cell r="C2459">
            <v>17859.919999999998</v>
          </cell>
          <cell r="D2459">
            <v>17859.919999999998</v>
          </cell>
          <cell r="CZ2459">
            <v>17858.919999999998</v>
          </cell>
          <cell r="DG2459">
            <v>20000</v>
          </cell>
        </row>
        <row r="2460">
          <cell r="A2460" t="str">
            <v>None</v>
          </cell>
          <cell r="B2460">
            <v>119770</v>
          </cell>
          <cell r="C2460">
            <v>116234.26</v>
          </cell>
          <cell r="D2460">
            <v>116234.26</v>
          </cell>
          <cell r="CZ2460">
            <v>116235.26</v>
          </cell>
          <cell r="DG2460">
            <v>119770</v>
          </cell>
        </row>
        <row r="2461">
          <cell r="A2461" t="str">
            <v>None</v>
          </cell>
          <cell r="B2461">
            <v>0</v>
          </cell>
          <cell r="C2461">
            <v>0</v>
          </cell>
          <cell r="D2461">
            <v>0</v>
          </cell>
          <cell r="CZ2461">
            <v>0</v>
          </cell>
          <cell r="DG2461">
            <v>0</v>
          </cell>
        </row>
        <row r="2462">
          <cell r="A2462" t="str">
            <v>None</v>
          </cell>
          <cell r="B2462">
            <v>0</v>
          </cell>
          <cell r="C2462">
            <v>0</v>
          </cell>
          <cell r="D2462">
            <v>0</v>
          </cell>
          <cell r="CZ2462">
            <v>0</v>
          </cell>
          <cell r="DG2462">
            <v>0</v>
          </cell>
        </row>
        <row r="2463">
          <cell r="A2463" t="str">
            <v>None</v>
          </cell>
          <cell r="B2463">
            <v>80000</v>
          </cell>
          <cell r="C2463">
            <v>0</v>
          </cell>
          <cell r="D2463">
            <v>0</v>
          </cell>
          <cell r="CZ2463">
            <v>0</v>
          </cell>
          <cell r="DG2463">
            <v>80000</v>
          </cell>
        </row>
        <row r="2464">
          <cell r="A2464" t="str">
            <v>None</v>
          </cell>
          <cell r="B2464">
            <v>0</v>
          </cell>
          <cell r="C2464">
            <v>0</v>
          </cell>
          <cell r="D2464">
            <v>0</v>
          </cell>
          <cell r="CZ2464">
            <v>0</v>
          </cell>
          <cell r="DG2464">
            <v>0</v>
          </cell>
        </row>
        <row r="2465">
          <cell r="A2465" t="str">
            <v>None</v>
          </cell>
          <cell r="B2465">
            <v>25000</v>
          </cell>
          <cell r="C2465">
            <v>0</v>
          </cell>
          <cell r="D2465">
            <v>0</v>
          </cell>
          <cell r="CZ2465">
            <v>24000</v>
          </cell>
          <cell r="DG2465">
            <v>25000</v>
          </cell>
        </row>
        <row r="2466">
          <cell r="A2466" t="str">
            <v>None</v>
          </cell>
          <cell r="B2466">
            <v>72538.789999999994</v>
          </cell>
          <cell r="C2466">
            <v>70477.25</v>
          </cell>
          <cell r="D2466">
            <v>70477.25</v>
          </cell>
          <cell r="CZ2466">
            <v>70478.25</v>
          </cell>
          <cell r="DG2466">
            <v>72538.789999999994</v>
          </cell>
        </row>
        <row r="2467">
          <cell r="A2467" t="str">
            <v>None</v>
          </cell>
          <cell r="B2467">
            <v>0</v>
          </cell>
          <cell r="C2467">
            <v>0</v>
          </cell>
          <cell r="D2467">
            <v>32622.240000000002</v>
          </cell>
          <cell r="CZ2467">
            <v>97886</v>
          </cell>
          <cell r="DG2467">
            <v>0</v>
          </cell>
        </row>
        <row r="2468">
          <cell r="A2468" t="str">
            <v>None</v>
          </cell>
          <cell r="B2468">
            <v>57284</v>
          </cell>
          <cell r="C2468">
            <v>15641.29</v>
          </cell>
          <cell r="D2468">
            <v>0</v>
          </cell>
          <cell r="CZ2468">
            <v>54142</v>
          </cell>
          <cell r="DG2468">
            <v>57284</v>
          </cell>
        </row>
        <row r="2469">
          <cell r="A2469" t="str">
            <v>None</v>
          </cell>
          <cell r="B2469">
            <v>0</v>
          </cell>
          <cell r="C2469">
            <v>0</v>
          </cell>
          <cell r="D2469">
            <v>0</v>
          </cell>
          <cell r="CZ2469">
            <v>0</v>
          </cell>
          <cell r="DG2469">
            <v>0</v>
          </cell>
        </row>
        <row r="2470">
          <cell r="A2470" t="str">
            <v>None</v>
          </cell>
          <cell r="B2470">
            <v>0</v>
          </cell>
          <cell r="C2470">
            <v>0</v>
          </cell>
          <cell r="D2470">
            <v>0</v>
          </cell>
          <cell r="CZ2470">
            <v>0</v>
          </cell>
          <cell r="DG2470">
            <v>0</v>
          </cell>
        </row>
        <row r="2471">
          <cell r="A2471" t="str">
            <v>None</v>
          </cell>
          <cell r="B2471">
            <v>0</v>
          </cell>
          <cell r="C2471">
            <v>0</v>
          </cell>
          <cell r="D2471">
            <v>0</v>
          </cell>
          <cell r="CZ2471">
            <v>0</v>
          </cell>
          <cell r="DG2471">
            <v>0</v>
          </cell>
        </row>
        <row r="2472">
          <cell r="A2472" t="str">
            <v>None</v>
          </cell>
          <cell r="B2472">
            <v>1969483</v>
          </cell>
          <cell r="C2472">
            <v>341887.52</v>
          </cell>
          <cell r="D2472">
            <v>371208.44</v>
          </cell>
          <cell r="CZ2472">
            <v>2303903.5099999998</v>
          </cell>
          <cell r="DG2472">
            <v>1969483</v>
          </cell>
        </row>
        <row r="2473">
          <cell r="A2473" t="str">
            <v>None</v>
          </cell>
          <cell r="B2473">
            <v>0</v>
          </cell>
          <cell r="C2473">
            <v>0</v>
          </cell>
          <cell r="D2473">
            <v>0</v>
          </cell>
          <cell r="CZ2473">
            <v>0</v>
          </cell>
          <cell r="DG2473">
            <v>0</v>
          </cell>
        </row>
        <row r="2474">
          <cell r="A2474" t="str">
            <v>None</v>
          </cell>
          <cell r="B2474">
            <v>60000</v>
          </cell>
          <cell r="C2474">
            <v>0</v>
          </cell>
          <cell r="D2474">
            <v>0</v>
          </cell>
          <cell r="CZ2474">
            <v>0</v>
          </cell>
          <cell r="DG2474">
            <v>60000</v>
          </cell>
        </row>
        <row r="2475">
          <cell r="A2475" t="str">
            <v>None</v>
          </cell>
          <cell r="B2475">
            <v>60000</v>
          </cell>
          <cell r="C2475">
            <v>0</v>
          </cell>
          <cell r="D2475">
            <v>0</v>
          </cell>
          <cell r="CZ2475">
            <v>0</v>
          </cell>
          <cell r="DG2475">
            <v>60000</v>
          </cell>
        </row>
        <row r="2476">
          <cell r="A2476" t="str">
            <v>None</v>
          </cell>
          <cell r="B2476">
            <v>60000</v>
          </cell>
          <cell r="C2476">
            <v>0</v>
          </cell>
          <cell r="D2476">
            <v>0</v>
          </cell>
          <cell r="CZ2476">
            <v>0</v>
          </cell>
          <cell r="DG2476">
            <v>60000</v>
          </cell>
        </row>
        <row r="2477">
          <cell r="A2477" t="str">
            <v>None</v>
          </cell>
          <cell r="B2477">
            <v>70000</v>
          </cell>
          <cell r="C2477">
            <v>0</v>
          </cell>
          <cell r="D2477">
            <v>0</v>
          </cell>
          <cell r="CZ2477">
            <v>0</v>
          </cell>
          <cell r="DG2477">
            <v>70000</v>
          </cell>
        </row>
        <row r="2478">
          <cell r="A2478" t="str">
            <v>None</v>
          </cell>
          <cell r="B2478">
            <v>70000</v>
          </cell>
          <cell r="C2478">
            <v>0</v>
          </cell>
          <cell r="D2478">
            <v>0</v>
          </cell>
          <cell r="CZ2478">
            <v>0</v>
          </cell>
          <cell r="DG2478">
            <v>70000</v>
          </cell>
        </row>
        <row r="2479">
          <cell r="A2479" t="str">
            <v>None</v>
          </cell>
          <cell r="B2479">
            <v>57247</v>
          </cell>
          <cell r="C2479">
            <v>76993.36</v>
          </cell>
          <cell r="D2479">
            <v>76993.36</v>
          </cell>
          <cell r="CZ2479">
            <v>76989.36</v>
          </cell>
          <cell r="DG2479">
            <v>57247</v>
          </cell>
        </row>
        <row r="2480">
          <cell r="A2480" t="str">
            <v>None</v>
          </cell>
          <cell r="B2480">
            <v>0</v>
          </cell>
          <cell r="C2480">
            <v>11645.35</v>
          </cell>
          <cell r="D2480">
            <v>11645.35</v>
          </cell>
          <cell r="CZ2480">
            <v>11645.35</v>
          </cell>
          <cell r="DG2480">
            <v>0</v>
          </cell>
        </row>
        <row r="2481">
          <cell r="A2481" t="str">
            <v>None</v>
          </cell>
          <cell r="B2481">
            <v>0</v>
          </cell>
          <cell r="C2481">
            <v>11611.03</v>
          </cell>
          <cell r="D2481">
            <v>11611.03</v>
          </cell>
          <cell r="CZ2481">
            <v>11609.03</v>
          </cell>
          <cell r="DG2481">
            <v>0</v>
          </cell>
        </row>
        <row r="2482">
          <cell r="A2482" t="str">
            <v>None</v>
          </cell>
          <cell r="B2482">
            <v>17000</v>
          </cell>
          <cell r="C2482">
            <v>15563.32</v>
          </cell>
          <cell r="D2482">
            <v>15563.32</v>
          </cell>
          <cell r="CZ2482">
            <v>15561.32</v>
          </cell>
          <cell r="DG2482">
            <v>17000</v>
          </cell>
        </row>
        <row r="2483">
          <cell r="A2483" t="str">
            <v>None</v>
          </cell>
          <cell r="B2483">
            <v>0</v>
          </cell>
          <cell r="C2483">
            <v>98707.83</v>
          </cell>
          <cell r="D2483">
            <v>98707.83</v>
          </cell>
          <cell r="CZ2483">
            <v>98707.83</v>
          </cell>
          <cell r="DG2483">
            <v>0</v>
          </cell>
        </row>
        <row r="2484">
          <cell r="A2484" t="str">
            <v>None</v>
          </cell>
          <cell r="B2484">
            <v>0</v>
          </cell>
          <cell r="C2484">
            <v>0</v>
          </cell>
          <cell r="D2484">
            <v>0</v>
          </cell>
          <cell r="CZ2484">
            <v>0</v>
          </cell>
          <cell r="DG2484">
            <v>0</v>
          </cell>
        </row>
        <row r="2485">
          <cell r="A2485" t="str">
            <v>None</v>
          </cell>
          <cell r="B2485">
            <v>44215</v>
          </cell>
          <cell r="C2485">
            <v>40522.269999999997</v>
          </cell>
          <cell r="D2485">
            <v>40522.269999999997</v>
          </cell>
          <cell r="CZ2485">
            <v>40523.269999999997</v>
          </cell>
          <cell r="DG2485">
            <v>44215</v>
          </cell>
        </row>
        <row r="2486">
          <cell r="A2486" t="str">
            <v>None</v>
          </cell>
          <cell r="B2486">
            <v>0</v>
          </cell>
          <cell r="C2486">
            <v>0</v>
          </cell>
          <cell r="D2486">
            <v>0</v>
          </cell>
          <cell r="CZ2486">
            <v>0</v>
          </cell>
          <cell r="DG2486">
            <v>0</v>
          </cell>
        </row>
        <row r="2487">
          <cell r="A2487" t="str">
            <v>None</v>
          </cell>
          <cell r="B2487">
            <v>139975</v>
          </cell>
          <cell r="C2487">
            <v>116980.71</v>
          </cell>
          <cell r="D2487">
            <v>116980.71</v>
          </cell>
          <cell r="CZ2487">
            <v>116979.71</v>
          </cell>
          <cell r="DG2487">
            <v>139975</v>
          </cell>
        </row>
        <row r="2488">
          <cell r="A2488" t="str">
            <v>None</v>
          </cell>
          <cell r="B2488">
            <v>100000</v>
          </cell>
          <cell r="C2488">
            <v>2724.41</v>
          </cell>
          <cell r="D2488">
            <v>42244.55</v>
          </cell>
          <cell r="CZ2488">
            <v>100942.65</v>
          </cell>
          <cell r="DG2488">
            <v>100000</v>
          </cell>
        </row>
        <row r="2489">
          <cell r="A2489" t="str">
            <v>None</v>
          </cell>
          <cell r="B2489">
            <v>262383</v>
          </cell>
          <cell r="C2489">
            <v>0</v>
          </cell>
          <cell r="D2489">
            <v>0</v>
          </cell>
          <cell r="CZ2489">
            <v>261267</v>
          </cell>
          <cell r="DG2489">
            <v>262383</v>
          </cell>
        </row>
        <row r="2490">
          <cell r="A2490" t="str">
            <v>None</v>
          </cell>
          <cell r="B2490">
            <v>615000</v>
          </cell>
          <cell r="C2490">
            <v>269866.43</v>
          </cell>
          <cell r="D2490">
            <v>387534.36</v>
          </cell>
          <cell r="CZ2490">
            <v>615070.07999999996</v>
          </cell>
          <cell r="DG2490">
            <v>615000</v>
          </cell>
        </row>
        <row r="2491">
          <cell r="A2491" t="str">
            <v>None</v>
          </cell>
          <cell r="B2491">
            <v>0</v>
          </cell>
          <cell r="C2491">
            <v>0</v>
          </cell>
          <cell r="D2491">
            <v>78121.679999999993</v>
          </cell>
          <cell r="CZ2491">
            <v>0</v>
          </cell>
          <cell r="DG2491">
            <v>0</v>
          </cell>
        </row>
        <row r="2492">
          <cell r="A2492" t="str">
            <v>None</v>
          </cell>
          <cell r="B2492">
            <v>0</v>
          </cell>
          <cell r="C2492">
            <v>0</v>
          </cell>
          <cell r="D2492">
            <v>32666.68</v>
          </cell>
          <cell r="CZ2492">
            <v>0</v>
          </cell>
          <cell r="DG2492">
            <v>0</v>
          </cell>
        </row>
        <row r="2493">
          <cell r="A2493" t="str">
            <v>None</v>
          </cell>
          <cell r="B2493">
            <v>0</v>
          </cell>
          <cell r="C2493">
            <v>0</v>
          </cell>
          <cell r="D2493">
            <v>0</v>
          </cell>
          <cell r="CZ2493">
            <v>0</v>
          </cell>
          <cell r="DG2493">
            <v>0</v>
          </cell>
        </row>
        <row r="2494">
          <cell r="A2494" t="str">
            <v>None</v>
          </cell>
          <cell r="B2494">
            <v>0</v>
          </cell>
          <cell r="C2494">
            <v>0</v>
          </cell>
          <cell r="D2494">
            <v>0</v>
          </cell>
          <cell r="CZ2494">
            <v>0</v>
          </cell>
          <cell r="DG2494">
            <v>0</v>
          </cell>
        </row>
        <row r="2495">
          <cell r="A2495" t="str">
            <v>None</v>
          </cell>
          <cell r="B2495">
            <v>6653000</v>
          </cell>
          <cell r="C2495">
            <v>0</v>
          </cell>
          <cell r="D2495">
            <v>0</v>
          </cell>
          <cell r="CZ2495">
            <v>0</v>
          </cell>
          <cell r="DG2495">
            <v>6653000</v>
          </cell>
        </row>
        <row r="2496">
          <cell r="A2496" t="str">
            <v>None</v>
          </cell>
          <cell r="B2496">
            <v>0</v>
          </cell>
          <cell r="C2496">
            <v>0</v>
          </cell>
          <cell r="D2496">
            <v>0</v>
          </cell>
          <cell r="CZ2496">
            <v>0</v>
          </cell>
          <cell r="DG2496">
            <v>0</v>
          </cell>
        </row>
        <row r="2497">
          <cell r="A2497" t="str">
            <v>None</v>
          </cell>
          <cell r="B2497">
            <v>0</v>
          </cell>
          <cell r="C2497">
            <v>0</v>
          </cell>
          <cell r="D2497">
            <v>0</v>
          </cell>
          <cell r="CZ2497">
            <v>0</v>
          </cell>
          <cell r="DG2497">
            <v>0</v>
          </cell>
        </row>
        <row r="2498">
          <cell r="A2498" t="str">
            <v>None</v>
          </cell>
          <cell r="B2498">
            <v>992326</v>
          </cell>
          <cell r="C2498">
            <v>986692.6</v>
          </cell>
          <cell r="D2498">
            <v>986692.6</v>
          </cell>
          <cell r="CZ2498">
            <v>986708.6</v>
          </cell>
          <cell r="DG2498">
            <v>992326</v>
          </cell>
        </row>
        <row r="2499">
          <cell r="A2499" t="str">
            <v>None</v>
          </cell>
          <cell r="B2499">
            <v>76871</v>
          </cell>
          <cell r="C2499">
            <v>61931.27</v>
          </cell>
          <cell r="D2499">
            <v>61931.27</v>
          </cell>
          <cell r="CZ2499">
            <v>61936.27</v>
          </cell>
          <cell r="DG2499">
            <v>76871</v>
          </cell>
        </row>
        <row r="2500">
          <cell r="A2500" t="str">
            <v>None</v>
          </cell>
          <cell r="B2500">
            <v>123400</v>
          </cell>
          <cell r="C2500">
            <v>114585.87</v>
          </cell>
          <cell r="D2500">
            <v>114585.87</v>
          </cell>
          <cell r="CZ2500">
            <v>114590.87</v>
          </cell>
          <cell r="DG2500">
            <v>123400</v>
          </cell>
        </row>
        <row r="2501">
          <cell r="A2501" t="str">
            <v>None</v>
          </cell>
          <cell r="B2501">
            <v>124000</v>
          </cell>
          <cell r="C2501">
            <v>114008.79</v>
          </cell>
          <cell r="D2501">
            <v>114008.79</v>
          </cell>
          <cell r="CZ2501">
            <v>114008.79</v>
          </cell>
          <cell r="DG2501">
            <v>124000</v>
          </cell>
        </row>
        <row r="2502">
          <cell r="A2502" t="str">
            <v>None</v>
          </cell>
          <cell r="B2502">
            <v>456519</v>
          </cell>
          <cell r="C2502">
            <v>619476</v>
          </cell>
          <cell r="D2502">
            <v>619476</v>
          </cell>
          <cell r="CZ2502">
            <v>619481</v>
          </cell>
          <cell r="DG2502">
            <v>456519</v>
          </cell>
        </row>
        <row r="2503">
          <cell r="A2503" t="str">
            <v>None</v>
          </cell>
          <cell r="B2503">
            <v>58900</v>
          </cell>
          <cell r="C2503">
            <v>52694.76</v>
          </cell>
          <cell r="D2503">
            <v>52694.76</v>
          </cell>
          <cell r="CZ2503">
            <v>52695.76</v>
          </cell>
          <cell r="DG2503">
            <v>58900</v>
          </cell>
        </row>
        <row r="2504">
          <cell r="A2504" t="str">
            <v>None</v>
          </cell>
          <cell r="B2504">
            <v>50872</v>
          </cell>
          <cell r="C2504">
            <v>52084.4</v>
          </cell>
          <cell r="D2504">
            <v>52084.4</v>
          </cell>
          <cell r="CZ2504">
            <v>52081.4</v>
          </cell>
          <cell r="DG2504">
            <v>50872</v>
          </cell>
        </row>
        <row r="2505">
          <cell r="A2505" t="str">
            <v>None</v>
          </cell>
          <cell r="B2505">
            <v>80584</v>
          </cell>
          <cell r="C2505">
            <v>59905.62</v>
          </cell>
          <cell r="D2505">
            <v>59905.62</v>
          </cell>
          <cell r="CZ2505">
            <v>59899.62</v>
          </cell>
          <cell r="DG2505">
            <v>80584</v>
          </cell>
        </row>
        <row r="2506">
          <cell r="A2506" t="str">
            <v>None</v>
          </cell>
          <cell r="B2506">
            <v>50686</v>
          </cell>
          <cell r="C2506">
            <v>47074.71</v>
          </cell>
          <cell r="D2506">
            <v>47074.71</v>
          </cell>
          <cell r="CZ2506">
            <v>47077.71</v>
          </cell>
          <cell r="DG2506">
            <v>50686</v>
          </cell>
        </row>
        <row r="2507">
          <cell r="A2507" t="str">
            <v>None</v>
          </cell>
          <cell r="B2507">
            <v>50840</v>
          </cell>
          <cell r="C2507">
            <v>62211.12</v>
          </cell>
          <cell r="D2507">
            <v>62211.12</v>
          </cell>
          <cell r="CZ2507">
            <v>62210.12</v>
          </cell>
          <cell r="DG2507">
            <v>50840</v>
          </cell>
        </row>
        <row r="2508">
          <cell r="A2508" t="str">
            <v>None</v>
          </cell>
          <cell r="B2508">
            <v>50950</v>
          </cell>
          <cell r="C2508">
            <v>50084.61</v>
          </cell>
          <cell r="D2508">
            <v>50084.61</v>
          </cell>
          <cell r="CZ2508">
            <v>50081.61</v>
          </cell>
          <cell r="DG2508">
            <v>50950</v>
          </cell>
        </row>
        <row r="2509">
          <cell r="A2509" t="str">
            <v>None</v>
          </cell>
          <cell r="B2509">
            <v>0</v>
          </cell>
          <cell r="C2509">
            <v>6086.23</v>
          </cell>
          <cell r="D2509">
            <v>6086.23</v>
          </cell>
          <cell r="CZ2509">
            <v>6089.23</v>
          </cell>
          <cell r="DG2509">
            <v>0</v>
          </cell>
        </row>
        <row r="2510">
          <cell r="A2510" t="str">
            <v>None</v>
          </cell>
          <cell r="B2510">
            <v>108157</v>
          </cell>
          <cell r="C2510">
            <v>99510.78</v>
          </cell>
          <cell r="D2510">
            <v>99510.78</v>
          </cell>
          <cell r="CZ2510">
            <v>99512.78</v>
          </cell>
          <cell r="DG2510">
            <v>108157</v>
          </cell>
        </row>
        <row r="2511">
          <cell r="A2511" t="str">
            <v>None</v>
          </cell>
          <cell r="B2511">
            <v>107955</v>
          </cell>
          <cell r="C2511">
            <v>80729.38</v>
          </cell>
          <cell r="D2511">
            <v>80729.38</v>
          </cell>
          <cell r="CZ2511">
            <v>80732.38</v>
          </cell>
          <cell r="DG2511">
            <v>107955</v>
          </cell>
        </row>
        <row r="2512">
          <cell r="A2512" t="str">
            <v>None</v>
          </cell>
          <cell r="B2512">
            <v>50000</v>
          </cell>
          <cell r="C2512">
            <v>77004.7</v>
          </cell>
          <cell r="D2512">
            <v>77004.7</v>
          </cell>
          <cell r="CZ2512">
            <v>77004.7</v>
          </cell>
          <cell r="DG2512">
            <v>50000</v>
          </cell>
        </row>
        <row r="2513">
          <cell r="A2513" t="str">
            <v>None</v>
          </cell>
          <cell r="B2513">
            <v>0</v>
          </cell>
          <cell r="C2513">
            <v>0</v>
          </cell>
          <cell r="D2513">
            <v>0</v>
          </cell>
          <cell r="CZ2513">
            <v>0</v>
          </cell>
          <cell r="DG2513">
            <v>0</v>
          </cell>
        </row>
        <row r="2514">
          <cell r="A2514" t="str">
            <v>None</v>
          </cell>
          <cell r="B2514">
            <v>179822</v>
          </cell>
          <cell r="C2514">
            <v>54330.18</v>
          </cell>
          <cell r="D2514">
            <v>54330.18</v>
          </cell>
          <cell r="CZ2514">
            <v>54334.18</v>
          </cell>
          <cell r="DG2514">
            <v>179822</v>
          </cell>
        </row>
        <row r="2515">
          <cell r="A2515" t="str">
            <v>None</v>
          </cell>
          <cell r="B2515">
            <v>217000</v>
          </cell>
          <cell r="C2515">
            <v>174074.23</v>
          </cell>
          <cell r="D2515">
            <v>174074.23</v>
          </cell>
          <cell r="CZ2515">
            <v>174070.23</v>
          </cell>
          <cell r="DG2515">
            <v>217000</v>
          </cell>
        </row>
        <row r="2516">
          <cell r="A2516" t="str">
            <v>None</v>
          </cell>
          <cell r="B2516">
            <v>0</v>
          </cell>
          <cell r="C2516">
            <v>0</v>
          </cell>
          <cell r="D2516">
            <v>0</v>
          </cell>
          <cell r="CZ2516">
            <v>0</v>
          </cell>
          <cell r="DG2516">
            <v>0</v>
          </cell>
        </row>
        <row r="2517">
          <cell r="A2517" t="str">
            <v>None</v>
          </cell>
          <cell r="B2517">
            <v>210000</v>
          </cell>
          <cell r="C2517">
            <v>180732.16</v>
          </cell>
          <cell r="D2517">
            <v>180732.16</v>
          </cell>
          <cell r="CZ2517">
            <v>180733.16</v>
          </cell>
          <cell r="DG2517">
            <v>210000</v>
          </cell>
        </row>
        <row r="2518">
          <cell r="A2518" t="str">
            <v>None</v>
          </cell>
          <cell r="B2518">
            <v>260000</v>
          </cell>
          <cell r="C2518">
            <v>231997.89</v>
          </cell>
          <cell r="D2518">
            <v>231037</v>
          </cell>
          <cell r="CZ2518">
            <v>232009</v>
          </cell>
          <cell r="DG2518">
            <v>260000</v>
          </cell>
        </row>
        <row r="2519">
          <cell r="A2519" t="str">
            <v>None</v>
          </cell>
          <cell r="B2519">
            <v>150765</v>
          </cell>
          <cell r="C2519">
            <v>0</v>
          </cell>
          <cell r="D2519">
            <v>43643.82</v>
          </cell>
          <cell r="CZ2519">
            <v>113370</v>
          </cell>
          <cell r="DG2519">
            <v>150765</v>
          </cell>
        </row>
        <row r="2520">
          <cell r="A2520" t="str">
            <v>None</v>
          </cell>
          <cell r="B2520">
            <v>34676</v>
          </cell>
          <cell r="C2520">
            <v>63807.94</v>
          </cell>
          <cell r="D2520">
            <v>63807.94</v>
          </cell>
          <cell r="CZ2520">
            <v>63806.94</v>
          </cell>
          <cell r="DG2520">
            <v>34676</v>
          </cell>
        </row>
        <row r="2521">
          <cell r="A2521" t="str">
            <v>None</v>
          </cell>
          <cell r="B2521">
            <v>173765</v>
          </cell>
          <cell r="C2521">
            <v>0</v>
          </cell>
          <cell r="D2521">
            <v>51643.31</v>
          </cell>
          <cell r="CZ2521">
            <v>102557</v>
          </cell>
          <cell r="DG2521">
            <v>173765</v>
          </cell>
        </row>
        <row r="2522">
          <cell r="A2522" t="str">
            <v>None</v>
          </cell>
          <cell r="B2522">
            <v>42360</v>
          </cell>
          <cell r="C2522">
            <v>0</v>
          </cell>
          <cell r="D2522">
            <v>0</v>
          </cell>
          <cell r="CZ2522">
            <v>22000</v>
          </cell>
          <cell r="DG2522">
            <v>42360</v>
          </cell>
        </row>
        <row r="2523">
          <cell r="A2523" t="str">
            <v>None</v>
          </cell>
          <cell r="B2523">
            <v>78679</v>
          </cell>
          <cell r="C2523">
            <v>17095.89</v>
          </cell>
          <cell r="D2523">
            <v>29580.59</v>
          </cell>
          <cell r="CZ2523">
            <v>68707</v>
          </cell>
          <cell r="DG2523">
            <v>78679</v>
          </cell>
        </row>
        <row r="2524">
          <cell r="A2524" t="str">
            <v>None</v>
          </cell>
          <cell r="B2524">
            <v>50608</v>
          </cell>
          <cell r="C2524">
            <v>49300</v>
          </cell>
          <cell r="D2524">
            <v>49300</v>
          </cell>
          <cell r="CZ2524">
            <v>49302</v>
          </cell>
          <cell r="DG2524">
            <v>50608</v>
          </cell>
        </row>
        <row r="2525">
          <cell r="A2525" t="str">
            <v>None</v>
          </cell>
          <cell r="B2525">
            <v>29260.5</v>
          </cell>
          <cell r="C2525">
            <v>28218.240000000002</v>
          </cell>
          <cell r="D2525">
            <v>28218.240000000002</v>
          </cell>
          <cell r="CZ2525">
            <v>28219.24</v>
          </cell>
          <cell r="DG2525">
            <v>29260.5</v>
          </cell>
        </row>
        <row r="2526">
          <cell r="A2526" t="str">
            <v>None</v>
          </cell>
          <cell r="B2526">
            <v>456240</v>
          </cell>
          <cell r="C2526">
            <v>413040.41</v>
          </cell>
          <cell r="D2526">
            <v>516421.6</v>
          </cell>
          <cell r="CZ2526">
            <v>411796.18</v>
          </cell>
          <cell r="DG2526">
            <v>456240</v>
          </cell>
        </row>
        <row r="2527">
          <cell r="A2527" t="str">
            <v>None</v>
          </cell>
          <cell r="B2527">
            <v>226097.09</v>
          </cell>
          <cell r="C2527">
            <v>99746.290000000008</v>
          </cell>
          <cell r="D2527">
            <v>95274.63</v>
          </cell>
          <cell r="CZ2527">
            <v>99743.63</v>
          </cell>
          <cell r="DG2527">
            <v>226097.09</v>
          </cell>
        </row>
        <row r="2528">
          <cell r="A2528" t="str">
            <v>None</v>
          </cell>
          <cell r="B2528">
            <v>7882</v>
          </cell>
          <cell r="C2528">
            <v>4799.6000000000004</v>
          </cell>
          <cell r="D2528">
            <v>4799.6000000000004</v>
          </cell>
          <cell r="CZ2528">
            <v>4799.6000000000004</v>
          </cell>
          <cell r="DG2528">
            <v>7882</v>
          </cell>
        </row>
        <row r="2529">
          <cell r="A2529" t="str">
            <v>None</v>
          </cell>
          <cell r="B2529">
            <v>7882</v>
          </cell>
          <cell r="C2529">
            <v>31886.45</v>
          </cell>
          <cell r="D2529">
            <v>31886.45</v>
          </cell>
          <cell r="CZ2529">
            <v>31887.45</v>
          </cell>
          <cell r="DG2529">
            <v>7882</v>
          </cell>
        </row>
        <row r="2530">
          <cell r="A2530" t="str">
            <v>None</v>
          </cell>
          <cell r="B2530">
            <v>93000</v>
          </cell>
          <cell r="C2530">
            <v>39318.469999999994</v>
          </cell>
          <cell r="D2530">
            <v>483.84</v>
          </cell>
          <cell r="CZ2530">
            <v>68594.84</v>
          </cell>
          <cell r="DG2530">
            <v>93000</v>
          </cell>
        </row>
        <row r="2531">
          <cell r="A2531" t="str">
            <v>None</v>
          </cell>
          <cell r="B2531">
            <v>306258.40000000002</v>
          </cell>
          <cell r="C2531">
            <v>14056.47</v>
          </cell>
          <cell r="D2531">
            <v>39774.559999999998</v>
          </cell>
          <cell r="CZ2531">
            <v>283845</v>
          </cell>
          <cell r="DG2531">
            <v>306258.40000000002</v>
          </cell>
        </row>
        <row r="2532">
          <cell r="A2532" t="str">
            <v>None</v>
          </cell>
          <cell r="B2532">
            <v>26868</v>
          </cell>
          <cell r="C2532">
            <v>0</v>
          </cell>
          <cell r="D2532">
            <v>0</v>
          </cell>
          <cell r="CZ2532">
            <v>26000</v>
          </cell>
          <cell r="DG2532">
            <v>26868</v>
          </cell>
        </row>
        <row r="2533">
          <cell r="A2533" t="str">
            <v>None</v>
          </cell>
          <cell r="B2533">
            <v>120303</v>
          </cell>
          <cell r="C2533">
            <v>0</v>
          </cell>
          <cell r="D2533">
            <v>0</v>
          </cell>
          <cell r="CZ2533">
            <v>110078</v>
          </cell>
          <cell r="DG2533">
            <v>120303</v>
          </cell>
        </row>
        <row r="2534">
          <cell r="A2534" t="str">
            <v>None</v>
          </cell>
          <cell r="B2534">
            <v>156394</v>
          </cell>
          <cell r="C2534">
            <v>0</v>
          </cell>
          <cell r="D2534">
            <v>0</v>
          </cell>
          <cell r="CZ2534">
            <v>143101</v>
          </cell>
          <cell r="DG2534">
            <v>156394</v>
          </cell>
        </row>
        <row r="2535">
          <cell r="A2535" t="str">
            <v>None</v>
          </cell>
          <cell r="B2535">
            <v>0</v>
          </cell>
          <cell r="C2535">
            <v>0</v>
          </cell>
          <cell r="D2535">
            <v>0</v>
          </cell>
          <cell r="CZ2535">
            <v>0</v>
          </cell>
          <cell r="DG2535">
            <v>0</v>
          </cell>
        </row>
        <row r="2536">
          <cell r="A2536" t="str">
            <v>None</v>
          </cell>
          <cell r="B2536">
            <v>59304</v>
          </cell>
          <cell r="C2536">
            <v>24097.84</v>
          </cell>
          <cell r="D2536">
            <v>24097.84</v>
          </cell>
          <cell r="CZ2536">
            <v>24094.84</v>
          </cell>
          <cell r="DG2536">
            <v>59304</v>
          </cell>
        </row>
        <row r="2537">
          <cell r="A2537" t="str">
            <v>None</v>
          </cell>
          <cell r="B2537">
            <v>155000</v>
          </cell>
          <cell r="C2537">
            <v>153264.69</v>
          </cell>
          <cell r="D2537">
            <v>153264.69</v>
          </cell>
          <cell r="CZ2537">
            <v>153261.69</v>
          </cell>
          <cell r="DG2537">
            <v>155000</v>
          </cell>
        </row>
        <row r="2538">
          <cell r="A2538" t="str">
            <v>None</v>
          </cell>
          <cell r="B2538">
            <v>0</v>
          </cell>
          <cell r="C2538">
            <v>0</v>
          </cell>
          <cell r="D2538">
            <v>0</v>
          </cell>
          <cell r="CZ2538">
            <v>0</v>
          </cell>
          <cell r="DG2538">
            <v>0</v>
          </cell>
        </row>
        <row r="2539">
          <cell r="A2539" t="str">
            <v>None</v>
          </cell>
          <cell r="B2539">
            <v>25000</v>
          </cell>
          <cell r="C2539">
            <v>0</v>
          </cell>
          <cell r="D2539">
            <v>0</v>
          </cell>
          <cell r="CZ2539">
            <v>24000</v>
          </cell>
          <cell r="DG2539">
            <v>25000</v>
          </cell>
        </row>
        <row r="2540">
          <cell r="A2540" t="str">
            <v>None</v>
          </cell>
          <cell r="B2540">
            <v>175000</v>
          </cell>
          <cell r="C2540">
            <v>0</v>
          </cell>
          <cell r="D2540">
            <v>0</v>
          </cell>
          <cell r="CZ2540">
            <v>173154</v>
          </cell>
          <cell r="DG2540">
            <v>175000</v>
          </cell>
        </row>
        <row r="2541">
          <cell r="A2541" t="str">
            <v>None</v>
          </cell>
          <cell r="B2541">
            <v>160000</v>
          </cell>
          <cell r="C2541">
            <v>0</v>
          </cell>
          <cell r="D2541">
            <v>0</v>
          </cell>
          <cell r="CZ2541">
            <v>153000</v>
          </cell>
          <cell r="DG2541">
            <v>160000</v>
          </cell>
        </row>
        <row r="2542">
          <cell r="A2542" t="str">
            <v>None</v>
          </cell>
          <cell r="B2542">
            <v>61292</v>
          </cell>
          <cell r="C2542">
            <v>47153.31</v>
          </cell>
          <cell r="D2542">
            <v>47153.31</v>
          </cell>
          <cell r="CZ2542">
            <v>47149.31</v>
          </cell>
          <cell r="DG2542">
            <v>61292</v>
          </cell>
        </row>
        <row r="2543">
          <cell r="A2543" t="str">
            <v>None</v>
          </cell>
          <cell r="B2543">
            <v>20000</v>
          </cell>
          <cell r="C2543">
            <v>18424.21</v>
          </cell>
          <cell r="D2543">
            <v>18424.21</v>
          </cell>
          <cell r="CZ2543">
            <v>18424.21</v>
          </cell>
          <cell r="DG2543">
            <v>20000</v>
          </cell>
        </row>
        <row r="2544">
          <cell r="A2544" t="str">
            <v>None</v>
          </cell>
          <cell r="B2544">
            <v>200000</v>
          </cell>
          <cell r="C2544">
            <v>0</v>
          </cell>
          <cell r="D2544">
            <v>0</v>
          </cell>
          <cell r="CZ2544">
            <v>200000</v>
          </cell>
          <cell r="DG2544">
            <v>200000</v>
          </cell>
        </row>
        <row r="2545">
          <cell r="A2545" t="str">
            <v>None</v>
          </cell>
          <cell r="B2545">
            <v>0</v>
          </cell>
          <cell r="C2545">
            <v>0</v>
          </cell>
          <cell r="D2545">
            <v>0</v>
          </cell>
          <cell r="CZ2545">
            <v>0</v>
          </cell>
          <cell r="DG2545">
            <v>0</v>
          </cell>
        </row>
        <row r="2546">
          <cell r="A2546" t="str">
            <v>None</v>
          </cell>
          <cell r="B2546">
            <v>18500</v>
          </cell>
          <cell r="C2546">
            <v>18000</v>
          </cell>
          <cell r="D2546">
            <v>18000</v>
          </cell>
          <cell r="CZ2546">
            <v>18000</v>
          </cell>
          <cell r="DG2546">
            <v>18500</v>
          </cell>
        </row>
        <row r="2547">
          <cell r="A2547" t="str">
            <v>None</v>
          </cell>
          <cell r="B2547">
            <v>0</v>
          </cell>
          <cell r="C2547">
            <v>0</v>
          </cell>
          <cell r="D2547">
            <v>0</v>
          </cell>
          <cell r="CZ2547">
            <v>0</v>
          </cell>
          <cell r="DG2547">
            <v>0</v>
          </cell>
        </row>
        <row r="2548">
          <cell r="A2548" t="str">
            <v>None</v>
          </cell>
          <cell r="B2548">
            <v>22075</v>
          </cell>
          <cell r="C2548">
            <v>95.78</v>
          </cell>
          <cell r="D2548">
            <v>95.78</v>
          </cell>
          <cell r="CZ2548">
            <v>102.78</v>
          </cell>
          <cell r="DG2548">
            <v>22075</v>
          </cell>
        </row>
        <row r="2549">
          <cell r="A2549" t="str">
            <v>None</v>
          </cell>
          <cell r="B2549">
            <v>12789.3</v>
          </cell>
          <cell r="C2549">
            <v>0</v>
          </cell>
          <cell r="D2549">
            <v>0</v>
          </cell>
          <cell r="CZ2549">
            <v>0</v>
          </cell>
          <cell r="DG2549">
            <v>12789.3</v>
          </cell>
        </row>
        <row r="2550">
          <cell r="A2550" t="str">
            <v>None</v>
          </cell>
          <cell r="B2550">
            <v>0</v>
          </cell>
          <cell r="C2550">
            <v>0</v>
          </cell>
          <cell r="D2550">
            <v>0</v>
          </cell>
          <cell r="CZ2550">
            <v>0</v>
          </cell>
          <cell r="DG2550">
            <v>0</v>
          </cell>
        </row>
        <row r="2551">
          <cell r="A2551" t="str">
            <v>None</v>
          </cell>
          <cell r="B2551">
            <v>71241</v>
          </cell>
          <cell r="C2551">
            <v>60305.41</v>
          </cell>
          <cell r="D2551">
            <v>60305.41</v>
          </cell>
          <cell r="CZ2551">
            <v>60314.41</v>
          </cell>
          <cell r="DG2551">
            <v>71241</v>
          </cell>
        </row>
        <row r="2552">
          <cell r="A2552" t="str">
            <v>None</v>
          </cell>
          <cell r="B2552">
            <v>0</v>
          </cell>
          <cell r="C2552">
            <v>0</v>
          </cell>
          <cell r="D2552">
            <v>0</v>
          </cell>
          <cell r="CZ2552">
            <v>0</v>
          </cell>
          <cell r="DG2552">
            <v>0</v>
          </cell>
        </row>
        <row r="2553">
          <cell r="A2553" t="str">
            <v>None</v>
          </cell>
          <cell r="B2553">
            <v>0</v>
          </cell>
          <cell r="C2553">
            <v>0</v>
          </cell>
          <cell r="D2553">
            <v>0</v>
          </cell>
          <cell r="CZ2553">
            <v>0</v>
          </cell>
          <cell r="DG2553">
            <v>0</v>
          </cell>
        </row>
        <row r="2554">
          <cell r="A2554" t="str">
            <v>None</v>
          </cell>
          <cell r="B2554">
            <v>644937</v>
          </cell>
          <cell r="C2554">
            <v>446929.21</v>
          </cell>
          <cell r="D2554">
            <v>446929.21</v>
          </cell>
          <cell r="CZ2554">
            <v>446938.21</v>
          </cell>
          <cell r="DG2554">
            <v>644937</v>
          </cell>
        </row>
        <row r="2555">
          <cell r="A2555" t="str">
            <v>None</v>
          </cell>
          <cell r="B2555">
            <v>798067</v>
          </cell>
          <cell r="C2555">
            <v>464890.1</v>
          </cell>
          <cell r="D2555">
            <v>464890.1</v>
          </cell>
          <cell r="CZ2555">
            <v>464889.1</v>
          </cell>
          <cell r="DG2555">
            <v>798067</v>
          </cell>
        </row>
        <row r="2556">
          <cell r="A2556" t="str">
            <v>None</v>
          </cell>
          <cell r="B2556">
            <v>1180724</v>
          </cell>
          <cell r="C2556">
            <v>1028873.76</v>
          </cell>
          <cell r="D2556">
            <v>1028873.76</v>
          </cell>
          <cell r="CZ2556">
            <v>1028879.76</v>
          </cell>
          <cell r="DG2556">
            <v>1180724</v>
          </cell>
        </row>
        <row r="2557">
          <cell r="A2557" t="str">
            <v>None</v>
          </cell>
          <cell r="B2557">
            <v>256149</v>
          </cell>
          <cell r="C2557">
            <v>0</v>
          </cell>
          <cell r="D2557">
            <v>0</v>
          </cell>
          <cell r="CZ2557">
            <v>0</v>
          </cell>
          <cell r="DG2557">
            <v>256149</v>
          </cell>
        </row>
        <row r="2558">
          <cell r="A2558" t="str">
            <v>None</v>
          </cell>
          <cell r="B2558">
            <v>352721</v>
          </cell>
          <cell r="C2558">
            <v>0</v>
          </cell>
          <cell r="D2558">
            <v>0</v>
          </cell>
          <cell r="CZ2558">
            <v>0</v>
          </cell>
          <cell r="DG2558">
            <v>352721</v>
          </cell>
        </row>
        <row r="2559">
          <cell r="A2559" t="str">
            <v>None</v>
          </cell>
          <cell r="B2559">
            <v>234225</v>
          </cell>
          <cell r="C2559">
            <v>0</v>
          </cell>
          <cell r="D2559">
            <v>0</v>
          </cell>
          <cell r="CZ2559">
            <v>0</v>
          </cell>
          <cell r="DG2559">
            <v>234225</v>
          </cell>
        </row>
        <row r="2560">
          <cell r="A2560" t="str">
            <v>None</v>
          </cell>
          <cell r="B2560">
            <v>0</v>
          </cell>
          <cell r="C2560">
            <v>0</v>
          </cell>
          <cell r="D2560">
            <v>0</v>
          </cell>
          <cell r="CZ2560">
            <v>0</v>
          </cell>
          <cell r="DG2560">
            <v>0</v>
          </cell>
        </row>
        <row r="2561">
          <cell r="A2561" t="str">
            <v>None</v>
          </cell>
          <cell r="B2561">
            <v>89642</v>
          </cell>
          <cell r="C2561">
            <v>88328.23</v>
          </cell>
          <cell r="D2561">
            <v>88328.23</v>
          </cell>
          <cell r="CZ2561">
            <v>88330.23</v>
          </cell>
          <cell r="DG2561">
            <v>89642</v>
          </cell>
        </row>
        <row r="2562">
          <cell r="A2562" t="str">
            <v>None</v>
          </cell>
          <cell r="B2562">
            <v>33920</v>
          </cell>
          <cell r="C2562">
            <v>19523.650000000001</v>
          </cell>
          <cell r="D2562">
            <v>19523.650000000001</v>
          </cell>
          <cell r="CZ2562">
            <v>19526.650000000001</v>
          </cell>
          <cell r="DG2562">
            <v>33920</v>
          </cell>
        </row>
        <row r="2563">
          <cell r="A2563" t="str">
            <v>None</v>
          </cell>
          <cell r="B2563">
            <v>0</v>
          </cell>
          <cell r="C2563">
            <v>0</v>
          </cell>
          <cell r="D2563">
            <v>0</v>
          </cell>
          <cell r="CZ2563">
            <v>0</v>
          </cell>
          <cell r="DG2563">
            <v>0</v>
          </cell>
        </row>
        <row r="2564">
          <cell r="A2564" t="str">
            <v>None</v>
          </cell>
          <cell r="B2564">
            <v>21318</v>
          </cell>
          <cell r="C2564">
            <v>17298.810000000001</v>
          </cell>
          <cell r="D2564">
            <v>17298.810000000001</v>
          </cell>
          <cell r="CZ2564">
            <v>17302.810000000001</v>
          </cell>
          <cell r="DG2564">
            <v>21318</v>
          </cell>
        </row>
        <row r="2565">
          <cell r="A2565" t="str">
            <v>None</v>
          </cell>
          <cell r="B2565">
            <v>982275</v>
          </cell>
          <cell r="C2565">
            <v>765501.02</v>
          </cell>
          <cell r="D2565">
            <v>765501.02</v>
          </cell>
          <cell r="CZ2565">
            <v>765502.02</v>
          </cell>
          <cell r="DG2565">
            <v>982275</v>
          </cell>
        </row>
        <row r="2566">
          <cell r="A2566" t="str">
            <v>None</v>
          </cell>
          <cell r="B2566">
            <v>435388.1</v>
          </cell>
          <cell r="C2566">
            <v>388785.02</v>
          </cell>
          <cell r="D2566">
            <v>251235.84</v>
          </cell>
          <cell r="CZ2566">
            <v>436079.84</v>
          </cell>
          <cell r="DG2566">
            <v>435388.1</v>
          </cell>
        </row>
        <row r="2567">
          <cell r="A2567" t="str">
            <v>None</v>
          </cell>
          <cell r="B2567">
            <v>200000.1</v>
          </cell>
          <cell r="C2567">
            <v>129926.43</v>
          </cell>
          <cell r="D2567">
            <v>129926.43</v>
          </cell>
          <cell r="CZ2567">
            <v>129928.43</v>
          </cell>
          <cell r="DG2567">
            <v>200000.1</v>
          </cell>
        </row>
        <row r="2568">
          <cell r="A2568" t="str">
            <v>None</v>
          </cell>
          <cell r="B2568">
            <v>250000.1</v>
          </cell>
          <cell r="C2568">
            <v>225546.74</v>
          </cell>
          <cell r="D2568">
            <v>225546.74</v>
          </cell>
          <cell r="CZ2568">
            <v>225551.74</v>
          </cell>
          <cell r="DG2568">
            <v>250000.1</v>
          </cell>
        </row>
        <row r="2569">
          <cell r="A2569" t="str">
            <v>None</v>
          </cell>
          <cell r="B2569">
            <v>625117.1</v>
          </cell>
          <cell r="C2569">
            <v>581195.67000000004</v>
          </cell>
          <cell r="D2569">
            <v>406175.95</v>
          </cell>
          <cell r="CZ2569">
            <v>605010.71</v>
          </cell>
          <cell r="DG2569">
            <v>625117.1</v>
          </cell>
        </row>
        <row r="2570">
          <cell r="A2570" t="str">
            <v>None</v>
          </cell>
          <cell r="B2570">
            <v>2180407.1</v>
          </cell>
          <cell r="C2570">
            <v>1986129</v>
          </cell>
          <cell r="D2570">
            <v>1700445.38</v>
          </cell>
          <cell r="CZ2570">
            <v>1939605.38</v>
          </cell>
          <cell r="DG2570">
            <v>2180407.1</v>
          </cell>
        </row>
        <row r="2571">
          <cell r="A2571" t="str">
            <v>None</v>
          </cell>
          <cell r="B2571">
            <v>50000</v>
          </cell>
          <cell r="C2571">
            <v>47839.37</v>
          </cell>
          <cell r="D2571">
            <v>47839.37</v>
          </cell>
          <cell r="CZ2571">
            <v>47840.37</v>
          </cell>
          <cell r="DG2571">
            <v>50000</v>
          </cell>
        </row>
        <row r="2572">
          <cell r="A2572" t="str">
            <v>None</v>
          </cell>
          <cell r="B2572">
            <v>173162</v>
          </cell>
          <cell r="C2572">
            <v>170192.94</v>
          </cell>
          <cell r="D2572">
            <v>170192.94</v>
          </cell>
          <cell r="CZ2572">
            <v>170186.94</v>
          </cell>
          <cell r="DG2572">
            <v>173162</v>
          </cell>
        </row>
        <row r="2573">
          <cell r="A2573" t="str">
            <v>None</v>
          </cell>
          <cell r="B2573">
            <v>27083</v>
          </cell>
          <cell r="C2573">
            <v>20548.419999999998</v>
          </cell>
          <cell r="D2573">
            <v>20548.419999999998</v>
          </cell>
          <cell r="CZ2573">
            <v>20549.419999999998</v>
          </cell>
          <cell r="DG2573">
            <v>27083</v>
          </cell>
        </row>
        <row r="2574">
          <cell r="A2574" t="str">
            <v>None</v>
          </cell>
          <cell r="B2574">
            <v>73837</v>
          </cell>
          <cell r="C2574">
            <v>58702.630000000005</v>
          </cell>
          <cell r="D2574">
            <v>29304.22</v>
          </cell>
          <cell r="CZ2574">
            <v>61048.22</v>
          </cell>
          <cell r="DG2574">
            <v>73837</v>
          </cell>
        </row>
        <row r="2575">
          <cell r="A2575" t="str">
            <v>None</v>
          </cell>
          <cell r="B2575">
            <v>705692</v>
          </cell>
          <cell r="C2575">
            <v>279889.28999999998</v>
          </cell>
          <cell r="D2575">
            <v>381395.5</v>
          </cell>
          <cell r="CZ2575">
            <v>535608.86</v>
          </cell>
          <cell r="DG2575">
            <v>705692</v>
          </cell>
        </row>
        <row r="2576">
          <cell r="A2576" t="str">
            <v>None</v>
          </cell>
          <cell r="B2576">
            <v>0</v>
          </cell>
          <cell r="C2576">
            <v>0</v>
          </cell>
          <cell r="D2576">
            <v>10836.2</v>
          </cell>
          <cell r="CZ2576">
            <v>140000</v>
          </cell>
          <cell r="DG2576">
            <v>0</v>
          </cell>
        </row>
        <row r="2577">
          <cell r="A2577" t="str">
            <v>None</v>
          </cell>
          <cell r="B2577">
            <v>97813</v>
          </cell>
          <cell r="C2577">
            <v>97986.18</v>
          </cell>
          <cell r="D2577">
            <v>40337.879999999997</v>
          </cell>
          <cell r="CZ2577">
            <v>100336.88</v>
          </cell>
          <cell r="DG2577">
            <v>97813</v>
          </cell>
        </row>
        <row r="2578">
          <cell r="A2578" t="str">
            <v>None</v>
          </cell>
          <cell r="B2578">
            <v>187050</v>
          </cell>
          <cell r="C2578">
            <v>175111.92</v>
          </cell>
          <cell r="D2578">
            <v>166899.20000000001</v>
          </cell>
          <cell r="CZ2578">
            <v>175111.2</v>
          </cell>
          <cell r="DG2578">
            <v>187050</v>
          </cell>
        </row>
        <row r="2579">
          <cell r="A2579" t="str">
            <v>None</v>
          </cell>
          <cell r="B2579">
            <v>0</v>
          </cell>
          <cell r="C2579">
            <v>0</v>
          </cell>
          <cell r="D2579">
            <v>0</v>
          </cell>
          <cell r="CZ2579">
            <v>0</v>
          </cell>
          <cell r="DG2579">
            <v>0</v>
          </cell>
        </row>
        <row r="2580">
          <cell r="A2580" t="str">
            <v>None</v>
          </cell>
          <cell r="B2580">
            <v>0</v>
          </cell>
          <cell r="C2580">
            <v>0</v>
          </cell>
          <cell r="D2580">
            <v>0</v>
          </cell>
          <cell r="CZ2580">
            <v>0</v>
          </cell>
          <cell r="DG2580">
            <v>0</v>
          </cell>
        </row>
        <row r="2581">
          <cell r="A2581" t="str">
            <v>None</v>
          </cell>
          <cell r="B2581">
            <v>13980</v>
          </cell>
          <cell r="C2581">
            <v>13530.53</v>
          </cell>
          <cell r="D2581">
            <v>13530.53</v>
          </cell>
          <cell r="CZ2581">
            <v>13530.53</v>
          </cell>
          <cell r="DG2581">
            <v>13980</v>
          </cell>
        </row>
        <row r="2582">
          <cell r="A2582" t="str">
            <v>None</v>
          </cell>
          <cell r="B2582">
            <v>189845</v>
          </cell>
          <cell r="C2582">
            <v>120686.17</v>
          </cell>
          <cell r="D2582">
            <v>120686.17</v>
          </cell>
          <cell r="CZ2582">
            <v>120692.17</v>
          </cell>
          <cell r="DG2582">
            <v>189845</v>
          </cell>
        </row>
        <row r="2583">
          <cell r="A2583" t="str">
            <v>None</v>
          </cell>
          <cell r="B2583">
            <v>24328</v>
          </cell>
          <cell r="C2583">
            <v>13614.99</v>
          </cell>
          <cell r="D2583">
            <v>13614.99</v>
          </cell>
          <cell r="CZ2583">
            <v>13614.99</v>
          </cell>
          <cell r="DG2583">
            <v>24328</v>
          </cell>
        </row>
        <row r="2584">
          <cell r="A2584" t="str">
            <v>None</v>
          </cell>
          <cell r="B2584">
            <v>52864.29</v>
          </cell>
          <cell r="C2584">
            <v>36050.71</v>
          </cell>
          <cell r="D2584">
            <v>36050.71</v>
          </cell>
          <cell r="CZ2584">
            <v>36051.71</v>
          </cell>
          <cell r="DG2584">
            <v>52864.29</v>
          </cell>
        </row>
        <row r="2585">
          <cell r="A2585" t="str">
            <v>None</v>
          </cell>
          <cell r="B2585">
            <v>4765000</v>
          </cell>
          <cell r="C2585">
            <v>896030.83000000007</v>
          </cell>
          <cell r="D2585">
            <v>1321094.9100000001</v>
          </cell>
          <cell r="CZ2585">
            <v>7833027.79</v>
          </cell>
          <cell r="DG2585">
            <v>4765000</v>
          </cell>
        </row>
        <row r="2586">
          <cell r="A2586" t="str">
            <v>None</v>
          </cell>
          <cell r="B2586">
            <v>0</v>
          </cell>
          <cell r="C2586">
            <v>0</v>
          </cell>
          <cell r="D2586">
            <v>0</v>
          </cell>
          <cell r="CZ2586">
            <v>0</v>
          </cell>
          <cell r="DG2586">
            <v>0</v>
          </cell>
        </row>
        <row r="2587">
          <cell r="A2587" t="str">
            <v>None</v>
          </cell>
          <cell r="B2587">
            <v>8617</v>
          </cell>
          <cell r="C2587">
            <v>6981.31</v>
          </cell>
          <cell r="D2587">
            <v>6981.31</v>
          </cell>
          <cell r="CZ2587">
            <v>6981.31</v>
          </cell>
          <cell r="DG2587">
            <v>8617</v>
          </cell>
        </row>
        <row r="2588">
          <cell r="A2588" t="str">
            <v>None</v>
          </cell>
          <cell r="B2588">
            <v>0</v>
          </cell>
          <cell r="C2588">
            <v>0</v>
          </cell>
          <cell r="D2588">
            <v>101604</v>
          </cell>
          <cell r="CZ2588">
            <v>615809</v>
          </cell>
          <cell r="DG2588">
            <v>0</v>
          </cell>
        </row>
        <row r="2589">
          <cell r="A2589" t="str">
            <v>None</v>
          </cell>
          <cell r="B2589">
            <v>0</v>
          </cell>
          <cell r="C2589">
            <v>0</v>
          </cell>
          <cell r="D2589">
            <v>53338</v>
          </cell>
          <cell r="CZ2589">
            <v>494772</v>
          </cell>
          <cell r="DG2589">
            <v>0</v>
          </cell>
        </row>
        <row r="2590">
          <cell r="A2590" t="str">
            <v>None</v>
          </cell>
          <cell r="B2590">
            <v>0</v>
          </cell>
          <cell r="C2590">
            <v>0</v>
          </cell>
          <cell r="D2590">
            <v>78999</v>
          </cell>
          <cell r="CZ2590">
            <v>239670</v>
          </cell>
          <cell r="DG2590">
            <v>0</v>
          </cell>
        </row>
        <row r="2591">
          <cell r="A2591" t="str">
            <v>None</v>
          </cell>
          <cell r="B2591">
            <v>65135</v>
          </cell>
          <cell r="C2591">
            <v>18133.310000000001</v>
          </cell>
          <cell r="D2591">
            <v>0</v>
          </cell>
          <cell r="CZ2591">
            <v>92411</v>
          </cell>
          <cell r="DG2591">
            <v>65135</v>
          </cell>
        </row>
        <row r="2592">
          <cell r="A2592" t="str">
            <v>None</v>
          </cell>
          <cell r="B2592">
            <v>0</v>
          </cell>
          <cell r="C2592">
            <v>0</v>
          </cell>
          <cell r="D2592">
            <v>88084</v>
          </cell>
          <cell r="CZ2592">
            <v>533887</v>
          </cell>
          <cell r="DG2592">
            <v>0</v>
          </cell>
        </row>
        <row r="2593">
          <cell r="A2593" t="str">
            <v>None</v>
          </cell>
          <cell r="B2593">
            <v>0</v>
          </cell>
          <cell r="C2593">
            <v>0</v>
          </cell>
          <cell r="D2593">
            <v>91152</v>
          </cell>
          <cell r="CZ2593">
            <v>0</v>
          </cell>
          <cell r="DG2593">
            <v>0</v>
          </cell>
        </row>
        <row r="2594">
          <cell r="A2594" t="str">
            <v>None</v>
          </cell>
          <cell r="B2594">
            <v>5987</v>
          </cell>
          <cell r="C2594">
            <v>0</v>
          </cell>
          <cell r="D2594">
            <v>0</v>
          </cell>
          <cell r="CZ2594">
            <v>0</v>
          </cell>
          <cell r="DG2594">
            <v>5987</v>
          </cell>
        </row>
        <row r="2595">
          <cell r="A2595" t="str">
            <v>None</v>
          </cell>
          <cell r="B2595">
            <v>68582</v>
          </cell>
          <cell r="C2595">
            <v>1262.5999999999999</v>
          </cell>
          <cell r="D2595">
            <v>0</v>
          </cell>
          <cell r="CZ2595">
            <v>65923</v>
          </cell>
          <cell r="DG2595">
            <v>68582</v>
          </cell>
        </row>
        <row r="2596">
          <cell r="A2596" t="str">
            <v>None</v>
          </cell>
          <cell r="B2596">
            <v>15860336</v>
          </cell>
          <cell r="C2596">
            <v>15228035.300000001</v>
          </cell>
          <cell r="D2596">
            <v>15228035.300000001</v>
          </cell>
          <cell r="CZ2596">
            <v>15228072.300000001</v>
          </cell>
          <cell r="DG2596">
            <v>15860336</v>
          </cell>
        </row>
        <row r="2597">
          <cell r="A2597" t="str">
            <v>None</v>
          </cell>
          <cell r="B2597">
            <v>0</v>
          </cell>
          <cell r="C2597">
            <v>0</v>
          </cell>
          <cell r="D2597">
            <v>0</v>
          </cell>
          <cell r="CZ2597">
            <v>0</v>
          </cell>
          <cell r="DG2597">
            <v>0</v>
          </cell>
        </row>
        <row r="2598">
          <cell r="A2598" t="str">
            <v>None</v>
          </cell>
          <cell r="B2598">
            <v>0</v>
          </cell>
          <cell r="C2598">
            <v>39828.03</v>
          </cell>
          <cell r="D2598">
            <v>39828.03</v>
          </cell>
          <cell r="CZ2598">
            <v>39824.03</v>
          </cell>
          <cell r="DG2598">
            <v>0</v>
          </cell>
        </row>
        <row r="2599">
          <cell r="A2599" t="str">
            <v>None</v>
          </cell>
          <cell r="B2599">
            <v>0</v>
          </cell>
          <cell r="C2599">
            <v>1014972.73</v>
          </cell>
          <cell r="D2599">
            <v>1014972.73</v>
          </cell>
          <cell r="CZ2599">
            <v>1014978.73</v>
          </cell>
          <cell r="DG2599">
            <v>0</v>
          </cell>
        </row>
        <row r="2600">
          <cell r="A2600" t="str">
            <v>None</v>
          </cell>
          <cell r="B2600">
            <v>22775</v>
          </cell>
          <cell r="C2600">
            <v>21230</v>
          </cell>
          <cell r="D2600">
            <v>21230</v>
          </cell>
          <cell r="CZ2600">
            <v>21230</v>
          </cell>
          <cell r="DG2600">
            <v>22775</v>
          </cell>
        </row>
        <row r="2601">
          <cell r="A2601" t="str">
            <v>None</v>
          </cell>
          <cell r="B2601">
            <v>33000</v>
          </cell>
          <cell r="C2601">
            <v>0</v>
          </cell>
          <cell r="D2601">
            <v>0</v>
          </cell>
          <cell r="CZ2601">
            <v>34278</v>
          </cell>
          <cell r="DG2601">
            <v>33000</v>
          </cell>
        </row>
        <row r="2602">
          <cell r="A2602" t="str">
            <v>None</v>
          </cell>
          <cell r="B2602">
            <v>33000</v>
          </cell>
          <cell r="C2602">
            <v>0</v>
          </cell>
          <cell r="D2602">
            <v>0</v>
          </cell>
          <cell r="CZ2602">
            <v>34729</v>
          </cell>
          <cell r="DG2602">
            <v>33000</v>
          </cell>
        </row>
        <row r="2603">
          <cell r="A2603" t="str">
            <v>None</v>
          </cell>
          <cell r="B2603">
            <v>1340268</v>
          </cell>
          <cell r="C2603">
            <v>1053131.3600000001</v>
          </cell>
          <cell r="D2603">
            <v>1063352.1200000001</v>
          </cell>
          <cell r="CZ2603">
            <v>1053156.1200000001</v>
          </cell>
          <cell r="DG2603">
            <v>1340268</v>
          </cell>
        </row>
        <row r="2604">
          <cell r="A2604" t="str">
            <v>None</v>
          </cell>
          <cell r="B2604">
            <v>39100</v>
          </cell>
          <cell r="C2604">
            <v>29648.89</v>
          </cell>
          <cell r="D2604">
            <v>29648.89</v>
          </cell>
          <cell r="CZ2604">
            <v>29649.89</v>
          </cell>
          <cell r="DG2604">
            <v>39100</v>
          </cell>
        </row>
        <row r="2605">
          <cell r="A2605" t="str">
            <v>None</v>
          </cell>
          <cell r="B2605">
            <v>80000</v>
          </cell>
          <cell r="C2605">
            <v>71636.639999999999</v>
          </cell>
          <cell r="D2605">
            <v>71636.639999999999</v>
          </cell>
          <cell r="CZ2605">
            <v>71635.64</v>
          </cell>
          <cell r="DG2605">
            <v>80000</v>
          </cell>
        </row>
        <row r="2606">
          <cell r="A2606" t="str">
            <v>None</v>
          </cell>
          <cell r="B2606">
            <v>68000</v>
          </cell>
          <cell r="C2606">
            <v>0</v>
          </cell>
          <cell r="D2606">
            <v>0</v>
          </cell>
          <cell r="CZ2606">
            <v>65347</v>
          </cell>
          <cell r="DG2606">
            <v>68000</v>
          </cell>
        </row>
        <row r="2607">
          <cell r="A2607" t="str">
            <v>None</v>
          </cell>
          <cell r="B2607">
            <v>13800</v>
          </cell>
          <cell r="C2607">
            <v>0</v>
          </cell>
          <cell r="D2607">
            <v>0</v>
          </cell>
          <cell r="CZ2607">
            <v>12400</v>
          </cell>
          <cell r="DG2607">
            <v>13800</v>
          </cell>
        </row>
        <row r="2608">
          <cell r="A2608" t="str">
            <v>None</v>
          </cell>
          <cell r="B2608">
            <v>0</v>
          </cell>
          <cell r="C2608">
            <v>0</v>
          </cell>
          <cell r="D2608">
            <v>0</v>
          </cell>
          <cell r="CZ2608">
            <v>0</v>
          </cell>
          <cell r="DG2608">
            <v>0</v>
          </cell>
        </row>
        <row r="2609">
          <cell r="A2609" t="str">
            <v>None</v>
          </cell>
          <cell r="B2609">
            <v>0</v>
          </cell>
          <cell r="C2609">
            <v>0</v>
          </cell>
          <cell r="D2609">
            <v>0</v>
          </cell>
          <cell r="CZ2609">
            <v>0</v>
          </cell>
          <cell r="DG2609">
            <v>0</v>
          </cell>
        </row>
        <row r="2610">
          <cell r="A2610" t="str">
            <v>None</v>
          </cell>
          <cell r="B2610">
            <v>16300</v>
          </cell>
          <cell r="C2610">
            <v>14290.53</v>
          </cell>
          <cell r="D2610">
            <v>14290.53</v>
          </cell>
          <cell r="CZ2610">
            <v>14290.53</v>
          </cell>
          <cell r="DG2610">
            <v>16300</v>
          </cell>
        </row>
        <row r="2611">
          <cell r="A2611" t="str">
            <v>None</v>
          </cell>
          <cell r="B2611">
            <v>0</v>
          </cell>
          <cell r="C2611">
            <v>31444.33</v>
          </cell>
          <cell r="D2611">
            <v>30663.25</v>
          </cell>
          <cell r="CZ2611">
            <v>31248.25</v>
          </cell>
          <cell r="DG2611">
            <v>0</v>
          </cell>
        </row>
        <row r="2612">
          <cell r="A2612" t="str">
            <v>None</v>
          </cell>
          <cell r="B2612">
            <v>82500</v>
          </cell>
          <cell r="C2612">
            <v>69698.650000000009</v>
          </cell>
          <cell r="D2612">
            <v>69314.070000000007</v>
          </cell>
          <cell r="CZ2612">
            <v>69708.070000000007</v>
          </cell>
          <cell r="DG2612">
            <v>82500</v>
          </cell>
        </row>
        <row r="2613">
          <cell r="A2613" t="str">
            <v>None</v>
          </cell>
          <cell r="B2613">
            <v>82500</v>
          </cell>
          <cell r="C2613">
            <v>77811.44</v>
          </cell>
          <cell r="D2613">
            <v>77811.44</v>
          </cell>
          <cell r="CZ2613">
            <v>78079.44</v>
          </cell>
          <cell r="DG2613">
            <v>82500</v>
          </cell>
        </row>
        <row r="2614">
          <cell r="A2614" t="str">
            <v>None</v>
          </cell>
          <cell r="B2614">
            <v>82500</v>
          </cell>
          <cell r="C2614">
            <v>69558.83</v>
          </cell>
          <cell r="D2614">
            <v>69558.83</v>
          </cell>
          <cell r="CZ2614">
            <v>69560.83</v>
          </cell>
          <cell r="DG2614">
            <v>82500</v>
          </cell>
        </row>
        <row r="2615">
          <cell r="A2615" t="str">
            <v>None</v>
          </cell>
          <cell r="B2615">
            <v>82500</v>
          </cell>
          <cell r="C2615">
            <v>69457.09</v>
          </cell>
          <cell r="D2615">
            <v>69457.09</v>
          </cell>
          <cell r="CZ2615">
            <v>69463.09</v>
          </cell>
          <cell r="DG2615">
            <v>82500</v>
          </cell>
        </row>
        <row r="2616">
          <cell r="A2616" t="str">
            <v>None</v>
          </cell>
          <cell r="B2616">
            <v>65550</v>
          </cell>
          <cell r="C2616">
            <v>47809.919999999998</v>
          </cell>
          <cell r="D2616">
            <v>47809.919999999998</v>
          </cell>
          <cell r="CZ2616">
            <v>47807.92</v>
          </cell>
          <cell r="DG2616">
            <v>65550</v>
          </cell>
        </row>
        <row r="2617">
          <cell r="A2617" t="str">
            <v>None</v>
          </cell>
          <cell r="B2617">
            <v>50950</v>
          </cell>
          <cell r="C2617">
            <v>50385.66</v>
          </cell>
          <cell r="D2617">
            <v>50385.66</v>
          </cell>
          <cell r="CZ2617">
            <v>50381.66</v>
          </cell>
          <cell r="DG2617">
            <v>50950</v>
          </cell>
        </row>
        <row r="2618">
          <cell r="A2618" t="str">
            <v>None</v>
          </cell>
          <cell r="B2618">
            <v>396750</v>
          </cell>
          <cell r="C2618">
            <v>191061.96</v>
          </cell>
          <cell r="D2618">
            <v>59328.62</v>
          </cell>
          <cell r="CZ2618">
            <v>385202</v>
          </cell>
          <cell r="DG2618">
            <v>396750</v>
          </cell>
        </row>
        <row r="2619">
          <cell r="A2619" t="str">
            <v>None</v>
          </cell>
          <cell r="B2619">
            <v>550000</v>
          </cell>
          <cell r="C2619">
            <v>456959.27</v>
          </cell>
          <cell r="D2619">
            <v>456959.27</v>
          </cell>
          <cell r="CZ2619">
            <v>456961.27</v>
          </cell>
          <cell r="DG2619">
            <v>550000</v>
          </cell>
        </row>
        <row r="2620">
          <cell r="A2620" t="str">
            <v>None</v>
          </cell>
          <cell r="B2620">
            <v>27000</v>
          </cell>
          <cell r="C2620">
            <v>20821.11</v>
          </cell>
          <cell r="D2620">
            <v>20821.11</v>
          </cell>
          <cell r="CZ2620">
            <v>20822.11</v>
          </cell>
          <cell r="DG2620">
            <v>27000</v>
          </cell>
        </row>
        <row r="2621">
          <cell r="A2621" t="str">
            <v>None</v>
          </cell>
          <cell r="B2621">
            <v>625000</v>
          </cell>
          <cell r="C2621">
            <v>266464.17</v>
          </cell>
          <cell r="D2621">
            <v>445297.73</v>
          </cell>
          <cell r="CZ2621">
            <v>537703.21</v>
          </cell>
          <cell r="DG2621">
            <v>625000</v>
          </cell>
        </row>
        <row r="2622">
          <cell r="A2622" t="str">
            <v>None</v>
          </cell>
          <cell r="B2622">
            <v>0</v>
          </cell>
          <cell r="C2622">
            <v>0</v>
          </cell>
          <cell r="D2622">
            <v>5032</v>
          </cell>
          <cell r="CZ2622">
            <v>0</v>
          </cell>
          <cell r="DG2622">
            <v>0</v>
          </cell>
        </row>
        <row r="2623">
          <cell r="A2623" t="str">
            <v>None</v>
          </cell>
          <cell r="B2623">
            <v>16000</v>
          </cell>
          <cell r="C2623">
            <v>13186.3</v>
          </cell>
          <cell r="D2623">
            <v>13186.3</v>
          </cell>
          <cell r="CZ2623">
            <v>13187.3</v>
          </cell>
          <cell r="DG2623">
            <v>16000</v>
          </cell>
        </row>
        <row r="2624">
          <cell r="A2624" t="str">
            <v>None</v>
          </cell>
          <cell r="B2624">
            <v>0</v>
          </cell>
          <cell r="C2624">
            <v>0</v>
          </cell>
          <cell r="D2624">
            <v>0</v>
          </cell>
          <cell r="CZ2624">
            <v>0</v>
          </cell>
          <cell r="DG2624">
            <v>0</v>
          </cell>
        </row>
        <row r="2625">
          <cell r="A2625" t="str">
            <v>None</v>
          </cell>
          <cell r="B2625">
            <v>2200253</v>
          </cell>
          <cell r="C2625">
            <v>2113436.71</v>
          </cell>
          <cell r="D2625">
            <v>2113436.71</v>
          </cell>
          <cell r="CZ2625">
            <v>2113433.71</v>
          </cell>
          <cell r="DG2625">
            <v>2200253</v>
          </cell>
        </row>
        <row r="2626">
          <cell r="A2626" t="str">
            <v>None</v>
          </cell>
          <cell r="B2626">
            <v>619095.02</v>
          </cell>
          <cell r="C2626">
            <v>259584.45</v>
          </cell>
          <cell r="D2626">
            <v>259584.45</v>
          </cell>
          <cell r="CZ2626">
            <v>259589.45</v>
          </cell>
          <cell r="DG2626">
            <v>619095.02</v>
          </cell>
        </row>
        <row r="2627">
          <cell r="A2627" t="str">
            <v>None</v>
          </cell>
          <cell r="B2627">
            <v>777801</v>
          </cell>
          <cell r="C2627">
            <v>694218.72</v>
          </cell>
          <cell r="D2627">
            <v>694218.72</v>
          </cell>
          <cell r="CZ2627">
            <v>694226.72</v>
          </cell>
          <cell r="DG2627">
            <v>777801</v>
          </cell>
        </row>
        <row r="2628">
          <cell r="A2628" t="str">
            <v>None</v>
          </cell>
          <cell r="B2628">
            <v>900000</v>
          </cell>
          <cell r="C2628">
            <v>0</v>
          </cell>
          <cell r="D2628">
            <v>0</v>
          </cell>
          <cell r="CZ2628">
            <v>0</v>
          </cell>
          <cell r="DG2628">
            <v>900000</v>
          </cell>
        </row>
        <row r="2629">
          <cell r="A2629" t="str">
            <v>None</v>
          </cell>
          <cell r="B2629">
            <v>0</v>
          </cell>
          <cell r="C2629">
            <v>0</v>
          </cell>
          <cell r="D2629">
            <v>0</v>
          </cell>
          <cell r="CZ2629">
            <v>0</v>
          </cell>
          <cell r="DG2629">
            <v>0</v>
          </cell>
        </row>
        <row r="2630">
          <cell r="A2630" t="str">
            <v>None</v>
          </cell>
          <cell r="B2630">
            <v>0</v>
          </cell>
          <cell r="C2630">
            <v>0</v>
          </cell>
          <cell r="D2630">
            <v>0</v>
          </cell>
          <cell r="CZ2630">
            <v>0</v>
          </cell>
          <cell r="DG2630">
            <v>0</v>
          </cell>
        </row>
        <row r="2631">
          <cell r="A2631" t="str">
            <v>None</v>
          </cell>
          <cell r="B2631">
            <v>0</v>
          </cell>
          <cell r="C2631">
            <v>0</v>
          </cell>
          <cell r="D2631">
            <v>0</v>
          </cell>
          <cell r="CZ2631">
            <v>0</v>
          </cell>
          <cell r="DG2631">
            <v>0</v>
          </cell>
        </row>
        <row r="2632">
          <cell r="A2632" t="str">
            <v>None</v>
          </cell>
          <cell r="B2632">
            <v>100000</v>
          </cell>
          <cell r="C2632">
            <v>0</v>
          </cell>
          <cell r="D2632">
            <v>0</v>
          </cell>
          <cell r="CZ2632">
            <v>0</v>
          </cell>
          <cell r="DG2632">
            <v>100000</v>
          </cell>
        </row>
        <row r="2633">
          <cell r="A2633" t="str">
            <v>None</v>
          </cell>
          <cell r="B2633">
            <v>150000</v>
          </cell>
          <cell r="C2633">
            <v>0</v>
          </cell>
          <cell r="D2633">
            <v>0</v>
          </cell>
          <cell r="CZ2633">
            <v>0</v>
          </cell>
          <cell r="DG2633">
            <v>150000</v>
          </cell>
        </row>
        <row r="2634">
          <cell r="A2634" t="str">
            <v>None</v>
          </cell>
          <cell r="B2634">
            <v>100000</v>
          </cell>
          <cell r="C2634">
            <v>0</v>
          </cell>
          <cell r="D2634">
            <v>0</v>
          </cell>
          <cell r="CZ2634">
            <v>0</v>
          </cell>
          <cell r="DG2634">
            <v>100000</v>
          </cell>
        </row>
        <row r="2635">
          <cell r="A2635" t="str">
            <v>None</v>
          </cell>
          <cell r="B2635">
            <v>0</v>
          </cell>
          <cell r="C2635">
            <v>0</v>
          </cell>
          <cell r="D2635">
            <v>0</v>
          </cell>
          <cell r="CZ2635">
            <v>0</v>
          </cell>
          <cell r="DG2635">
            <v>0</v>
          </cell>
        </row>
        <row r="2636">
          <cell r="A2636" t="str">
            <v>None</v>
          </cell>
          <cell r="B2636">
            <v>0</v>
          </cell>
          <cell r="C2636">
            <v>0</v>
          </cell>
          <cell r="D2636">
            <v>0</v>
          </cell>
          <cell r="CZ2636">
            <v>0</v>
          </cell>
          <cell r="DG2636">
            <v>0</v>
          </cell>
        </row>
        <row r="2637">
          <cell r="A2637" t="str">
            <v>None</v>
          </cell>
          <cell r="B2637">
            <v>0</v>
          </cell>
          <cell r="C2637">
            <v>0</v>
          </cell>
          <cell r="D2637">
            <v>0</v>
          </cell>
          <cell r="CZ2637">
            <v>0</v>
          </cell>
          <cell r="DG2637">
            <v>0</v>
          </cell>
        </row>
        <row r="2638">
          <cell r="A2638" t="str">
            <v>None</v>
          </cell>
          <cell r="B2638">
            <v>0</v>
          </cell>
          <cell r="C2638">
            <v>0</v>
          </cell>
          <cell r="D2638">
            <v>0</v>
          </cell>
          <cell r="CZ2638">
            <v>0</v>
          </cell>
          <cell r="DG2638">
            <v>0</v>
          </cell>
        </row>
        <row r="2639">
          <cell r="A2639" t="str">
            <v>None</v>
          </cell>
          <cell r="B2639">
            <v>1826484.5</v>
          </cell>
          <cell r="C2639">
            <v>1423407.77</v>
          </cell>
          <cell r="D2639">
            <v>1432693.74</v>
          </cell>
          <cell r="CZ2639">
            <v>1423421.74</v>
          </cell>
          <cell r="DG2639">
            <v>1826484.5</v>
          </cell>
        </row>
        <row r="2640">
          <cell r="A2640" t="str">
            <v>None</v>
          </cell>
          <cell r="B2640">
            <v>0</v>
          </cell>
          <cell r="C2640">
            <v>0</v>
          </cell>
          <cell r="D2640">
            <v>0</v>
          </cell>
          <cell r="CZ2640">
            <v>0</v>
          </cell>
          <cell r="DG2640">
            <v>0</v>
          </cell>
        </row>
        <row r="2641">
          <cell r="A2641" t="str">
            <v>None</v>
          </cell>
          <cell r="B2641">
            <v>0</v>
          </cell>
          <cell r="C2641">
            <v>0</v>
          </cell>
          <cell r="D2641">
            <v>0</v>
          </cell>
          <cell r="CZ2641">
            <v>0</v>
          </cell>
          <cell r="DG2641">
            <v>0</v>
          </cell>
        </row>
        <row r="2642">
          <cell r="A2642" t="str">
            <v>None</v>
          </cell>
          <cell r="B2642">
            <v>0</v>
          </cell>
          <cell r="C2642">
            <v>0</v>
          </cell>
          <cell r="D2642">
            <v>0</v>
          </cell>
          <cell r="CZ2642">
            <v>0</v>
          </cell>
          <cell r="DG2642">
            <v>0</v>
          </cell>
        </row>
        <row r="2643">
          <cell r="A2643" t="str">
            <v>None</v>
          </cell>
          <cell r="B2643">
            <v>0</v>
          </cell>
          <cell r="C2643">
            <v>0</v>
          </cell>
          <cell r="D2643">
            <v>0</v>
          </cell>
          <cell r="CZ2643">
            <v>0</v>
          </cell>
          <cell r="DG2643">
            <v>0</v>
          </cell>
        </row>
        <row r="2644">
          <cell r="A2644" t="str">
            <v>None</v>
          </cell>
          <cell r="B2644">
            <v>289097</v>
          </cell>
          <cell r="C2644">
            <v>215339.3</v>
          </cell>
          <cell r="D2644">
            <v>215339.3</v>
          </cell>
          <cell r="CZ2644">
            <v>215343.3</v>
          </cell>
          <cell r="DG2644">
            <v>289097</v>
          </cell>
        </row>
        <row r="2645">
          <cell r="A2645" t="str">
            <v>None</v>
          </cell>
          <cell r="B2645">
            <v>0</v>
          </cell>
          <cell r="C2645">
            <v>0</v>
          </cell>
          <cell r="D2645">
            <v>0</v>
          </cell>
          <cell r="CZ2645">
            <v>0</v>
          </cell>
          <cell r="DG2645">
            <v>0</v>
          </cell>
        </row>
        <row r="2646">
          <cell r="A2646" t="str">
            <v>None</v>
          </cell>
          <cell r="B2646">
            <v>0</v>
          </cell>
          <cell r="C2646">
            <v>0</v>
          </cell>
          <cell r="D2646">
            <v>0</v>
          </cell>
          <cell r="CZ2646">
            <v>0</v>
          </cell>
          <cell r="DG2646">
            <v>0</v>
          </cell>
        </row>
        <row r="2647">
          <cell r="A2647" t="str">
            <v>None</v>
          </cell>
          <cell r="B2647">
            <v>822884</v>
          </cell>
          <cell r="C2647">
            <v>803237.37</v>
          </cell>
          <cell r="D2647">
            <v>803237.37</v>
          </cell>
          <cell r="CZ2647">
            <v>803249.37</v>
          </cell>
          <cell r="DG2647">
            <v>822884</v>
          </cell>
        </row>
        <row r="2648">
          <cell r="A2648" t="str">
            <v>None</v>
          </cell>
          <cell r="B2648">
            <v>0</v>
          </cell>
          <cell r="C2648">
            <v>0</v>
          </cell>
          <cell r="D2648">
            <v>0</v>
          </cell>
          <cell r="CZ2648">
            <v>0</v>
          </cell>
          <cell r="DG2648">
            <v>0</v>
          </cell>
        </row>
        <row r="2649">
          <cell r="A2649" t="str">
            <v>None</v>
          </cell>
          <cell r="B2649">
            <v>0</v>
          </cell>
          <cell r="C2649">
            <v>150994.92000000001</v>
          </cell>
          <cell r="D2649">
            <v>150994.92000000001</v>
          </cell>
          <cell r="CZ2649">
            <v>150994.92000000001</v>
          </cell>
          <cell r="DG2649">
            <v>0</v>
          </cell>
        </row>
        <row r="2650">
          <cell r="A2650" t="str">
            <v>None</v>
          </cell>
          <cell r="B2650">
            <v>0</v>
          </cell>
          <cell r="C2650">
            <v>150998.20000000001</v>
          </cell>
          <cell r="D2650">
            <v>150998.20000000001</v>
          </cell>
          <cell r="CZ2650">
            <v>150996.20000000001</v>
          </cell>
          <cell r="DG2650">
            <v>0</v>
          </cell>
        </row>
        <row r="2651">
          <cell r="A2651" t="str">
            <v>None</v>
          </cell>
          <cell r="B2651">
            <v>0</v>
          </cell>
          <cell r="C2651">
            <v>0</v>
          </cell>
          <cell r="D2651">
            <v>0</v>
          </cell>
          <cell r="CZ2651">
            <v>0</v>
          </cell>
          <cell r="DG2651">
            <v>0</v>
          </cell>
        </row>
        <row r="2652">
          <cell r="A2652" t="str">
            <v>None</v>
          </cell>
          <cell r="B2652">
            <v>0</v>
          </cell>
          <cell r="C2652">
            <v>0</v>
          </cell>
          <cell r="D2652">
            <v>0</v>
          </cell>
          <cell r="CZ2652">
            <v>0</v>
          </cell>
          <cell r="DG2652">
            <v>0</v>
          </cell>
        </row>
        <row r="2653">
          <cell r="A2653" t="str">
            <v>None</v>
          </cell>
          <cell r="B2653">
            <v>0</v>
          </cell>
          <cell r="C2653">
            <v>0</v>
          </cell>
          <cell r="D2653">
            <v>0</v>
          </cell>
          <cell r="CZ2653">
            <v>0</v>
          </cell>
          <cell r="DG2653">
            <v>0</v>
          </cell>
        </row>
        <row r="2654">
          <cell r="A2654" t="str">
            <v>None</v>
          </cell>
          <cell r="B2654">
            <v>21195</v>
          </cell>
          <cell r="C2654">
            <v>0</v>
          </cell>
          <cell r="D2654">
            <v>17063.13</v>
          </cell>
          <cell r="CZ2654">
            <v>1.1299999999999999</v>
          </cell>
          <cell r="DG2654">
            <v>21195</v>
          </cell>
        </row>
        <row r="2655">
          <cell r="A2655" t="str">
            <v>None</v>
          </cell>
          <cell r="B2655">
            <v>0</v>
          </cell>
          <cell r="C2655">
            <v>149922.43</v>
          </cell>
          <cell r="D2655">
            <v>149922.43</v>
          </cell>
          <cell r="CZ2655">
            <v>149922.43</v>
          </cell>
          <cell r="DG2655">
            <v>0</v>
          </cell>
        </row>
        <row r="2656">
          <cell r="A2656" t="str">
            <v>None</v>
          </cell>
          <cell r="B2656">
            <v>32304</v>
          </cell>
          <cell r="C2656">
            <v>21415.279999999999</v>
          </cell>
          <cell r="D2656">
            <v>21415.279999999999</v>
          </cell>
          <cell r="CZ2656">
            <v>21415.279999999999</v>
          </cell>
          <cell r="DG2656">
            <v>32304</v>
          </cell>
        </row>
        <row r="2657">
          <cell r="A2657" t="str">
            <v>None</v>
          </cell>
          <cell r="B2657">
            <v>0</v>
          </cell>
          <cell r="C2657">
            <v>38229.800000000003</v>
          </cell>
          <cell r="D2657">
            <v>38229.800000000003</v>
          </cell>
          <cell r="CZ2657">
            <v>38230.800000000003</v>
          </cell>
          <cell r="DG2657">
            <v>0</v>
          </cell>
        </row>
        <row r="2658">
          <cell r="A2658" t="str">
            <v>None</v>
          </cell>
          <cell r="B2658">
            <v>0</v>
          </cell>
          <cell r="C2658">
            <v>34755.47</v>
          </cell>
          <cell r="D2658">
            <v>34755.47</v>
          </cell>
          <cell r="CZ2658">
            <v>34756.47</v>
          </cell>
          <cell r="DG2658">
            <v>0</v>
          </cell>
        </row>
        <row r="2659">
          <cell r="A2659" t="str">
            <v>None</v>
          </cell>
          <cell r="B2659">
            <v>0</v>
          </cell>
          <cell r="C2659">
            <v>43140.84</v>
          </cell>
          <cell r="D2659">
            <v>43140.84</v>
          </cell>
          <cell r="CZ2659">
            <v>43140.84</v>
          </cell>
          <cell r="DG2659">
            <v>0</v>
          </cell>
        </row>
        <row r="2660">
          <cell r="A2660" t="str">
            <v>None</v>
          </cell>
          <cell r="B2660">
            <v>0</v>
          </cell>
          <cell r="C2660">
            <v>50136.800000000003</v>
          </cell>
          <cell r="D2660">
            <v>50136.800000000003</v>
          </cell>
          <cell r="CZ2660">
            <v>50136.800000000003</v>
          </cell>
          <cell r="DG2660">
            <v>0</v>
          </cell>
        </row>
        <row r="2661">
          <cell r="A2661" t="str">
            <v>None</v>
          </cell>
          <cell r="B2661">
            <v>160000</v>
          </cell>
          <cell r="C2661">
            <v>137863.91</v>
          </cell>
          <cell r="D2661">
            <v>137863.91</v>
          </cell>
          <cell r="CZ2661">
            <v>137862.91</v>
          </cell>
          <cell r="DG2661">
            <v>160000</v>
          </cell>
        </row>
        <row r="2662">
          <cell r="A2662" t="str">
            <v>None</v>
          </cell>
          <cell r="B2662">
            <v>160000</v>
          </cell>
          <cell r="C2662">
            <v>150242.32</v>
          </cell>
          <cell r="D2662">
            <v>150242.32</v>
          </cell>
          <cell r="CZ2662">
            <v>150240.32000000001</v>
          </cell>
          <cell r="DG2662">
            <v>160000</v>
          </cell>
        </row>
        <row r="2663">
          <cell r="A2663" t="str">
            <v>None</v>
          </cell>
          <cell r="B2663">
            <v>80000</v>
          </cell>
          <cell r="C2663">
            <v>154471.70000000001</v>
          </cell>
          <cell r="D2663">
            <v>154471.70000000001</v>
          </cell>
          <cell r="CZ2663">
            <v>154469.70000000001</v>
          </cell>
          <cell r="DG2663">
            <v>80000</v>
          </cell>
        </row>
        <row r="2664">
          <cell r="A2664" t="str">
            <v>None</v>
          </cell>
          <cell r="B2664">
            <v>75000</v>
          </cell>
          <cell r="C2664">
            <v>61523.05</v>
          </cell>
          <cell r="D2664">
            <v>61523.05</v>
          </cell>
          <cell r="CZ2664">
            <v>61522.05</v>
          </cell>
          <cell r="DG2664">
            <v>75000</v>
          </cell>
        </row>
        <row r="2665">
          <cell r="A2665" t="str">
            <v>None</v>
          </cell>
          <cell r="B2665">
            <v>0</v>
          </cell>
          <cell r="C2665">
            <v>0</v>
          </cell>
          <cell r="D2665">
            <v>0</v>
          </cell>
          <cell r="CZ2665">
            <v>0</v>
          </cell>
          <cell r="DG2665">
            <v>0</v>
          </cell>
        </row>
        <row r="2666">
          <cell r="A2666" t="str">
            <v>None</v>
          </cell>
          <cell r="B2666">
            <v>0</v>
          </cell>
          <cell r="C2666">
            <v>0</v>
          </cell>
          <cell r="D2666">
            <v>0</v>
          </cell>
          <cell r="CZ2666">
            <v>0</v>
          </cell>
          <cell r="DG2666">
            <v>0</v>
          </cell>
        </row>
        <row r="2667">
          <cell r="A2667" t="str">
            <v>None</v>
          </cell>
          <cell r="B2667">
            <v>15492</v>
          </cell>
          <cell r="C2667">
            <v>80.64</v>
          </cell>
          <cell r="D2667">
            <v>80.64</v>
          </cell>
          <cell r="CZ2667">
            <v>79.64</v>
          </cell>
          <cell r="DG2667">
            <v>15492</v>
          </cell>
        </row>
        <row r="2668">
          <cell r="A2668" t="str">
            <v>None</v>
          </cell>
          <cell r="B2668">
            <v>823180.47</v>
          </cell>
          <cell r="C2668">
            <v>856623.3</v>
          </cell>
          <cell r="D2668">
            <v>856623.3</v>
          </cell>
          <cell r="CZ2668">
            <v>856624.3</v>
          </cell>
          <cell r="DG2668">
            <v>823180.47</v>
          </cell>
        </row>
        <row r="2669">
          <cell r="A2669" t="str">
            <v>None</v>
          </cell>
          <cell r="B2669">
            <v>2300000</v>
          </cell>
          <cell r="C2669">
            <v>2007551.96</v>
          </cell>
          <cell r="D2669">
            <v>1976972.21</v>
          </cell>
          <cell r="CZ2669">
            <v>2016325.21</v>
          </cell>
          <cell r="DG2669">
            <v>2300000</v>
          </cell>
        </row>
        <row r="2670">
          <cell r="A2670" t="str">
            <v>None</v>
          </cell>
          <cell r="B2670">
            <v>25000</v>
          </cell>
          <cell r="C2670">
            <v>0</v>
          </cell>
          <cell r="D2670">
            <v>0</v>
          </cell>
          <cell r="CZ2670">
            <v>24000</v>
          </cell>
          <cell r="DG2670">
            <v>25000</v>
          </cell>
        </row>
        <row r="2671">
          <cell r="A2671" t="str">
            <v>None</v>
          </cell>
          <cell r="B2671">
            <v>25000</v>
          </cell>
          <cell r="C2671">
            <v>0</v>
          </cell>
          <cell r="D2671">
            <v>0</v>
          </cell>
          <cell r="CZ2671">
            <v>24000</v>
          </cell>
          <cell r="DG2671">
            <v>25000</v>
          </cell>
        </row>
        <row r="2672">
          <cell r="A2672" t="str">
            <v>None</v>
          </cell>
          <cell r="B2672">
            <v>119055.03999999999</v>
          </cell>
          <cell r="C2672">
            <v>107940.36</v>
          </cell>
          <cell r="D2672">
            <v>104533.69</v>
          </cell>
          <cell r="CZ2672">
            <v>106524.69</v>
          </cell>
          <cell r="DG2672">
            <v>119055.03999999999</v>
          </cell>
        </row>
        <row r="2673">
          <cell r="A2673" t="str">
            <v>None</v>
          </cell>
          <cell r="B2673">
            <v>0</v>
          </cell>
          <cell r="C2673">
            <v>0</v>
          </cell>
          <cell r="D2673">
            <v>0</v>
          </cell>
          <cell r="CZ2673">
            <v>0</v>
          </cell>
          <cell r="DG2673">
            <v>0</v>
          </cell>
        </row>
        <row r="2674">
          <cell r="A2674" t="str">
            <v>None</v>
          </cell>
          <cell r="B2674">
            <v>0</v>
          </cell>
          <cell r="C2674">
            <v>0</v>
          </cell>
          <cell r="D2674">
            <v>0</v>
          </cell>
          <cell r="CZ2674">
            <v>0</v>
          </cell>
          <cell r="DG2674">
            <v>0</v>
          </cell>
        </row>
        <row r="2675">
          <cell r="A2675" t="str">
            <v>None</v>
          </cell>
          <cell r="B2675">
            <v>71300</v>
          </cell>
          <cell r="C2675">
            <v>0</v>
          </cell>
          <cell r="D2675">
            <v>0</v>
          </cell>
          <cell r="CZ2675">
            <v>71300</v>
          </cell>
          <cell r="DG2675">
            <v>71300</v>
          </cell>
        </row>
        <row r="2676">
          <cell r="A2676" t="str">
            <v>None</v>
          </cell>
          <cell r="B2676">
            <v>700000</v>
          </cell>
          <cell r="C2676">
            <v>0</v>
          </cell>
          <cell r="D2676">
            <v>44267.92</v>
          </cell>
          <cell r="CZ2676">
            <v>660806</v>
          </cell>
          <cell r="DG2676">
            <v>700000</v>
          </cell>
        </row>
        <row r="2677">
          <cell r="A2677" t="str">
            <v>None</v>
          </cell>
          <cell r="B2677">
            <v>118000</v>
          </cell>
          <cell r="C2677">
            <v>9465.35</v>
          </cell>
          <cell r="D2677">
            <v>9465.35</v>
          </cell>
          <cell r="CZ2677">
            <v>9463.35</v>
          </cell>
          <cell r="DG2677">
            <v>118000</v>
          </cell>
        </row>
        <row r="2678">
          <cell r="A2678" t="str">
            <v>None</v>
          </cell>
          <cell r="B2678">
            <v>574848</v>
          </cell>
          <cell r="C2678">
            <v>547334.76</v>
          </cell>
          <cell r="D2678">
            <v>547334.76</v>
          </cell>
          <cell r="CZ2678">
            <v>547340.76</v>
          </cell>
          <cell r="DG2678">
            <v>574848</v>
          </cell>
        </row>
        <row r="2679">
          <cell r="A2679" t="str">
            <v>None</v>
          </cell>
          <cell r="B2679">
            <v>992354</v>
          </cell>
          <cell r="C2679">
            <v>845902.45</v>
          </cell>
          <cell r="D2679">
            <v>845902.45</v>
          </cell>
          <cell r="CZ2679">
            <v>845917.45</v>
          </cell>
          <cell r="DG2679">
            <v>992354</v>
          </cell>
        </row>
        <row r="2680">
          <cell r="A2680" t="str">
            <v>None</v>
          </cell>
          <cell r="B2680">
            <v>322338</v>
          </cell>
          <cell r="C2680">
            <v>311150.15000000002</v>
          </cell>
          <cell r="D2680">
            <v>311150.15000000002</v>
          </cell>
          <cell r="CZ2680">
            <v>311162.15000000002</v>
          </cell>
          <cell r="DG2680">
            <v>322338</v>
          </cell>
        </row>
        <row r="2681">
          <cell r="A2681" t="str">
            <v>None</v>
          </cell>
          <cell r="B2681">
            <v>186240</v>
          </cell>
          <cell r="C2681">
            <v>153786.81</v>
          </cell>
          <cell r="D2681">
            <v>153786.81</v>
          </cell>
          <cell r="CZ2681">
            <v>153790.81</v>
          </cell>
          <cell r="DG2681">
            <v>186240</v>
          </cell>
        </row>
        <row r="2682">
          <cell r="A2682" t="str">
            <v>None</v>
          </cell>
          <cell r="B2682">
            <v>174439</v>
          </cell>
          <cell r="C2682">
            <v>143067.31</v>
          </cell>
          <cell r="D2682">
            <v>143067.31</v>
          </cell>
          <cell r="CZ2682">
            <v>143073.31</v>
          </cell>
          <cell r="DG2682">
            <v>174439</v>
          </cell>
        </row>
        <row r="2683">
          <cell r="A2683" t="str">
            <v>None</v>
          </cell>
          <cell r="B2683">
            <v>1498080</v>
          </cell>
          <cell r="C2683">
            <v>1004351.22</v>
          </cell>
          <cell r="D2683">
            <v>1004351.22</v>
          </cell>
          <cell r="CZ2683">
            <v>1004389.22</v>
          </cell>
          <cell r="DG2683">
            <v>1498080</v>
          </cell>
        </row>
        <row r="2684">
          <cell r="A2684" t="str">
            <v>None</v>
          </cell>
          <cell r="B2684">
            <v>497100</v>
          </cell>
          <cell r="C2684">
            <v>335783.51</v>
          </cell>
          <cell r="D2684">
            <v>335783.51</v>
          </cell>
          <cell r="CZ2684">
            <v>335788.51</v>
          </cell>
          <cell r="DG2684">
            <v>497100</v>
          </cell>
        </row>
        <row r="2685">
          <cell r="A2685" t="str">
            <v>None</v>
          </cell>
          <cell r="B2685">
            <v>39157</v>
          </cell>
          <cell r="C2685">
            <v>4466.34</v>
          </cell>
          <cell r="D2685">
            <v>4466.34</v>
          </cell>
          <cell r="CZ2685">
            <v>4464.34</v>
          </cell>
          <cell r="DG2685">
            <v>39157</v>
          </cell>
        </row>
        <row r="2686">
          <cell r="A2686" t="str">
            <v>None</v>
          </cell>
          <cell r="B2686">
            <v>159978.82</v>
          </cell>
          <cell r="C2686">
            <v>137935.32</v>
          </cell>
          <cell r="D2686">
            <v>137935.32</v>
          </cell>
          <cell r="CZ2686">
            <v>137931.32</v>
          </cell>
          <cell r="DG2686">
            <v>159978.82</v>
          </cell>
        </row>
        <row r="2687">
          <cell r="A2687" t="str">
            <v>None</v>
          </cell>
          <cell r="B2687">
            <v>2393449.15</v>
          </cell>
          <cell r="C2687">
            <v>2031981.67</v>
          </cell>
          <cell r="D2687">
            <v>2031981.67</v>
          </cell>
          <cell r="CZ2687">
            <v>2031993.67</v>
          </cell>
          <cell r="DG2687">
            <v>2393449.15</v>
          </cell>
        </row>
        <row r="2688">
          <cell r="A2688" t="str">
            <v>None</v>
          </cell>
          <cell r="B2688">
            <v>1458703.85</v>
          </cell>
          <cell r="C2688">
            <v>1094578.9099999999</v>
          </cell>
          <cell r="D2688">
            <v>1094578.9099999999</v>
          </cell>
          <cell r="CZ2688">
            <v>1094579.9099999999</v>
          </cell>
          <cell r="DG2688">
            <v>1458703.85</v>
          </cell>
        </row>
        <row r="2689">
          <cell r="A2689" t="str">
            <v>None</v>
          </cell>
          <cell r="B2689">
            <v>1000000</v>
          </cell>
          <cell r="C2689">
            <v>0</v>
          </cell>
          <cell r="D2689">
            <v>0</v>
          </cell>
          <cell r="CZ2689">
            <v>0</v>
          </cell>
          <cell r="DG2689">
            <v>1000000</v>
          </cell>
        </row>
        <row r="2690">
          <cell r="A2690" t="str">
            <v>None</v>
          </cell>
          <cell r="B2690">
            <v>973557</v>
          </cell>
          <cell r="C2690">
            <v>924223.82</v>
          </cell>
          <cell r="D2690">
            <v>924223.82</v>
          </cell>
          <cell r="CZ2690">
            <v>924232.82</v>
          </cell>
          <cell r="DG2690">
            <v>973557</v>
          </cell>
        </row>
        <row r="2691">
          <cell r="A2691" t="str">
            <v>None</v>
          </cell>
          <cell r="B2691">
            <v>200000</v>
          </cell>
          <cell r="C2691">
            <v>0</v>
          </cell>
          <cell r="D2691">
            <v>0</v>
          </cell>
          <cell r="CZ2691">
            <v>0</v>
          </cell>
          <cell r="DG2691">
            <v>200000</v>
          </cell>
        </row>
        <row r="2692">
          <cell r="A2692" t="str">
            <v>None</v>
          </cell>
          <cell r="B2692">
            <v>299999.98</v>
          </cell>
          <cell r="C2692">
            <v>0</v>
          </cell>
          <cell r="D2692">
            <v>0</v>
          </cell>
          <cell r="CZ2692">
            <v>0</v>
          </cell>
          <cell r="DG2692">
            <v>299999.98</v>
          </cell>
        </row>
        <row r="2693">
          <cell r="A2693" t="str">
            <v>None</v>
          </cell>
          <cell r="B2693">
            <v>0</v>
          </cell>
          <cell r="C2693">
            <v>0</v>
          </cell>
          <cell r="D2693">
            <v>0</v>
          </cell>
          <cell r="CZ2693">
            <v>0</v>
          </cell>
          <cell r="DG2693">
            <v>0</v>
          </cell>
        </row>
        <row r="2694">
          <cell r="A2694" t="str">
            <v>None</v>
          </cell>
          <cell r="B2694">
            <v>175160</v>
          </cell>
          <cell r="C2694">
            <v>155881.74</v>
          </cell>
          <cell r="D2694">
            <v>155881.74</v>
          </cell>
          <cell r="CZ2694">
            <v>155877.74</v>
          </cell>
          <cell r="DG2694">
            <v>175160</v>
          </cell>
        </row>
        <row r="2695">
          <cell r="A2695" t="str">
            <v>None</v>
          </cell>
          <cell r="B2695">
            <v>20886.45</v>
          </cell>
          <cell r="C2695">
            <v>15661.36</v>
          </cell>
          <cell r="D2695">
            <v>15661.36</v>
          </cell>
          <cell r="CZ2695">
            <v>15662.36</v>
          </cell>
          <cell r="DG2695">
            <v>20886.45</v>
          </cell>
        </row>
        <row r="2696">
          <cell r="A2696" t="str">
            <v>None</v>
          </cell>
          <cell r="B2696">
            <v>0</v>
          </cell>
          <cell r="C2696">
            <v>0</v>
          </cell>
          <cell r="D2696">
            <v>0</v>
          </cell>
          <cell r="CZ2696">
            <v>0</v>
          </cell>
          <cell r="DG2696">
            <v>0</v>
          </cell>
        </row>
        <row r="2697">
          <cell r="A2697" t="str">
            <v>None</v>
          </cell>
          <cell r="B2697">
            <v>146900</v>
          </cell>
          <cell r="C2697">
            <v>0</v>
          </cell>
          <cell r="D2697">
            <v>0</v>
          </cell>
          <cell r="CZ2697">
            <v>0</v>
          </cell>
          <cell r="DG2697">
            <v>146900</v>
          </cell>
        </row>
        <row r="2698">
          <cell r="A2698" t="str">
            <v>None</v>
          </cell>
          <cell r="B2698">
            <v>964971</v>
          </cell>
          <cell r="C2698">
            <v>959634.73</v>
          </cell>
          <cell r="D2698">
            <v>959634.73</v>
          </cell>
          <cell r="CZ2698">
            <v>959642.73</v>
          </cell>
          <cell r="DG2698">
            <v>964971</v>
          </cell>
        </row>
        <row r="2699">
          <cell r="A2699" t="str">
            <v>None</v>
          </cell>
          <cell r="B2699">
            <v>0</v>
          </cell>
          <cell r="C2699">
            <v>0</v>
          </cell>
          <cell r="D2699">
            <v>0</v>
          </cell>
          <cell r="CZ2699">
            <v>0</v>
          </cell>
          <cell r="DG2699">
            <v>0</v>
          </cell>
        </row>
        <row r="2700">
          <cell r="A2700" t="str">
            <v>None</v>
          </cell>
          <cell r="B2700">
            <v>40010.31</v>
          </cell>
          <cell r="C2700">
            <v>18894.73</v>
          </cell>
          <cell r="D2700">
            <v>18894.73</v>
          </cell>
          <cell r="CZ2700">
            <v>18898.73</v>
          </cell>
          <cell r="DG2700">
            <v>40010.31</v>
          </cell>
        </row>
        <row r="2701">
          <cell r="A2701" t="str">
            <v>None</v>
          </cell>
          <cell r="B2701">
            <v>0</v>
          </cell>
          <cell r="C2701">
            <v>0</v>
          </cell>
          <cell r="D2701">
            <v>0</v>
          </cell>
          <cell r="CZ2701">
            <v>0</v>
          </cell>
          <cell r="DG2701">
            <v>0</v>
          </cell>
        </row>
        <row r="2702">
          <cell r="A2702" t="str">
            <v>None</v>
          </cell>
          <cell r="B2702">
            <v>146900</v>
          </cell>
          <cell r="C2702">
            <v>108117.22</v>
          </cell>
          <cell r="D2702">
            <v>108117.22</v>
          </cell>
          <cell r="CZ2702">
            <v>108119.22</v>
          </cell>
          <cell r="DG2702">
            <v>146900</v>
          </cell>
        </row>
        <row r="2703">
          <cell r="A2703" t="str">
            <v>None</v>
          </cell>
          <cell r="B2703">
            <v>1154085</v>
          </cell>
          <cell r="C2703">
            <v>1012242.44</v>
          </cell>
          <cell r="D2703">
            <v>1012242.44</v>
          </cell>
          <cell r="CZ2703">
            <v>1012249.44</v>
          </cell>
          <cell r="DG2703">
            <v>1154085</v>
          </cell>
        </row>
        <row r="2704">
          <cell r="A2704" t="str">
            <v>None</v>
          </cell>
          <cell r="B2704">
            <v>0</v>
          </cell>
          <cell r="C2704">
            <v>0</v>
          </cell>
          <cell r="D2704">
            <v>0</v>
          </cell>
          <cell r="CZ2704">
            <v>0</v>
          </cell>
          <cell r="DG2704">
            <v>0</v>
          </cell>
        </row>
        <row r="2705">
          <cell r="A2705" t="str">
            <v>None</v>
          </cell>
          <cell r="B2705">
            <v>0</v>
          </cell>
          <cell r="C2705">
            <v>0</v>
          </cell>
          <cell r="D2705">
            <v>0</v>
          </cell>
          <cell r="CZ2705">
            <v>0</v>
          </cell>
          <cell r="DG2705">
            <v>0</v>
          </cell>
        </row>
        <row r="2706">
          <cell r="A2706" t="str">
            <v>None</v>
          </cell>
          <cell r="B2706">
            <v>0</v>
          </cell>
          <cell r="C2706">
            <v>0</v>
          </cell>
          <cell r="D2706">
            <v>0</v>
          </cell>
          <cell r="CZ2706">
            <v>0</v>
          </cell>
          <cell r="DG2706">
            <v>0</v>
          </cell>
        </row>
        <row r="2707">
          <cell r="A2707" t="str">
            <v>None</v>
          </cell>
          <cell r="B2707">
            <v>0</v>
          </cell>
          <cell r="C2707">
            <v>0</v>
          </cell>
          <cell r="D2707">
            <v>0</v>
          </cell>
          <cell r="CZ2707">
            <v>0</v>
          </cell>
          <cell r="DG2707">
            <v>0</v>
          </cell>
        </row>
        <row r="2708">
          <cell r="A2708" t="str">
            <v>None</v>
          </cell>
          <cell r="B2708">
            <v>62000</v>
          </cell>
          <cell r="C2708">
            <v>58331.11</v>
          </cell>
          <cell r="D2708">
            <v>58331.11</v>
          </cell>
          <cell r="CZ2708">
            <v>58331.11</v>
          </cell>
          <cell r="DG2708">
            <v>62000</v>
          </cell>
        </row>
        <row r="2709">
          <cell r="A2709" t="str">
            <v>None</v>
          </cell>
          <cell r="B2709">
            <v>0</v>
          </cell>
          <cell r="C2709">
            <v>0</v>
          </cell>
          <cell r="D2709">
            <v>0</v>
          </cell>
          <cell r="CZ2709">
            <v>0</v>
          </cell>
          <cell r="DG2709">
            <v>0</v>
          </cell>
        </row>
        <row r="2710">
          <cell r="A2710" t="str">
            <v>None</v>
          </cell>
          <cell r="B2710">
            <v>0</v>
          </cell>
          <cell r="C2710">
            <v>0</v>
          </cell>
          <cell r="D2710">
            <v>0</v>
          </cell>
          <cell r="CZ2710">
            <v>0</v>
          </cell>
          <cell r="DG2710">
            <v>0</v>
          </cell>
        </row>
        <row r="2711">
          <cell r="A2711" t="str">
            <v>None</v>
          </cell>
          <cell r="B2711">
            <v>0</v>
          </cell>
          <cell r="C2711">
            <v>0</v>
          </cell>
          <cell r="D2711">
            <v>0</v>
          </cell>
          <cell r="CZ2711">
            <v>0</v>
          </cell>
          <cell r="DG2711">
            <v>0</v>
          </cell>
        </row>
        <row r="2712">
          <cell r="A2712" t="str">
            <v>None</v>
          </cell>
          <cell r="B2712">
            <v>0</v>
          </cell>
          <cell r="C2712">
            <v>0</v>
          </cell>
          <cell r="D2712">
            <v>0</v>
          </cell>
          <cell r="CZ2712">
            <v>0</v>
          </cell>
          <cell r="DG2712">
            <v>0</v>
          </cell>
        </row>
        <row r="2713">
          <cell r="A2713" t="str">
            <v>None</v>
          </cell>
          <cell r="B2713">
            <v>80712</v>
          </cell>
          <cell r="C2713">
            <v>52440.05</v>
          </cell>
          <cell r="D2713">
            <v>52440.05</v>
          </cell>
          <cell r="CZ2713">
            <v>52441.05</v>
          </cell>
          <cell r="DG2713">
            <v>80712</v>
          </cell>
        </row>
        <row r="2714">
          <cell r="A2714" t="str">
            <v>None</v>
          </cell>
          <cell r="B2714">
            <v>0</v>
          </cell>
          <cell r="C2714">
            <v>0</v>
          </cell>
          <cell r="D2714">
            <v>0</v>
          </cell>
          <cell r="CZ2714">
            <v>0</v>
          </cell>
          <cell r="DG2714">
            <v>0</v>
          </cell>
        </row>
        <row r="2715">
          <cell r="A2715" t="str">
            <v>None</v>
          </cell>
          <cell r="B2715">
            <v>938400</v>
          </cell>
          <cell r="C2715">
            <v>368984.58999999997</v>
          </cell>
          <cell r="D2715">
            <v>251608.66</v>
          </cell>
          <cell r="CZ2715">
            <v>877588.65</v>
          </cell>
          <cell r="DG2715">
            <v>938400</v>
          </cell>
        </row>
        <row r="2716">
          <cell r="A2716" t="str">
            <v>None</v>
          </cell>
          <cell r="B2716">
            <v>1323915</v>
          </cell>
          <cell r="C2716">
            <v>207144.76</v>
          </cell>
          <cell r="D2716">
            <v>112444.87000000001</v>
          </cell>
          <cell r="CZ2716">
            <v>1269426.82</v>
          </cell>
          <cell r="DG2716">
            <v>1323915</v>
          </cell>
        </row>
        <row r="2717">
          <cell r="A2717" t="str">
            <v>None</v>
          </cell>
          <cell r="B2717">
            <v>438030</v>
          </cell>
          <cell r="C2717">
            <v>121916.04000000001</v>
          </cell>
          <cell r="D2717">
            <v>4172.71</v>
          </cell>
          <cell r="CZ2717">
            <v>445024.71</v>
          </cell>
          <cell r="DG2717">
            <v>438030</v>
          </cell>
        </row>
        <row r="2718">
          <cell r="A2718" t="str">
            <v>None</v>
          </cell>
          <cell r="B2718">
            <v>2377050</v>
          </cell>
          <cell r="C2718">
            <v>585693.09000000008</v>
          </cell>
          <cell r="D2718">
            <v>21993.03</v>
          </cell>
          <cell r="CZ2718">
            <v>2016500.03</v>
          </cell>
          <cell r="DG2718">
            <v>2377050</v>
          </cell>
        </row>
        <row r="2719">
          <cell r="A2719" t="str">
            <v>None</v>
          </cell>
          <cell r="B2719">
            <v>189000</v>
          </cell>
          <cell r="C2719">
            <v>137563.29</v>
          </cell>
          <cell r="D2719">
            <v>137563.29</v>
          </cell>
          <cell r="CZ2719">
            <v>137565.29</v>
          </cell>
          <cell r="DG2719">
            <v>189000</v>
          </cell>
        </row>
        <row r="2720">
          <cell r="A2720" t="str">
            <v>None</v>
          </cell>
          <cell r="B2720">
            <v>220000</v>
          </cell>
          <cell r="C2720">
            <v>75514.09</v>
          </cell>
          <cell r="D2720">
            <v>75514.09</v>
          </cell>
          <cell r="CZ2720">
            <v>75516.09</v>
          </cell>
          <cell r="DG2720">
            <v>220000</v>
          </cell>
        </row>
        <row r="2721">
          <cell r="A2721" t="str">
            <v>None</v>
          </cell>
          <cell r="B2721">
            <v>475000</v>
          </cell>
          <cell r="C2721">
            <v>527287.87</v>
          </cell>
          <cell r="D2721">
            <v>446024.35</v>
          </cell>
          <cell r="CZ2721">
            <v>554294.35</v>
          </cell>
          <cell r="DG2721">
            <v>475000</v>
          </cell>
        </row>
        <row r="2722">
          <cell r="A2722" t="str">
            <v>None</v>
          </cell>
          <cell r="B2722">
            <v>240000</v>
          </cell>
          <cell r="C2722">
            <v>205322.65</v>
          </cell>
          <cell r="D2722">
            <v>205132.3</v>
          </cell>
          <cell r="CZ2722">
            <v>205313.3</v>
          </cell>
          <cell r="DG2722">
            <v>240000</v>
          </cell>
        </row>
        <row r="2723">
          <cell r="A2723" t="str">
            <v>None</v>
          </cell>
          <cell r="B2723">
            <v>26868</v>
          </cell>
          <cell r="C2723">
            <v>27617.27</v>
          </cell>
          <cell r="D2723">
            <v>27617.27</v>
          </cell>
          <cell r="CZ2723">
            <v>27617.27</v>
          </cell>
          <cell r="DG2723">
            <v>26868</v>
          </cell>
        </row>
        <row r="2724">
          <cell r="A2724" t="str">
            <v>None</v>
          </cell>
          <cell r="B2724">
            <v>0</v>
          </cell>
          <cell r="C2724">
            <v>0</v>
          </cell>
          <cell r="D2724">
            <v>0</v>
          </cell>
          <cell r="CZ2724">
            <v>0</v>
          </cell>
          <cell r="DG2724">
            <v>0</v>
          </cell>
        </row>
        <row r="2725">
          <cell r="A2725" t="str">
            <v>None</v>
          </cell>
          <cell r="B2725">
            <v>0</v>
          </cell>
          <cell r="C2725">
            <v>0</v>
          </cell>
          <cell r="D2725">
            <v>0</v>
          </cell>
          <cell r="CZ2725">
            <v>0</v>
          </cell>
          <cell r="DG2725">
            <v>0</v>
          </cell>
        </row>
        <row r="2726">
          <cell r="A2726" t="str">
            <v>None</v>
          </cell>
          <cell r="B2726">
            <v>41000</v>
          </cell>
          <cell r="C2726">
            <v>41359.32</v>
          </cell>
          <cell r="D2726">
            <v>41359.32</v>
          </cell>
          <cell r="CZ2726">
            <v>41359.32</v>
          </cell>
          <cell r="DG2726">
            <v>41000</v>
          </cell>
        </row>
        <row r="2727">
          <cell r="A2727" t="str">
            <v>None</v>
          </cell>
          <cell r="B2727">
            <v>549054</v>
          </cell>
          <cell r="C2727">
            <v>521188.07</v>
          </cell>
          <cell r="D2727">
            <v>521188.07</v>
          </cell>
          <cell r="CZ2727">
            <v>521188.07</v>
          </cell>
          <cell r="DG2727">
            <v>549054</v>
          </cell>
        </row>
        <row r="2728">
          <cell r="A2728" t="str">
            <v>None</v>
          </cell>
          <cell r="B2728">
            <v>504402.25</v>
          </cell>
          <cell r="C2728">
            <v>479757.23</v>
          </cell>
          <cell r="D2728">
            <v>479757.23</v>
          </cell>
          <cell r="CZ2728">
            <v>479753.23</v>
          </cell>
          <cell r="DG2728">
            <v>504402.25</v>
          </cell>
        </row>
        <row r="2729">
          <cell r="A2729" t="str">
            <v>None</v>
          </cell>
          <cell r="B2729">
            <v>467500</v>
          </cell>
          <cell r="C2729">
            <v>133486.50000000003</v>
          </cell>
          <cell r="D2729">
            <v>326371.52</v>
          </cell>
          <cell r="CZ2729">
            <v>372665.52</v>
          </cell>
          <cell r="DG2729">
            <v>467500</v>
          </cell>
        </row>
        <row r="2730">
          <cell r="A2730" t="str">
            <v>None</v>
          </cell>
          <cell r="B2730">
            <v>21502</v>
          </cell>
          <cell r="C2730">
            <v>19548</v>
          </cell>
          <cell r="D2730">
            <v>24507.73</v>
          </cell>
          <cell r="CZ2730">
            <v>20555</v>
          </cell>
          <cell r="DG2730">
            <v>21502</v>
          </cell>
        </row>
        <row r="2731">
          <cell r="A2731" t="str">
            <v>None</v>
          </cell>
          <cell r="B2731">
            <v>49024</v>
          </cell>
          <cell r="C2731">
            <v>48255.83</v>
          </cell>
          <cell r="D2731">
            <v>48255.83</v>
          </cell>
          <cell r="CZ2731">
            <v>48254.83</v>
          </cell>
          <cell r="DG2731">
            <v>49024</v>
          </cell>
        </row>
        <row r="2732">
          <cell r="A2732" t="str">
            <v>OTB_HAY</v>
          </cell>
          <cell r="B2732">
            <v>25647000</v>
          </cell>
          <cell r="C2732">
            <v>1046650.94</v>
          </cell>
          <cell r="D2732">
            <v>39829.46</v>
          </cell>
          <cell r="CZ2732">
            <v>24505094.460000001</v>
          </cell>
          <cell r="DG2732">
            <v>25647000</v>
          </cell>
        </row>
        <row r="2733">
          <cell r="A2733" t="str">
            <v>None</v>
          </cell>
          <cell r="B2733">
            <v>555000</v>
          </cell>
          <cell r="C2733">
            <v>0</v>
          </cell>
          <cell r="D2733">
            <v>108458.82</v>
          </cell>
          <cell r="CZ2733">
            <v>511463</v>
          </cell>
          <cell r="DG2733">
            <v>555000</v>
          </cell>
        </row>
        <row r="2734">
          <cell r="A2734" t="str">
            <v>None</v>
          </cell>
          <cell r="B2734">
            <v>331773</v>
          </cell>
          <cell r="C2734">
            <v>6769.89</v>
          </cell>
          <cell r="D2734">
            <v>0</v>
          </cell>
          <cell r="CZ2734">
            <v>331856</v>
          </cell>
          <cell r="DG2734">
            <v>331773</v>
          </cell>
        </row>
        <row r="2735">
          <cell r="A2735" t="str">
            <v>None</v>
          </cell>
          <cell r="B2735">
            <v>208000</v>
          </cell>
          <cell r="C2735">
            <v>0</v>
          </cell>
          <cell r="D2735">
            <v>0</v>
          </cell>
          <cell r="CZ2735">
            <v>184207</v>
          </cell>
          <cell r="DG2735">
            <v>208000</v>
          </cell>
        </row>
        <row r="2736">
          <cell r="A2736" t="str">
            <v>None</v>
          </cell>
          <cell r="B2736">
            <v>0</v>
          </cell>
          <cell r="C2736">
            <v>0</v>
          </cell>
          <cell r="D2736">
            <v>3886</v>
          </cell>
          <cell r="CZ2736">
            <v>0</v>
          </cell>
          <cell r="DG2736">
            <v>0</v>
          </cell>
        </row>
        <row r="2737">
          <cell r="A2737" t="str">
            <v>None</v>
          </cell>
          <cell r="B2737">
            <v>0</v>
          </cell>
          <cell r="C2737">
            <v>0</v>
          </cell>
          <cell r="D2737">
            <v>19019</v>
          </cell>
          <cell r="CZ2737">
            <v>0</v>
          </cell>
          <cell r="DG2737">
            <v>0</v>
          </cell>
        </row>
        <row r="2738">
          <cell r="A2738" t="str">
            <v>None</v>
          </cell>
          <cell r="B2738">
            <v>3302090</v>
          </cell>
          <cell r="C2738">
            <v>2814753.17</v>
          </cell>
          <cell r="D2738">
            <v>2814753.17</v>
          </cell>
          <cell r="CZ2738">
            <v>2814714.17</v>
          </cell>
          <cell r="DG2738">
            <v>3302090</v>
          </cell>
        </row>
        <row r="2739">
          <cell r="A2739" t="str">
            <v>None</v>
          </cell>
          <cell r="B2739">
            <v>80000</v>
          </cell>
          <cell r="C2739">
            <v>36441.58</v>
          </cell>
          <cell r="D2739">
            <v>36441.58</v>
          </cell>
          <cell r="CZ2739">
            <v>36439.58</v>
          </cell>
          <cell r="DG2739">
            <v>80000</v>
          </cell>
        </row>
        <row r="2740">
          <cell r="A2740" t="str">
            <v>None</v>
          </cell>
          <cell r="B2740">
            <v>180000</v>
          </cell>
          <cell r="C2740">
            <v>25850.7</v>
          </cell>
          <cell r="D2740">
            <v>25850.7</v>
          </cell>
          <cell r="CZ2740">
            <v>25851.7</v>
          </cell>
          <cell r="DG2740">
            <v>180000</v>
          </cell>
        </row>
        <row r="2741">
          <cell r="A2741" t="str">
            <v>None</v>
          </cell>
          <cell r="B2741">
            <v>0</v>
          </cell>
          <cell r="C2741">
            <v>114033.43</v>
          </cell>
          <cell r="D2741">
            <v>114033.43</v>
          </cell>
          <cell r="CZ2741">
            <v>114033.43</v>
          </cell>
          <cell r="DG2741">
            <v>0</v>
          </cell>
        </row>
        <row r="2742">
          <cell r="A2742" t="str">
            <v>None</v>
          </cell>
          <cell r="B2742">
            <v>120000</v>
          </cell>
          <cell r="C2742">
            <v>79180.240000000005</v>
          </cell>
          <cell r="D2742">
            <v>79180.240000000005</v>
          </cell>
          <cell r="CZ2742">
            <v>79180.240000000005</v>
          </cell>
          <cell r="DG2742">
            <v>120000</v>
          </cell>
        </row>
        <row r="2743">
          <cell r="A2743" t="str">
            <v>None</v>
          </cell>
          <cell r="B2743">
            <v>120000</v>
          </cell>
          <cell r="C2743">
            <v>76019.199999999997</v>
          </cell>
          <cell r="D2743">
            <v>76019.199999999997</v>
          </cell>
          <cell r="CZ2743">
            <v>76019.199999999997</v>
          </cell>
          <cell r="DG2743">
            <v>120000</v>
          </cell>
        </row>
        <row r="2744">
          <cell r="A2744" t="str">
            <v>None</v>
          </cell>
          <cell r="B2744">
            <v>20600</v>
          </cell>
          <cell r="C2744">
            <v>19482.189999999999</v>
          </cell>
          <cell r="D2744">
            <v>19482.189999999999</v>
          </cell>
          <cell r="CZ2744">
            <v>19482.189999999999</v>
          </cell>
          <cell r="DG2744">
            <v>20600</v>
          </cell>
        </row>
        <row r="2745">
          <cell r="A2745" t="str">
            <v>None</v>
          </cell>
          <cell r="B2745">
            <v>412000</v>
          </cell>
          <cell r="C2745">
            <v>0</v>
          </cell>
          <cell r="D2745">
            <v>0</v>
          </cell>
          <cell r="CZ2745">
            <v>399441</v>
          </cell>
          <cell r="DG2745">
            <v>412000</v>
          </cell>
        </row>
        <row r="2746">
          <cell r="A2746" t="str">
            <v>None</v>
          </cell>
          <cell r="B2746">
            <v>1755000</v>
          </cell>
          <cell r="C2746">
            <v>707838.92</v>
          </cell>
          <cell r="D2746">
            <v>707838.92</v>
          </cell>
          <cell r="CZ2746">
            <v>707838.92</v>
          </cell>
          <cell r="DG2746">
            <v>1755000</v>
          </cell>
        </row>
        <row r="2747">
          <cell r="A2747" t="str">
            <v>None</v>
          </cell>
          <cell r="B2747">
            <v>0</v>
          </cell>
          <cell r="C2747">
            <v>0</v>
          </cell>
          <cell r="D2747">
            <v>0</v>
          </cell>
          <cell r="CZ2747">
            <v>0</v>
          </cell>
          <cell r="DG2747">
            <v>0</v>
          </cell>
        </row>
        <row r="2748">
          <cell r="A2748" t="str">
            <v>None</v>
          </cell>
          <cell r="B2748">
            <v>0</v>
          </cell>
          <cell r="C2748">
            <v>0</v>
          </cell>
          <cell r="D2748">
            <v>0</v>
          </cell>
          <cell r="CZ2748">
            <v>0</v>
          </cell>
          <cell r="DG2748">
            <v>0</v>
          </cell>
        </row>
        <row r="2749">
          <cell r="A2749" t="str">
            <v>None</v>
          </cell>
          <cell r="B2749">
            <v>4042108</v>
          </cell>
          <cell r="C2749">
            <v>4019977.73</v>
          </cell>
          <cell r="D2749">
            <v>4019977.73</v>
          </cell>
          <cell r="CZ2749">
            <v>4019971.73</v>
          </cell>
          <cell r="DG2749">
            <v>4042108</v>
          </cell>
        </row>
        <row r="2750">
          <cell r="A2750" t="str">
            <v>None</v>
          </cell>
          <cell r="B2750">
            <v>0</v>
          </cell>
          <cell r="C2750">
            <v>1173979.9099999999</v>
          </cell>
          <cell r="D2750">
            <v>1173979.9099999999</v>
          </cell>
          <cell r="CZ2750">
            <v>1173976.9099999999</v>
          </cell>
          <cell r="DG2750">
            <v>0</v>
          </cell>
        </row>
        <row r="2751">
          <cell r="A2751" t="str">
            <v>None</v>
          </cell>
          <cell r="B2751">
            <v>0</v>
          </cell>
          <cell r="C2751">
            <v>309940.12</v>
          </cell>
          <cell r="D2751">
            <v>309940.12</v>
          </cell>
          <cell r="CZ2751">
            <v>309945.12</v>
          </cell>
          <cell r="DG2751">
            <v>0</v>
          </cell>
        </row>
        <row r="2752">
          <cell r="A2752" t="str">
            <v>None</v>
          </cell>
          <cell r="B2752">
            <v>0</v>
          </cell>
          <cell r="C2752">
            <v>0</v>
          </cell>
          <cell r="D2752">
            <v>0</v>
          </cell>
          <cell r="CZ2752">
            <v>1</v>
          </cell>
          <cell r="DG2752">
            <v>0</v>
          </cell>
        </row>
        <row r="2753">
          <cell r="A2753" t="str">
            <v>None</v>
          </cell>
          <cell r="B2753">
            <v>0</v>
          </cell>
          <cell r="C2753">
            <v>0</v>
          </cell>
          <cell r="D2753">
            <v>0</v>
          </cell>
          <cell r="CZ2753">
            <v>0</v>
          </cell>
          <cell r="DG2753">
            <v>0</v>
          </cell>
        </row>
        <row r="2754">
          <cell r="A2754" t="str">
            <v>None</v>
          </cell>
          <cell r="B2754">
            <v>0</v>
          </cell>
          <cell r="C2754">
            <v>44440.08</v>
          </cell>
          <cell r="D2754">
            <v>44440.08</v>
          </cell>
          <cell r="CZ2754">
            <v>44439.08</v>
          </cell>
          <cell r="DG2754">
            <v>0</v>
          </cell>
        </row>
        <row r="2755">
          <cell r="A2755" t="str">
            <v>None</v>
          </cell>
          <cell r="B2755">
            <v>1086350</v>
          </cell>
          <cell r="C2755">
            <v>644519.80000000005</v>
          </cell>
          <cell r="D2755">
            <v>644519.80000000005</v>
          </cell>
          <cell r="CZ2755">
            <v>644526.80000000005</v>
          </cell>
          <cell r="DG2755">
            <v>1086350</v>
          </cell>
        </row>
        <row r="2756">
          <cell r="A2756" t="str">
            <v>None</v>
          </cell>
          <cell r="B2756">
            <v>82500</v>
          </cell>
          <cell r="C2756">
            <v>0</v>
          </cell>
          <cell r="D2756">
            <v>0</v>
          </cell>
          <cell r="CZ2756">
            <v>0</v>
          </cell>
          <cell r="DG2756">
            <v>82500</v>
          </cell>
        </row>
        <row r="2757">
          <cell r="A2757" t="str">
            <v>None</v>
          </cell>
          <cell r="B2757">
            <v>82500</v>
          </cell>
          <cell r="C2757">
            <v>0</v>
          </cell>
          <cell r="D2757">
            <v>0</v>
          </cell>
          <cell r="CZ2757">
            <v>0</v>
          </cell>
          <cell r="DG2757">
            <v>82500</v>
          </cell>
        </row>
        <row r="2758">
          <cell r="A2758" t="str">
            <v>None</v>
          </cell>
          <cell r="B2758">
            <v>52000</v>
          </cell>
          <cell r="C2758">
            <v>54459</v>
          </cell>
          <cell r="D2758">
            <v>54459</v>
          </cell>
          <cell r="CZ2758">
            <v>54458</v>
          </cell>
          <cell r="DG2758">
            <v>52000</v>
          </cell>
        </row>
        <row r="2759">
          <cell r="A2759" t="str">
            <v>None</v>
          </cell>
          <cell r="B2759">
            <v>52000</v>
          </cell>
          <cell r="C2759">
            <v>56037.99</v>
          </cell>
          <cell r="D2759">
            <v>56037.99</v>
          </cell>
          <cell r="CZ2759">
            <v>56038.99</v>
          </cell>
          <cell r="DG2759">
            <v>52000</v>
          </cell>
        </row>
        <row r="2760">
          <cell r="A2760" t="str">
            <v>None</v>
          </cell>
          <cell r="B2760">
            <v>32200</v>
          </cell>
          <cell r="C2760">
            <v>50801.04</v>
          </cell>
          <cell r="D2760">
            <v>50801.04</v>
          </cell>
          <cell r="CZ2760">
            <v>50801.04</v>
          </cell>
          <cell r="DG2760">
            <v>32200</v>
          </cell>
        </row>
        <row r="2761">
          <cell r="A2761" t="str">
            <v>None</v>
          </cell>
          <cell r="B2761">
            <v>32200</v>
          </cell>
          <cell r="C2761">
            <v>16870.66</v>
          </cell>
          <cell r="D2761">
            <v>16870.66</v>
          </cell>
          <cell r="CZ2761">
            <v>16872.66</v>
          </cell>
          <cell r="DG2761">
            <v>32200</v>
          </cell>
        </row>
        <row r="2762">
          <cell r="A2762" t="str">
            <v>None</v>
          </cell>
          <cell r="B2762">
            <v>32200</v>
          </cell>
          <cell r="C2762">
            <v>35070.67</v>
          </cell>
          <cell r="D2762">
            <v>35070.67</v>
          </cell>
          <cell r="CZ2762">
            <v>35068.67</v>
          </cell>
          <cell r="DG2762">
            <v>32200</v>
          </cell>
        </row>
        <row r="2763">
          <cell r="A2763" t="str">
            <v>None</v>
          </cell>
          <cell r="B2763">
            <v>32200</v>
          </cell>
          <cell r="C2763">
            <v>38846.519999999997</v>
          </cell>
          <cell r="D2763">
            <v>38846.519999999997</v>
          </cell>
          <cell r="CZ2763">
            <v>38845.519999999997</v>
          </cell>
          <cell r="DG2763">
            <v>32200</v>
          </cell>
        </row>
        <row r="2764">
          <cell r="A2764" t="str">
            <v>None</v>
          </cell>
          <cell r="B2764">
            <v>32200</v>
          </cell>
          <cell r="C2764">
            <v>55460.94</v>
          </cell>
          <cell r="D2764">
            <v>55460.94</v>
          </cell>
          <cell r="CZ2764">
            <v>55462.94</v>
          </cell>
          <cell r="DG2764">
            <v>32200</v>
          </cell>
        </row>
        <row r="2765">
          <cell r="A2765" t="str">
            <v>None</v>
          </cell>
          <cell r="B2765">
            <v>32200</v>
          </cell>
          <cell r="C2765">
            <v>16428.78</v>
          </cell>
          <cell r="D2765">
            <v>16428.78</v>
          </cell>
          <cell r="CZ2765">
            <v>16430.78</v>
          </cell>
          <cell r="DG2765">
            <v>32200</v>
          </cell>
        </row>
        <row r="2766">
          <cell r="A2766" t="str">
            <v>None</v>
          </cell>
          <cell r="B2766">
            <v>82500</v>
          </cell>
          <cell r="C2766">
            <v>0</v>
          </cell>
          <cell r="D2766">
            <v>0</v>
          </cell>
          <cell r="CZ2766">
            <v>0</v>
          </cell>
          <cell r="DG2766">
            <v>82500</v>
          </cell>
        </row>
        <row r="2767">
          <cell r="A2767" t="str">
            <v>None</v>
          </cell>
          <cell r="B2767">
            <v>77000</v>
          </cell>
          <cell r="C2767">
            <v>0</v>
          </cell>
          <cell r="D2767">
            <v>0</v>
          </cell>
          <cell r="CZ2767">
            <v>2</v>
          </cell>
          <cell r="DG2767">
            <v>77000</v>
          </cell>
        </row>
        <row r="2768">
          <cell r="A2768" t="str">
            <v>None</v>
          </cell>
          <cell r="B2768">
            <v>77000</v>
          </cell>
          <cell r="C2768">
            <v>0</v>
          </cell>
          <cell r="D2768">
            <v>0</v>
          </cell>
          <cell r="CZ2768">
            <v>0</v>
          </cell>
          <cell r="DG2768">
            <v>77000</v>
          </cell>
        </row>
        <row r="2769">
          <cell r="A2769" t="str">
            <v>None</v>
          </cell>
          <cell r="B2769">
            <v>0</v>
          </cell>
          <cell r="C2769">
            <v>24826.55</v>
          </cell>
          <cell r="D2769">
            <v>24826.55</v>
          </cell>
          <cell r="CZ2769">
            <v>24825.55</v>
          </cell>
          <cell r="DG2769">
            <v>0</v>
          </cell>
        </row>
        <row r="2770">
          <cell r="A2770" t="str">
            <v>None</v>
          </cell>
          <cell r="B2770">
            <v>0</v>
          </cell>
          <cell r="C2770">
            <v>24236.86</v>
          </cell>
          <cell r="D2770">
            <v>24236.86</v>
          </cell>
          <cell r="CZ2770">
            <v>24236.86</v>
          </cell>
          <cell r="DG2770">
            <v>0</v>
          </cell>
        </row>
        <row r="2771">
          <cell r="A2771" t="str">
            <v>None</v>
          </cell>
          <cell r="B2771">
            <v>40000</v>
          </cell>
          <cell r="C2771">
            <v>0</v>
          </cell>
          <cell r="D2771">
            <v>0</v>
          </cell>
          <cell r="CZ2771">
            <v>1</v>
          </cell>
          <cell r="DG2771">
            <v>40000</v>
          </cell>
        </row>
        <row r="2772">
          <cell r="A2772" t="str">
            <v>None</v>
          </cell>
          <cell r="B2772">
            <v>32000</v>
          </cell>
          <cell r="C2772">
            <v>32159.99</v>
          </cell>
          <cell r="D2772">
            <v>32159.99</v>
          </cell>
          <cell r="CZ2772">
            <v>32159.99</v>
          </cell>
          <cell r="DG2772">
            <v>32000</v>
          </cell>
        </row>
        <row r="2773">
          <cell r="A2773" t="str">
            <v>None</v>
          </cell>
          <cell r="B2773">
            <v>35535</v>
          </cell>
          <cell r="C2773">
            <v>13418.41</v>
          </cell>
          <cell r="D2773">
            <v>0</v>
          </cell>
          <cell r="CZ2773">
            <v>37080</v>
          </cell>
          <cell r="DG2773">
            <v>35535</v>
          </cell>
        </row>
        <row r="2774">
          <cell r="A2774" t="str">
            <v>None</v>
          </cell>
          <cell r="B2774">
            <v>168101.79</v>
          </cell>
          <cell r="C2774">
            <v>172402.02000000002</v>
          </cell>
          <cell r="D2774">
            <v>104887.6</v>
          </cell>
          <cell r="CZ2774">
            <v>184943.6</v>
          </cell>
          <cell r="DG2774">
            <v>168101.79</v>
          </cell>
        </row>
        <row r="2775">
          <cell r="A2775" t="str">
            <v>None</v>
          </cell>
          <cell r="B2775">
            <v>0</v>
          </cell>
          <cell r="C2775">
            <v>0</v>
          </cell>
          <cell r="D2775">
            <v>0</v>
          </cell>
          <cell r="CZ2775">
            <v>0</v>
          </cell>
          <cell r="DG2775">
            <v>0</v>
          </cell>
        </row>
        <row r="2776">
          <cell r="A2776" t="str">
            <v>None</v>
          </cell>
          <cell r="B2776">
            <v>0</v>
          </cell>
          <cell r="C2776">
            <v>0</v>
          </cell>
          <cell r="D2776">
            <v>0</v>
          </cell>
          <cell r="CZ2776">
            <v>0</v>
          </cell>
          <cell r="DG2776">
            <v>0</v>
          </cell>
        </row>
        <row r="2777">
          <cell r="A2777" t="str">
            <v>None</v>
          </cell>
          <cell r="B2777">
            <v>0</v>
          </cell>
          <cell r="C2777">
            <v>0</v>
          </cell>
          <cell r="D2777">
            <v>0</v>
          </cell>
          <cell r="CZ2777">
            <v>0</v>
          </cell>
          <cell r="DG2777">
            <v>0</v>
          </cell>
        </row>
        <row r="2778">
          <cell r="A2778" t="str">
            <v>None</v>
          </cell>
          <cell r="B2778">
            <v>0</v>
          </cell>
          <cell r="C2778">
            <v>0</v>
          </cell>
          <cell r="D2778">
            <v>0</v>
          </cell>
          <cell r="CZ2778">
            <v>0</v>
          </cell>
          <cell r="DG2778">
            <v>0</v>
          </cell>
        </row>
        <row r="2779">
          <cell r="A2779" t="str">
            <v>None</v>
          </cell>
          <cell r="B2779">
            <v>17800</v>
          </cell>
          <cell r="C2779">
            <v>16005.4</v>
          </cell>
          <cell r="D2779">
            <v>16005.4</v>
          </cell>
          <cell r="CZ2779">
            <v>16006.4</v>
          </cell>
          <cell r="DG2779">
            <v>17800</v>
          </cell>
        </row>
        <row r="2780">
          <cell r="A2780" t="str">
            <v>None</v>
          </cell>
          <cell r="B2780">
            <v>10250</v>
          </cell>
          <cell r="C2780">
            <v>9425.11</v>
          </cell>
          <cell r="D2780">
            <v>9425.11</v>
          </cell>
          <cell r="CZ2780">
            <v>9425.11</v>
          </cell>
          <cell r="DG2780">
            <v>10250</v>
          </cell>
        </row>
        <row r="2781">
          <cell r="A2781" t="str">
            <v>None</v>
          </cell>
          <cell r="B2781">
            <v>212000</v>
          </cell>
          <cell r="C2781">
            <v>11893.36</v>
          </cell>
          <cell r="D2781">
            <v>14881.68</v>
          </cell>
          <cell r="CZ2781">
            <v>204856</v>
          </cell>
          <cell r="DG2781">
            <v>212000</v>
          </cell>
        </row>
        <row r="2782">
          <cell r="A2782" t="str">
            <v>None</v>
          </cell>
          <cell r="B2782">
            <v>87000</v>
          </cell>
          <cell r="C2782">
            <v>62094.31</v>
          </cell>
          <cell r="D2782">
            <v>62094.31</v>
          </cell>
          <cell r="CZ2782">
            <v>62093.31</v>
          </cell>
          <cell r="DG2782">
            <v>87000</v>
          </cell>
        </row>
        <row r="2783">
          <cell r="A2783" t="str">
            <v>None</v>
          </cell>
          <cell r="B2783">
            <v>50000</v>
          </cell>
          <cell r="C2783">
            <v>0</v>
          </cell>
          <cell r="D2783">
            <v>0</v>
          </cell>
          <cell r="CZ2783">
            <v>0</v>
          </cell>
          <cell r="DG2783">
            <v>50000</v>
          </cell>
        </row>
        <row r="2784">
          <cell r="A2784" t="str">
            <v>None</v>
          </cell>
          <cell r="B2784">
            <v>149040</v>
          </cell>
          <cell r="C2784">
            <v>271048.5</v>
          </cell>
          <cell r="D2784">
            <v>270725.46000000002</v>
          </cell>
          <cell r="CZ2784">
            <v>271050.46000000002</v>
          </cell>
          <cell r="DG2784">
            <v>149040</v>
          </cell>
        </row>
        <row r="2785">
          <cell r="A2785" t="str">
            <v>None</v>
          </cell>
          <cell r="B2785">
            <v>204100</v>
          </cell>
          <cell r="C2785">
            <v>0</v>
          </cell>
          <cell r="D2785">
            <v>0</v>
          </cell>
          <cell r="CZ2785">
            <v>0</v>
          </cell>
          <cell r="DG2785">
            <v>204100</v>
          </cell>
        </row>
        <row r="2786">
          <cell r="A2786" t="str">
            <v>None</v>
          </cell>
          <cell r="B2786">
            <v>204100</v>
          </cell>
          <cell r="C2786">
            <v>0</v>
          </cell>
          <cell r="D2786">
            <v>0</v>
          </cell>
          <cell r="CZ2786">
            <v>0</v>
          </cell>
          <cell r="DG2786">
            <v>204100</v>
          </cell>
        </row>
        <row r="2787">
          <cell r="A2787" t="str">
            <v>None</v>
          </cell>
          <cell r="B2787">
            <v>443055.4</v>
          </cell>
          <cell r="C2787">
            <v>0</v>
          </cell>
          <cell r="D2787">
            <v>101265.64</v>
          </cell>
          <cell r="CZ2787">
            <v>309905</v>
          </cell>
          <cell r="DG2787">
            <v>443055.4</v>
          </cell>
        </row>
        <row r="2788">
          <cell r="A2788" t="str">
            <v>None</v>
          </cell>
          <cell r="B2788">
            <v>355173</v>
          </cell>
          <cell r="C2788">
            <v>214879.69</v>
          </cell>
          <cell r="D2788">
            <v>214879.69</v>
          </cell>
          <cell r="CZ2788">
            <v>214889.69</v>
          </cell>
          <cell r="DG2788">
            <v>355173</v>
          </cell>
        </row>
        <row r="2789">
          <cell r="A2789" t="str">
            <v>None</v>
          </cell>
          <cell r="B2789">
            <v>396477</v>
          </cell>
          <cell r="C2789">
            <v>194146.92</v>
          </cell>
          <cell r="D2789">
            <v>194146.92</v>
          </cell>
          <cell r="CZ2789">
            <v>194125.92</v>
          </cell>
          <cell r="DG2789">
            <v>396477</v>
          </cell>
        </row>
        <row r="2790">
          <cell r="A2790" t="str">
            <v>None</v>
          </cell>
          <cell r="B2790">
            <v>396690</v>
          </cell>
          <cell r="C2790">
            <v>141056.79999999999</v>
          </cell>
          <cell r="D2790">
            <v>141056.79999999999</v>
          </cell>
          <cell r="CZ2790">
            <v>141064.79999999999</v>
          </cell>
          <cell r="DG2790">
            <v>396690</v>
          </cell>
        </row>
        <row r="2791">
          <cell r="A2791" t="str">
            <v>None</v>
          </cell>
          <cell r="B2791">
            <v>1000000.01</v>
          </cell>
          <cell r="C2791">
            <v>0</v>
          </cell>
          <cell r="D2791">
            <v>0</v>
          </cell>
          <cell r="CZ2791">
            <v>0</v>
          </cell>
          <cell r="DG2791">
            <v>1000000.01</v>
          </cell>
        </row>
        <row r="2792">
          <cell r="A2792" t="str">
            <v>None</v>
          </cell>
          <cell r="B2792">
            <v>198020</v>
          </cell>
          <cell r="C2792">
            <v>458686.19</v>
          </cell>
          <cell r="D2792">
            <v>458496.58</v>
          </cell>
          <cell r="CZ2792">
            <v>458669.58</v>
          </cell>
          <cell r="DG2792">
            <v>198020</v>
          </cell>
        </row>
        <row r="2793">
          <cell r="A2793" t="str">
            <v>None</v>
          </cell>
          <cell r="B2793">
            <v>240920</v>
          </cell>
          <cell r="C2793">
            <v>354938.13</v>
          </cell>
          <cell r="D2793">
            <v>354938.13</v>
          </cell>
          <cell r="CZ2793">
            <v>354949.13</v>
          </cell>
          <cell r="DG2793">
            <v>240920</v>
          </cell>
        </row>
        <row r="2794">
          <cell r="A2794" t="str">
            <v>None</v>
          </cell>
          <cell r="B2794">
            <v>36000</v>
          </cell>
          <cell r="C2794">
            <v>35240.36</v>
          </cell>
          <cell r="D2794">
            <v>35240.36</v>
          </cell>
          <cell r="CZ2794">
            <v>35242.36</v>
          </cell>
          <cell r="DG2794">
            <v>36000</v>
          </cell>
        </row>
        <row r="2795">
          <cell r="A2795" t="str">
            <v>None</v>
          </cell>
          <cell r="B2795">
            <v>10200</v>
          </cell>
          <cell r="C2795">
            <v>10155.66</v>
          </cell>
          <cell r="D2795">
            <v>10155.66</v>
          </cell>
          <cell r="CZ2795">
            <v>10155.66</v>
          </cell>
          <cell r="DG2795">
            <v>10200</v>
          </cell>
        </row>
        <row r="2796">
          <cell r="A2796" t="str">
            <v>None</v>
          </cell>
          <cell r="B2796">
            <v>99000</v>
          </cell>
          <cell r="C2796">
            <v>99910.29</v>
          </cell>
          <cell r="D2796">
            <v>99910.29</v>
          </cell>
          <cell r="CZ2796">
            <v>99908.29</v>
          </cell>
          <cell r="DG2796">
            <v>99000</v>
          </cell>
        </row>
        <row r="2797">
          <cell r="A2797" t="str">
            <v>None</v>
          </cell>
          <cell r="B2797">
            <v>25000</v>
          </cell>
          <cell r="C2797">
            <v>0</v>
          </cell>
          <cell r="D2797">
            <v>0</v>
          </cell>
          <cell r="CZ2797">
            <v>24000</v>
          </cell>
          <cell r="DG2797">
            <v>25000</v>
          </cell>
        </row>
        <row r="2798">
          <cell r="A2798" t="str">
            <v>None</v>
          </cell>
          <cell r="B2798">
            <v>227861</v>
          </cell>
          <cell r="C2798">
            <v>221162.67</v>
          </cell>
          <cell r="D2798">
            <v>221162.67</v>
          </cell>
          <cell r="CZ2798">
            <v>221164.67</v>
          </cell>
          <cell r="DG2798">
            <v>227861</v>
          </cell>
        </row>
        <row r="2799">
          <cell r="A2799" t="str">
            <v>None</v>
          </cell>
          <cell r="B2799">
            <v>235300</v>
          </cell>
          <cell r="C2799">
            <v>2684.76</v>
          </cell>
          <cell r="D2799">
            <v>70250.320000000007</v>
          </cell>
          <cell r="CZ2799">
            <v>214430</v>
          </cell>
          <cell r="DG2799">
            <v>235300</v>
          </cell>
        </row>
        <row r="2800">
          <cell r="A2800" t="str">
            <v>None</v>
          </cell>
          <cell r="B2800">
            <v>0</v>
          </cell>
          <cell r="C2800">
            <v>0</v>
          </cell>
          <cell r="D2800">
            <v>111489.32</v>
          </cell>
          <cell r="CZ2800">
            <v>0</v>
          </cell>
          <cell r="DG2800">
            <v>0</v>
          </cell>
        </row>
        <row r="2801">
          <cell r="A2801" t="str">
            <v>None</v>
          </cell>
          <cell r="B2801">
            <v>0</v>
          </cell>
          <cell r="C2801">
            <v>0</v>
          </cell>
          <cell r="D2801">
            <v>111489.32</v>
          </cell>
          <cell r="CZ2801">
            <v>0</v>
          </cell>
          <cell r="DG2801">
            <v>0</v>
          </cell>
        </row>
        <row r="2802">
          <cell r="A2802" t="str">
            <v>None</v>
          </cell>
          <cell r="B2802">
            <v>0</v>
          </cell>
          <cell r="C2802">
            <v>222431.01</v>
          </cell>
          <cell r="D2802">
            <v>222431.01</v>
          </cell>
          <cell r="CZ2802">
            <v>222439.01</v>
          </cell>
          <cell r="DG2802">
            <v>0</v>
          </cell>
        </row>
        <row r="2803">
          <cell r="A2803" t="str">
            <v>None</v>
          </cell>
          <cell r="B2803">
            <v>4090492</v>
          </cell>
          <cell r="C2803">
            <v>4811830.95</v>
          </cell>
          <cell r="D2803">
            <v>4811830.95</v>
          </cell>
          <cell r="CZ2803">
            <v>4811830.95</v>
          </cell>
          <cell r="DG2803">
            <v>4090492</v>
          </cell>
        </row>
        <row r="2804">
          <cell r="A2804" t="str">
            <v>None</v>
          </cell>
          <cell r="B2804">
            <v>1093476</v>
          </cell>
          <cell r="C2804">
            <v>942828.61</v>
          </cell>
          <cell r="D2804">
            <v>919409.34</v>
          </cell>
          <cell r="CZ2804">
            <v>936935.34</v>
          </cell>
          <cell r="DG2804">
            <v>1093476</v>
          </cell>
        </row>
        <row r="2805">
          <cell r="A2805" t="str">
            <v>None</v>
          </cell>
          <cell r="B2805">
            <v>139478</v>
          </cell>
          <cell r="C2805">
            <v>109718.79</v>
          </cell>
          <cell r="D2805">
            <v>109718.79</v>
          </cell>
          <cell r="CZ2805">
            <v>109718.79</v>
          </cell>
          <cell r="DG2805">
            <v>139478</v>
          </cell>
        </row>
        <row r="2806">
          <cell r="A2806" t="str">
            <v>None</v>
          </cell>
          <cell r="B2806">
            <v>45600</v>
          </cell>
          <cell r="C2806">
            <v>45976.160000000003</v>
          </cell>
          <cell r="D2806">
            <v>45976.160000000003</v>
          </cell>
          <cell r="CZ2806">
            <v>45977.16</v>
          </cell>
          <cell r="DG2806">
            <v>45600</v>
          </cell>
        </row>
        <row r="2807">
          <cell r="A2807" t="str">
            <v>None</v>
          </cell>
          <cell r="B2807">
            <v>24600</v>
          </cell>
          <cell r="C2807">
            <v>24756.83</v>
          </cell>
          <cell r="D2807">
            <v>24756.83</v>
          </cell>
          <cell r="CZ2807">
            <v>24756.83</v>
          </cell>
          <cell r="DG2807">
            <v>24600</v>
          </cell>
        </row>
        <row r="2808">
          <cell r="A2808" t="str">
            <v>None</v>
          </cell>
          <cell r="B2808">
            <v>65407</v>
          </cell>
          <cell r="C2808">
            <v>0</v>
          </cell>
          <cell r="D2808">
            <v>0</v>
          </cell>
          <cell r="CZ2808">
            <v>55000</v>
          </cell>
          <cell r="DG2808">
            <v>65407</v>
          </cell>
        </row>
        <row r="2809">
          <cell r="A2809" t="str">
            <v>None</v>
          </cell>
          <cell r="B2809">
            <v>25000</v>
          </cell>
          <cell r="C2809">
            <v>0</v>
          </cell>
          <cell r="D2809">
            <v>29827.39</v>
          </cell>
          <cell r="CZ2809">
            <v>10126</v>
          </cell>
          <cell r="DG2809">
            <v>25000</v>
          </cell>
        </row>
        <row r="2810">
          <cell r="A2810" t="str">
            <v>None</v>
          </cell>
          <cell r="B2810">
            <v>25000</v>
          </cell>
          <cell r="C2810">
            <v>0</v>
          </cell>
          <cell r="D2810">
            <v>0</v>
          </cell>
          <cell r="CZ2810">
            <v>24000</v>
          </cell>
          <cell r="DG2810">
            <v>25000</v>
          </cell>
        </row>
        <row r="2811">
          <cell r="A2811" t="str">
            <v>None</v>
          </cell>
          <cell r="B2811">
            <v>93180</v>
          </cell>
          <cell r="C2811">
            <v>79386.570000000007</v>
          </cell>
          <cell r="D2811">
            <v>79386.570000000007</v>
          </cell>
          <cell r="CZ2811">
            <v>79389.570000000007</v>
          </cell>
          <cell r="DG2811">
            <v>93180</v>
          </cell>
        </row>
        <row r="2812">
          <cell r="A2812" t="str">
            <v>None</v>
          </cell>
          <cell r="B2812">
            <v>0</v>
          </cell>
          <cell r="C2812">
            <v>19596.43</v>
          </cell>
          <cell r="D2812">
            <v>19596.43</v>
          </cell>
          <cell r="CZ2812">
            <v>19597.43</v>
          </cell>
          <cell r="DG2812">
            <v>0</v>
          </cell>
        </row>
        <row r="2813">
          <cell r="A2813" t="str">
            <v>None</v>
          </cell>
          <cell r="B2813">
            <v>0</v>
          </cell>
          <cell r="C2813">
            <v>0</v>
          </cell>
          <cell r="D2813">
            <v>0</v>
          </cell>
          <cell r="CZ2813">
            <v>0</v>
          </cell>
          <cell r="DG2813">
            <v>0</v>
          </cell>
        </row>
        <row r="2814">
          <cell r="A2814" t="str">
            <v>None</v>
          </cell>
          <cell r="B2814">
            <v>20000</v>
          </cell>
          <cell r="C2814">
            <v>0</v>
          </cell>
          <cell r="D2814">
            <v>0</v>
          </cell>
          <cell r="CZ2814">
            <v>0</v>
          </cell>
          <cell r="DG2814">
            <v>20000</v>
          </cell>
        </row>
        <row r="2815">
          <cell r="A2815" t="str">
            <v>None</v>
          </cell>
          <cell r="B2815">
            <v>5604000</v>
          </cell>
          <cell r="C2815">
            <v>0</v>
          </cell>
          <cell r="D2815">
            <v>0</v>
          </cell>
          <cell r="CZ2815">
            <v>0</v>
          </cell>
          <cell r="DG2815">
            <v>5604000</v>
          </cell>
        </row>
        <row r="2816">
          <cell r="A2816" t="str">
            <v>None</v>
          </cell>
          <cell r="B2816">
            <v>0</v>
          </cell>
          <cell r="C2816">
            <v>0</v>
          </cell>
          <cell r="D2816">
            <v>0</v>
          </cell>
          <cell r="CZ2816">
            <v>0</v>
          </cell>
          <cell r="DG2816">
            <v>0</v>
          </cell>
        </row>
        <row r="2817">
          <cell r="A2817" t="str">
            <v>None</v>
          </cell>
          <cell r="B2817">
            <v>60490</v>
          </cell>
          <cell r="C2817">
            <v>0</v>
          </cell>
          <cell r="D2817">
            <v>33908.57</v>
          </cell>
          <cell r="CZ2817">
            <v>36779</v>
          </cell>
          <cell r="DG2817">
            <v>60490</v>
          </cell>
        </row>
        <row r="2818">
          <cell r="A2818" t="str">
            <v>None</v>
          </cell>
          <cell r="B2818">
            <v>17208</v>
          </cell>
          <cell r="C2818">
            <v>17218.97</v>
          </cell>
          <cell r="D2818">
            <v>17218.97</v>
          </cell>
          <cell r="CZ2818">
            <v>17218.97</v>
          </cell>
          <cell r="DG2818">
            <v>17208</v>
          </cell>
        </row>
        <row r="2819">
          <cell r="A2819" t="str">
            <v>None</v>
          </cell>
          <cell r="B2819">
            <v>0</v>
          </cell>
          <cell r="C2819">
            <v>0</v>
          </cell>
          <cell r="D2819">
            <v>40384</v>
          </cell>
          <cell r="CZ2819">
            <v>54084</v>
          </cell>
          <cell r="DG2819">
            <v>0</v>
          </cell>
        </row>
        <row r="2820">
          <cell r="A2820" t="str">
            <v>None</v>
          </cell>
          <cell r="B2820">
            <v>0</v>
          </cell>
          <cell r="C2820">
            <v>0</v>
          </cell>
          <cell r="D2820">
            <v>0</v>
          </cell>
          <cell r="CZ2820">
            <v>0</v>
          </cell>
          <cell r="DG2820">
            <v>0</v>
          </cell>
        </row>
        <row r="2821">
          <cell r="A2821" t="str">
            <v>None</v>
          </cell>
          <cell r="B2821">
            <v>0</v>
          </cell>
          <cell r="C2821">
            <v>0</v>
          </cell>
          <cell r="D2821">
            <v>15096</v>
          </cell>
          <cell r="CZ2821">
            <v>90573</v>
          </cell>
          <cell r="DG2821">
            <v>0</v>
          </cell>
        </row>
        <row r="2822">
          <cell r="A2822" t="str">
            <v>None</v>
          </cell>
          <cell r="B2822">
            <v>0</v>
          </cell>
          <cell r="C2822">
            <v>0</v>
          </cell>
          <cell r="D2822">
            <v>0</v>
          </cell>
          <cell r="CZ2822">
            <v>381724</v>
          </cell>
          <cell r="DG2822">
            <v>0</v>
          </cell>
        </row>
        <row r="2823">
          <cell r="A2823" t="str">
            <v>None</v>
          </cell>
          <cell r="B2823">
            <v>0</v>
          </cell>
          <cell r="C2823">
            <v>0</v>
          </cell>
          <cell r="D2823">
            <v>243879</v>
          </cell>
          <cell r="CZ2823">
            <v>421308</v>
          </cell>
          <cell r="DG2823">
            <v>0</v>
          </cell>
        </row>
        <row r="2824">
          <cell r="A2824" t="str">
            <v>None</v>
          </cell>
          <cell r="B2824">
            <v>0</v>
          </cell>
          <cell r="C2824">
            <v>0</v>
          </cell>
          <cell r="D2824">
            <v>84668</v>
          </cell>
          <cell r="CZ2824">
            <v>231935</v>
          </cell>
          <cell r="DG2824">
            <v>0</v>
          </cell>
        </row>
        <row r="2825">
          <cell r="A2825" t="str">
            <v>None</v>
          </cell>
          <cell r="B2825">
            <v>0</v>
          </cell>
          <cell r="C2825">
            <v>0</v>
          </cell>
          <cell r="D2825">
            <v>25159</v>
          </cell>
          <cell r="CZ2825">
            <v>0</v>
          </cell>
          <cell r="DG2825">
            <v>0</v>
          </cell>
        </row>
        <row r="2826">
          <cell r="A2826" t="str">
            <v>None</v>
          </cell>
          <cell r="B2826">
            <v>38908.36</v>
          </cell>
          <cell r="C2826">
            <v>8631.98</v>
          </cell>
          <cell r="D2826">
            <v>0</v>
          </cell>
          <cell r="CZ2826">
            <v>5965</v>
          </cell>
          <cell r="DG2826">
            <v>38908.36</v>
          </cell>
        </row>
        <row r="2827">
          <cell r="A2827" t="str">
            <v>None</v>
          </cell>
          <cell r="B2827">
            <v>4001.13</v>
          </cell>
          <cell r="C2827">
            <v>0</v>
          </cell>
          <cell r="D2827">
            <v>0</v>
          </cell>
          <cell r="CZ2827">
            <v>4000</v>
          </cell>
          <cell r="DG2827">
            <v>4001.13</v>
          </cell>
        </row>
        <row r="2828">
          <cell r="A2828" t="str">
            <v>None</v>
          </cell>
          <cell r="B2828">
            <v>0</v>
          </cell>
          <cell r="C2828">
            <v>147353.22</v>
          </cell>
          <cell r="D2828">
            <v>147353.22</v>
          </cell>
          <cell r="CZ2828">
            <v>147352.22</v>
          </cell>
          <cell r="DG2828">
            <v>0</v>
          </cell>
        </row>
        <row r="2829">
          <cell r="A2829" t="str">
            <v>None</v>
          </cell>
          <cell r="B2829">
            <v>0</v>
          </cell>
          <cell r="C2829">
            <v>32773.82</v>
          </cell>
          <cell r="D2829">
            <v>32773.82</v>
          </cell>
          <cell r="CZ2829">
            <v>32771.82</v>
          </cell>
          <cell r="DG2829">
            <v>0</v>
          </cell>
        </row>
        <row r="2830">
          <cell r="A2830" t="str">
            <v>None</v>
          </cell>
          <cell r="B2830">
            <v>25277</v>
          </cell>
          <cell r="C2830">
            <v>14540.74</v>
          </cell>
          <cell r="D2830">
            <v>14540.74</v>
          </cell>
          <cell r="CZ2830">
            <v>14541.74</v>
          </cell>
          <cell r="DG2830">
            <v>25277</v>
          </cell>
        </row>
        <row r="2831">
          <cell r="A2831" t="str">
            <v>None</v>
          </cell>
          <cell r="B2831">
            <v>0</v>
          </cell>
          <cell r="C2831">
            <v>0</v>
          </cell>
          <cell r="D2831">
            <v>0</v>
          </cell>
          <cell r="CZ2831">
            <v>0</v>
          </cell>
          <cell r="DG2831">
            <v>0</v>
          </cell>
        </row>
        <row r="2832">
          <cell r="A2832" t="str">
            <v>None</v>
          </cell>
          <cell r="B2832">
            <v>48000</v>
          </cell>
          <cell r="C2832">
            <v>0</v>
          </cell>
          <cell r="D2832">
            <v>0</v>
          </cell>
          <cell r="CZ2832">
            <v>0</v>
          </cell>
          <cell r="DG2832">
            <v>48000</v>
          </cell>
        </row>
        <row r="2833">
          <cell r="A2833" t="str">
            <v>None</v>
          </cell>
          <cell r="B2833">
            <v>0</v>
          </cell>
          <cell r="C2833">
            <v>0</v>
          </cell>
          <cell r="D2833">
            <v>86868.32</v>
          </cell>
          <cell r="CZ2833">
            <v>0</v>
          </cell>
          <cell r="DG2833">
            <v>0</v>
          </cell>
        </row>
        <row r="2834">
          <cell r="A2834" t="str">
            <v>None</v>
          </cell>
          <cell r="B2834">
            <v>15000</v>
          </cell>
          <cell r="C2834">
            <v>15040.2</v>
          </cell>
          <cell r="D2834">
            <v>15040.2</v>
          </cell>
          <cell r="CZ2834">
            <v>15040.2</v>
          </cell>
          <cell r="DG2834">
            <v>15000</v>
          </cell>
        </row>
        <row r="2835">
          <cell r="A2835" t="str">
            <v>None</v>
          </cell>
          <cell r="B2835">
            <v>0</v>
          </cell>
          <cell r="C2835">
            <v>0</v>
          </cell>
          <cell r="D2835">
            <v>0</v>
          </cell>
          <cell r="CZ2835">
            <v>0</v>
          </cell>
          <cell r="DG2835">
            <v>0</v>
          </cell>
        </row>
        <row r="2836">
          <cell r="A2836" t="str">
            <v>None</v>
          </cell>
          <cell r="B2836">
            <v>0</v>
          </cell>
          <cell r="C2836">
            <v>0</v>
          </cell>
          <cell r="D2836">
            <v>0</v>
          </cell>
          <cell r="CZ2836">
            <v>0</v>
          </cell>
          <cell r="DG2836">
            <v>0</v>
          </cell>
        </row>
        <row r="2837">
          <cell r="A2837" t="str">
            <v>None</v>
          </cell>
          <cell r="B2837">
            <v>212848</v>
          </cell>
          <cell r="C2837">
            <v>0</v>
          </cell>
          <cell r="D2837">
            <v>0</v>
          </cell>
          <cell r="CZ2837">
            <v>0</v>
          </cell>
          <cell r="DG2837">
            <v>212848</v>
          </cell>
        </row>
        <row r="2838">
          <cell r="A2838" t="str">
            <v>None</v>
          </cell>
          <cell r="B2838">
            <v>504300</v>
          </cell>
          <cell r="C2838">
            <v>0</v>
          </cell>
          <cell r="D2838">
            <v>0</v>
          </cell>
          <cell r="CZ2838">
            <v>0</v>
          </cell>
          <cell r="DG2838">
            <v>504300</v>
          </cell>
        </row>
        <row r="2839">
          <cell r="A2839" t="str">
            <v>None</v>
          </cell>
          <cell r="B2839">
            <v>154400</v>
          </cell>
          <cell r="C2839">
            <v>0</v>
          </cell>
          <cell r="D2839">
            <v>0</v>
          </cell>
          <cell r="CZ2839">
            <v>0</v>
          </cell>
          <cell r="DG2839">
            <v>154400</v>
          </cell>
        </row>
        <row r="2840">
          <cell r="A2840" t="str">
            <v>None</v>
          </cell>
          <cell r="B2840">
            <v>153400</v>
          </cell>
          <cell r="C2840">
            <v>0</v>
          </cell>
          <cell r="D2840">
            <v>0</v>
          </cell>
          <cell r="CZ2840">
            <v>0</v>
          </cell>
          <cell r="DG2840">
            <v>153400</v>
          </cell>
        </row>
        <row r="2841">
          <cell r="A2841" t="str">
            <v>None</v>
          </cell>
          <cell r="B2841">
            <v>413266.22</v>
          </cell>
          <cell r="C2841">
            <v>0</v>
          </cell>
          <cell r="D2841">
            <v>0</v>
          </cell>
          <cell r="CZ2841">
            <v>0</v>
          </cell>
          <cell r="DG2841">
            <v>413266.22</v>
          </cell>
        </row>
        <row r="2842">
          <cell r="A2842" t="str">
            <v>None</v>
          </cell>
          <cell r="B2842">
            <v>0</v>
          </cell>
          <cell r="C2842">
            <v>88642.25</v>
          </cell>
          <cell r="D2842">
            <v>88642.25</v>
          </cell>
          <cell r="CZ2842">
            <v>88643.25</v>
          </cell>
          <cell r="DG2842">
            <v>0</v>
          </cell>
        </row>
        <row r="2843">
          <cell r="A2843" t="str">
            <v>None</v>
          </cell>
          <cell r="B2843">
            <v>10500</v>
          </cell>
          <cell r="C2843">
            <v>0</v>
          </cell>
          <cell r="D2843">
            <v>0</v>
          </cell>
          <cell r="CZ2843">
            <v>0</v>
          </cell>
          <cell r="DG2843">
            <v>10500</v>
          </cell>
        </row>
        <row r="2844">
          <cell r="A2844" t="str">
            <v>None</v>
          </cell>
          <cell r="B2844">
            <v>149300</v>
          </cell>
          <cell r="C2844">
            <v>0</v>
          </cell>
          <cell r="D2844">
            <v>0</v>
          </cell>
          <cell r="CZ2844">
            <v>0</v>
          </cell>
          <cell r="DG2844">
            <v>149300</v>
          </cell>
        </row>
        <row r="2845">
          <cell r="A2845" t="str">
            <v>None</v>
          </cell>
          <cell r="B2845">
            <v>522300</v>
          </cell>
          <cell r="C2845">
            <v>0</v>
          </cell>
          <cell r="D2845">
            <v>0</v>
          </cell>
          <cell r="CZ2845">
            <v>0</v>
          </cell>
          <cell r="DG2845">
            <v>522300</v>
          </cell>
        </row>
        <row r="2846">
          <cell r="A2846" t="str">
            <v>None</v>
          </cell>
          <cell r="B2846">
            <v>493380</v>
          </cell>
          <cell r="C2846">
            <v>0</v>
          </cell>
          <cell r="D2846">
            <v>0</v>
          </cell>
          <cell r="CZ2846">
            <v>0</v>
          </cell>
          <cell r="DG2846">
            <v>493380</v>
          </cell>
        </row>
        <row r="2847">
          <cell r="A2847" t="str">
            <v>None</v>
          </cell>
          <cell r="B2847">
            <v>0</v>
          </cell>
          <cell r="C2847">
            <v>0</v>
          </cell>
          <cell r="D2847">
            <v>0</v>
          </cell>
          <cell r="CZ2847">
            <v>0</v>
          </cell>
          <cell r="DG2847">
            <v>0</v>
          </cell>
        </row>
        <row r="2848">
          <cell r="A2848" t="str">
            <v>None</v>
          </cell>
          <cell r="B2848">
            <v>474654</v>
          </cell>
          <cell r="C2848">
            <v>387194.61</v>
          </cell>
          <cell r="D2848">
            <v>387194.61</v>
          </cell>
          <cell r="CZ2848">
            <v>387193.61</v>
          </cell>
          <cell r="DG2848">
            <v>474654</v>
          </cell>
        </row>
        <row r="2849">
          <cell r="A2849" t="str">
            <v>None</v>
          </cell>
          <cell r="B2849">
            <v>0</v>
          </cell>
          <cell r="C2849">
            <v>0</v>
          </cell>
          <cell r="D2849">
            <v>0</v>
          </cell>
          <cell r="CZ2849">
            <v>0</v>
          </cell>
          <cell r="DG2849">
            <v>0</v>
          </cell>
        </row>
        <row r="2850">
          <cell r="A2850" t="str">
            <v>None</v>
          </cell>
          <cell r="B2850">
            <v>152467</v>
          </cell>
          <cell r="C2850">
            <v>144787.01</v>
          </cell>
          <cell r="D2850">
            <v>144787.01</v>
          </cell>
          <cell r="CZ2850">
            <v>144788.01</v>
          </cell>
          <cell r="DG2850">
            <v>152467</v>
          </cell>
        </row>
        <row r="2851">
          <cell r="A2851" t="str">
            <v>None</v>
          </cell>
          <cell r="B2851">
            <v>0</v>
          </cell>
          <cell r="C2851">
            <v>0</v>
          </cell>
          <cell r="D2851">
            <v>0</v>
          </cell>
          <cell r="CZ2851">
            <v>0</v>
          </cell>
          <cell r="DG2851">
            <v>0</v>
          </cell>
        </row>
        <row r="2852">
          <cell r="A2852" t="str">
            <v>None</v>
          </cell>
          <cell r="B2852">
            <v>0</v>
          </cell>
          <cell r="C2852">
            <v>0</v>
          </cell>
          <cell r="D2852">
            <v>0</v>
          </cell>
          <cell r="CZ2852">
            <v>0</v>
          </cell>
          <cell r="DG2852">
            <v>0</v>
          </cell>
        </row>
        <row r="2853">
          <cell r="A2853" t="str">
            <v>None</v>
          </cell>
          <cell r="B2853">
            <v>556969</v>
          </cell>
          <cell r="C2853">
            <v>532378.15</v>
          </cell>
          <cell r="D2853">
            <v>532378.15</v>
          </cell>
          <cell r="CZ2853">
            <v>532389.15</v>
          </cell>
          <cell r="DG2853">
            <v>556969</v>
          </cell>
        </row>
        <row r="2854">
          <cell r="A2854" t="str">
            <v>None</v>
          </cell>
          <cell r="B2854">
            <v>0</v>
          </cell>
          <cell r="C2854">
            <v>0</v>
          </cell>
          <cell r="D2854">
            <v>0</v>
          </cell>
          <cell r="CZ2854">
            <v>0</v>
          </cell>
          <cell r="DG2854">
            <v>0</v>
          </cell>
        </row>
        <row r="2855">
          <cell r="A2855" t="str">
            <v>None</v>
          </cell>
          <cell r="B2855">
            <v>0</v>
          </cell>
          <cell r="C2855">
            <v>0.03</v>
          </cell>
          <cell r="D2855">
            <v>0.03</v>
          </cell>
          <cell r="CZ2855">
            <v>0.03</v>
          </cell>
          <cell r="DG2855">
            <v>0</v>
          </cell>
        </row>
        <row r="2856">
          <cell r="A2856" t="str">
            <v>None</v>
          </cell>
          <cell r="B2856">
            <v>0</v>
          </cell>
          <cell r="C2856">
            <v>0</v>
          </cell>
          <cell r="D2856">
            <v>0</v>
          </cell>
          <cell r="CZ2856">
            <v>0</v>
          </cell>
          <cell r="DG2856">
            <v>0</v>
          </cell>
        </row>
        <row r="2857">
          <cell r="A2857" t="str">
            <v>None</v>
          </cell>
          <cell r="B2857">
            <v>260224</v>
          </cell>
          <cell r="C2857">
            <v>258844.28</v>
          </cell>
          <cell r="D2857">
            <v>258844.28</v>
          </cell>
          <cell r="CZ2857">
            <v>258843.28</v>
          </cell>
          <cell r="DG2857">
            <v>260224</v>
          </cell>
        </row>
        <row r="2858">
          <cell r="A2858" t="str">
            <v>None</v>
          </cell>
          <cell r="B2858">
            <v>114823</v>
          </cell>
          <cell r="C2858">
            <v>85144.8</v>
          </cell>
          <cell r="D2858">
            <v>85144.8</v>
          </cell>
          <cell r="CZ2858">
            <v>85144.8</v>
          </cell>
          <cell r="DG2858">
            <v>114823</v>
          </cell>
        </row>
        <row r="2859">
          <cell r="A2859" t="str">
            <v>None</v>
          </cell>
          <cell r="B2859">
            <v>115585</v>
          </cell>
          <cell r="C2859">
            <v>152670.98000000001</v>
          </cell>
          <cell r="D2859">
            <v>152670.98000000001</v>
          </cell>
          <cell r="CZ2859">
            <v>152675.98000000001</v>
          </cell>
          <cell r="DG2859">
            <v>115585</v>
          </cell>
        </row>
        <row r="2860">
          <cell r="A2860" t="str">
            <v>None</v>
          </cell>
          <cell r="B2860">
            <v>161391.51999999999</v>
          </cell>
          <cell r="C2860">
            <v>153177.82</v>
          </cell>
          <cell r="D2860">
            <v>153177.82</v>
          </cell>
          <cell r="CZ2860">
            <v>153170.82</v>
          </cell>
          <cell r="DG2860">
            <v>161391.51999999999</v>
          </cell>
        </row>
        <row r="2861">
          <cell r="A2861" t="str">
            <v>None</v>
          </cell>
          <cell r="B2861">
            <v>43235</v>
          </cell>
          <cell r="C2861">
            <v>0</v>
          </cell>
          <cell r="D2861">
            <v>0</v>
          </cell>
          <cell r="CZ2861">
            <v>0</v>
          </cell>
          <cell r="DG2861">
            <v>43235</v>
          </cell>
        </row>
        <row r="2862">
          <cell r="A2862" t="str">
            <v>None</v>
          </cell>
          <cell r="B2862">
            <v>0</v>
          </cell>
          <cell r="C2862">
            <v>65138.49</v>
          </cell>
          <cell r="D2862">
            <v>65138.49</v>
          </cell>
          <cell r="CZ2862">
            <v>65145.49</v>
          </cell>
          <cell r="DG2862">
            <v>0</v>
          </cell>
        </row>
        <row r="2863">
          <cell r="A2863" t="str">
            <v>None</v>
          </cell>
          <cell r="B2863">
            <v>146070</v>
          </cell>
          <cell r="C2863">
            <v>106339.29</v>
          </cell>
          <cell r="D2863">
            <v>106339.29</v>
          </cell>
          <cell r="CZ2863">
            <v>106343.29</v>
          </cell>
          <cell r="DG2863">
            <v>146070</v>
          </cell>
        </row>
        <row r="2864">
          <cell r="A2864" t="str">
            <v>TNP</v>
          </cell>
          <cell r="B2864">
            <v>351638.84</v>
          </cell>
          <cell r="C2864">
            <v>253962.55</v>
          </cell>
          <cell r="D2864">
            <v>253962.55</v>
          </cell>
          <cell r="CZ2864">
            <v>253962.55</v>
          </cell>
          <cell r="DG2864">
            <v>351638.84</v>
          </cell>
        </row>
        <row r="2865">
          <cell r="A2865" t="str">
            <v>TNP</v>
          </cell>
          <cell r="B2865">
            <v>4673312</v>
          </cell>
          <cell r="C2865">
            <v>1187896.1200000001</v>
          </cell>
          <cell r="D2865">
            <v>3726922.3600000003</v>
          </cell>
          <cell r="CZ2865">
            <v>4319851.76</v>
          </cell>
          <cell r="DG2865">
            <v>4673312</v>
          </cell>
        </row>
        <row r="2866">
          <cell r="A2866" t="str">
            <v>TNP</v>
          </cell>
          <cell r="B2866">
            <v>1027797.83</v>
          </cell>
          <cell r="C2866">
            <v>1096843.25</v>
          </cell>
          <cell r="D2866">
            <v>1005555.41</v>
          </cell>
          <cell r="CZ2866">
            <v>1096676.4099999999</v>
          </cell>
          <cell r="DG2866">
            <v>1027797.83</v>
          </cell>
        </row>
        <row r="2867">
          <cell r="A2867" t="str">
            <v>TNP</v>
          </cell>
          <cell r="B2867">
            <v>1699842.63</v>
          </cell>
          <cell r="C2867">
            <v>989757.15</v>
          </cell>
          <cell r="D2867">
            <v>1013817.09</v>
          </cell>
          <cell r="CZ2867">
            <v>989761.09</v>
          </cell>
          <cell r="DG2867">
            <v>1699842.63</v>
          </cell>
        </row>
        <row r="2868">
          <cell r="A2868" t="str">
            <v>TNP</v>
          </cell>
          <cell r="B2868">
            <v>7639977</v>
          </cell>
          <cell r="C2868">
            <v>6969001.1200000001</v>
          </cell>
          <cell r="D2868">
            <v>7006779.1200000001</v>
          </cell>
          <cell r="CZ2868">
            <v>6969033.1200000001</v>
          </cell>
          <cell r="DG2868">
            <v>7639977</v>
          </cell>
        </row>
        <row r="2869">
          <cell r="A2869" t="str">
            <v>TNP</v>
          </cell>
          <cell r="B2869">
            <v>4236506.37</v>
          </cell>
          <cell r="C2869">
            <v>4084536.7399999998</v>
          </cell>
          <cell r="D2869">
            <v>3912721.28</v>
          </cell>
          <cell r="CZ2869">
            <v>5392341.2800000003</v>
          </cell>
          <cell r="DG2869">
            <v>4236506.37</v>
          </cell>
        </row>
        <row r="2870">
          <cell r="A2870" t="str">
            <v>TNP</v>
          </cell>
          <cell r="B2870">
            <v>4411254.1100000003</v>
          </cell>
          <cell r="C2870">
            <v>3624384.2199999997</v>
          </cell>
          <cell r="D2870">
            <v>4002379.16</v>
          </cell>
          <cell r="CZ2870">
            <v>4325604.51</v>
          </cell>
          <cell r="DG2870">
            <v>4411254.1100000003</v>
          </cell>
        </row>
        <row r="2871">
          <cell r="A2871" t="str">
            <v>TNP</v>
          </cell>
          <cell r="B2871">
            <v>1249738.67</v>
          </cell>
          <cell r="C2871">
            <v>971941.51</v>
          </cell>
          <cell r="D2871">
            <v>971941.51</v>
          </cell>
          <cell r="CZ2871">
            <v>971944.51</v>
          </cell>
          <cell r="DG2871">
            <v>1249738.67</v>
          </cell>
        </row>
        <row r="2872">
          <cell r="A2872" t="str">
            <v>TNP</v>
          </cell>
          <cell r="B2872">
            <v>482109.31</v>
          </cell>
          <cell r="C2872">
            <v>464281.26999999996</v>
          </cell>
          <cell r="D2872">
            <v>429121.42</v>
          </cell>
          <cell r="CZ2872">
            <v>464781.42</v>
          </cell>
          <cell r="DG2872">
            <v>482109.31</v>
          </cell>
        </row>
        <row r="2873">
          <cell r="A2873" t="str">
            <v>TNP</v>
          </cell>
          <cell r="B2873">
            <v>3038009.77</v>
          </cell>
          <cell r="C2873">
            <v>3022973.13</v>
          </cell>
          <cell r="D2873">
            <v>2932867.79</v>
          </cell>
          <cell r="CZ2873">
            <v>3012474.79</v>
          </cell>
          <cell r="DG2873">
            <v>3038009.77</v>
          </cell>
        </row>
        <row r="2874">
          <cell r="A2874" t="str">
            <v>TNP</v>
          </cell>
          <cell r="B2874">
            <v>3483561.37</v>
          </cell>
          <cell r="C2874">
            <v>3229004.77</v>
          </cell>
          <cell r="D2874">
            <v>3229004.77</v>
          </cell>
          <cell r="CZ2874">
            <v>3228995.77</v>
          </cell>
          <cell r="DG2874">
            <v>3483561.37</v>
          </cell>
        </row>
        <row r="2875">
          <cell r="A2875" t="str">
            <v>TNP</v>
          </cell>
          <cell r="B2875">
            <v>3526024.98</v>
          </cell>
          <cell r="C2875">
            <v>3487232.63</v>
          </cell>
          <cell r="D2875">
            <v>3157989.91</v>
          </cell>
          <cell r="CZ2875">
            <v>3487238.91</v>
          </cell>
          <cell r="DG2875">
            <v>3526024.98</v>
          </cell>
        </row>
        <row r="2876">
          <cell r="A2876" t="str">
            <v>TNP</v>
          </cell>
          <cell r="B2876">
            <v>1598312.85</v>
          </cell>
          <cell r="C2876">
            <v>1564740.37</v>
          </cell>
          <cell r="D2876">
            <v>1477505.37</v>
          </cell>
          <cell r="CZ2876">
            <v>1564752.37</v>
          </cell>
          <cell r="DG2876">
            <v>1598312.85</v>
          </cell>
        </row>
        <row r="2877">
          <cell r="A2877" t="str">
            <v>TNP</v>
          </cell>
          <cell r="B2877">
            <v>0</v>
          </cell>
          <cell r="C2877">
            <v>0</v>
          </cell>
          <cell r="D2877">
            <v>0</v>
          </cell>
          <cell r="CZ2877">
            <v>0</v>
          </cell>
          <cell r="DG2877">
            <v>0</v>
          </cell>
        </row>
        <row r="2878">
          <cell r="A2878" t="str">
            <v>TNP</v>
          </cell>
          <cell r="B2878">
            <v>411238</v>
          </cell>
          <cell r="C2878">
            <v>408423.13</v>
          </cell>
          <cell r="D2878">
            <v>405902.45</v>
          </cell>
          <cell r="CZ2878">
            <v>409418.45</v>
          </cell>
          <cell r="DG2878">
            <v>411238</v>
          </cell>
        </row>
        <row r="2879">
          <cell r="A2879" t="str">
            <v>TNP</v>
          </cell>
          <cell r="B2879">
            <v>1242043</v>
          </cell>
          <cell r="C2879">
            <v>1259481.0999999999</v>
          </cell>
          <cell r="D2879">
            <v>1280975.68</v>
          </cell>
          <cell r="CZ2879">
            <v>1306031.68</v>
          </cell>
          <cell r="DG2879">
            <v>1242043</v>
          </cell>
        </row>
        <row r="2880">
          <cell r="A2880" t="str">
            <v>TNP</v>
          </cell>
          <cell r="B2880">
            <v>1506351</v>
          </cell>
          <cell r="C2880">
            <v>1588261.29</v>
          </cell>
          <cell r="D2880">
            <v>1485665.08</v>
          </cell>
          <cell r="CZ2880">
            <v>1559763.08</v>
          </cell>
          <cell r="DG2880">
            <v>1506351</v>
          </cell>
        </row>
        <row r="2881">
          <cell r="A2881" t="str">
            <v>TNP</v>
          </cell>
          <cell r="B2881">
            <v>4112956.03</v>
          </cell>
          <cell r="C2881">
            <v>3657488.12</v>
          </cell>
          <cell r="D2881">
            <v>3505864.1</v>
          </cell>
          <cell r="CZ2881">
            <v>3654097.1</v>
          </cell>
          <cell r="DG2881">
            <v>4112956.03</v>
          </cell>
        </row>
        <row r="2882">
          <cell r="A2882" t="str">
            <v>TNP</v>
          </cell>
          <cell r="B2882">
            <v>2821459</v>
          </cell>
          <cell r="C2882">
            <v>2513295.27</v>
          </cell>
          <cell r="D2882">
            <v>2513295.27</v>
          </cell>
          <cell r="CZ2882">
            <v>2513213.27</v>
          </cell>
          <cell r="DG2882">
            <v>2821459</v>
          </cell>
        </row>
        <row r="2883">
          <cell r="A2883" t="str">
            <v>None</v>
          </cell>
          <cell r="B2883">
            <v>1490546</v>
          </cell>
          <cell r="C2883">
            <v>1111030.96</v>
          </cell>
          <cell r="D2883">
            <v>1111030.96</v>
          </cell>
          <cell r="CZ2883">
            <v>1111029.96</v>
          </cell>
          <cell r="DG2883">
            <v>1490546</v>
          </cell>
        </row>
        <row r="2884">
          <cell r="A2884" t="str">
            <v>None</v>
          </cell>
          <cell r="B2884">
            <v>840386</v>
          </cell>
          <cell r="C2884">
            <v>840007.46</v>
          </cell>
          <cell r="D2884">
            <v>840007.46</v>
          </cell>
          <cell r="CZ2884">
            <v>839965.46</v>
          </cell>
          <cell r="DG2884">
            <v>840386</v>
          </cell>
        </row>
        <row r="2885">
          <cell r="A2885" t="str">
            <v>None</v>
          </cell>
          <cell r="B2885">
            <v>173277.23</v>
          </cell>
          <cell r="C2885">
            <v>173276.97</v>
          </cell>
          <cell r="D2885">
            <v>173276.97</v>
          </cell>
          <cell r="CZ2885">
            <v>173272.97</v>
          </cell>
          <cell r="DG2885">
            <v>173277.23</v>
          </cell>
        </row>
        <row r="2886">
          <cell r="A2886" t="str">
            <v>TNP</v>
          </cell>
          <cell r="B2886">
            <v>174983.97</v>
          </cell>
          <cell r="C2886">
            <v>0</v>
          </cell>
          <cell r="D2886">
            <v>0</v>
          </cell>
          <cell r="CZ2886">
            <v>0</v>
          </cell>
          <cell r="DG2886">
            <v>174983.97</v>
          </cell>
        </row>
        <row r="2887">
          <cell r="A2887" t="str">
            <v>TNP</v>
          </cell>
          <cell r="B2887">
            <v>0</v>
          </cell>
          <cell r="C2887">
            <v>0</v>
          </cell>
          <cell r="D2887">
            <v>0</v>
          </cell>
          <cell r="CZ2887">
            <v>0</v>
          </cell>
          <cell r="DG2887">
            <v>0</v>
          </cell>
        </row>
        <row r="2888">
          <cell r="A2888" t="str">
            <v>TNP</v>
          </cell>
          <cell r="B2888">
            <v>3649633.08</v>
          </cell>
          <cell r="C2888">
            <v>2936156.44</v>
          </cell>
          <cell r="D2888">
            <v>2756865.9699999997</v>
          </cell>
          <cell r="CZ2888">
            <v>3511443.02</v>
          </cell>
          <cell r="DG2888">
            <v>3649633.08</v>
          </cell>
        </row>
        <row r="2889">
          <cell r="A2889" t="str">
            <v>TNP</v>
          </cell>
          <cell r="B2889">
            <v>1374075</v>
          </cell>
          <cell r="C2889">
            <v>1368171.99</v>
          </cell>
          <cell r="D2889">
            <v>1342223.4700000002</v>
          </cell>
          <cell r="CZ2889">
            <v>1368697.36</v>
          </cell>
          <cell r="DG2889">
            <v>1374075</v>
          </cell>
        </row>
        <row r="2890">
          <cell r="A2890" t="str">
            <v>TNP</v>
          </cell>
          <cell r="B2890">
            <v>2944982.52</v>
          </cell>
          <cell r="C2890">
            <v>2231053.0300000003</v>
          </cell>
          <cell r="D2890">
            <v>2173356.4300000002</v>
          </cell>
          <cell r="CZ2890">
            <v>2235824.4300000002</v>
          </cell>
          <cell r="DG2890">
            <v>2944982.52</v>
          </cell>
        </row>
        <row r="2891">
          <cell r="A2891" t="str">
            <v>TNP</v>
          </cell>
          <cell r="B2891">
            <v>1468236.5</v>
          </cell>
          <cell r="C2891">
            <v>636666.49</v>
          </cell>
          <cell r="D2891">
            <v>613942.92000000004</v>
          </cell>
          <cell r="CZ2891">
            <v>639076.92000000004</v>
          </cell>
          <cell r="DG2891">
            <v>1468236.5</v>
          </cell>
        </row>
        <row r="2892">
          <cell r="A2892" t="str">
            <v>TNP</v>
          </cell>
          <cell r="B2892">
            <v>248931</v>
          </cell>
          <cell r="C2892">
            <v>72721.039999999994</v>
          </cell>
          <cell r="D2892">
            <v>72721.039999999994</v>
          </cell>
          <cell r="CZ2892">
            <v>72721.039999999994</v>
          </cell>
          <cell r="DG2892">
            <v>248931</v>
          </cell>
        </row>
        <row r="2893">
          <cell r="A2893" t="str">
            <v>TNP</v>
          </cell>
          <cell r="B2893">
            <v>0</v>
          </cell>
          <cell r="C2893">
            <v>0</v>
          </cell>
          <cell r="D2893">
            <v>0</v>
          </cell>
          <cell r="CZ2893">
            <v>0</v>
          </cell>
          <cell r="DG2893">
            <v>0</v>
          </cell>
        </row>
        <row r="2894">
          <cell r="A2894" t="str">
            <v>TNP</v>
          </cell>
          <cell r="B2894">
            <v>16885.32</v>
          </cell>
          <cell r="C2894">
            <v>0</v>
          </cell>
          <cell r="D2894">
            <v>130820.08</v>
          </cell>
          <cell r="CZ2894">
            <v>832328</v>
          </cell>
          <cell r="DG2894">
            <v>16885.32</v>
          </cell>
        </row>
        <row r="2895">
          <cell r="A2895" t="str">
            <v>TNP</v>
          </cell>
          <cell r="B2895">
            <v>7314834.0899999999</v>
          </cell>
          <cell r="C2895">
            <v>2784632.5</v>
          </cell>
          <cell r="D2895">
            <v>2584102.7800000003</v>
          </cell>
          <cell r="CZ2895">
            <v>6905472.75</v>
          </cell>
          <cell r="DG2895">
            <v>7314834.0899999999</v>
          </cell>
        </row>
        <row r="2896">
          <cell r="A2896" t="str">
            <v>TNP</v>
          </cell>
          <cell r="B2896">
            <v>61741.89</v>
          </cell>
          <cell r="C2896">
            <v>0</v>
          </cell>
          <cell r="D2896">
            <v>0</v>
          </cell>
          <cell r="CZ2896">
            <v>2111776</v>
          </cell>
          <cell r="DG2896">
            <v>61741.89</v>
          </cell>
        </row>
        <row r="2897">
          <cell r="A2897" t="str">
            <v>TNP</v>
          </cell>
          <cell r="B2897">
            <v>0</v>
          </cell>
          <cell r="C2897">
            <v>0</v>
          </cell>
          <cell r="D2897">
            <v>0</v>
          </cell>
          <cell r="CZ2897">
            <v>0</v>
          </cell>
          <cell r="DG2897">
            <v>0</v>
          </cell>
        </row>
        <row r="2898">
          <cell r="A2898" t="str">
            <v>TNP</v>
          </cell>
          <cell r="B2898">
            <v>7972438.3200000003</v>
          </cell>
          <cell r="C2898">
            <v>7344096.5299999993</v>
          </cell>
          <cell r="D2898">
            <v>7065741.5999999996</v>
          </cell>
          <cell r="CZ2898">
            <v>7366081.6799999997</v>
          </cell>
          <cell r="DG2898">
            <v>7972438.3200000003</v>
          </cell>
        </row>
        <row r="2899">
          <cell r="A2899" t="str">
            <v>TNP</v>
          </cell>
          <cell r="B2899">
            <v>0</v>
          </cell>
          <cell r="C2899">
            <v>-1.3600000000001273</v>
          </cell>
          <cell r="D2899">
            <v>-1040.3800000000001</v>
          </cell>
          <cell r="CZ2899">
            <v>-4.38</v>
          </cell>
          <cell r="DG2899">
            <v>0</v>
          </cell>
        </row>
        <row r="2900">
          <cell r="A2900" t="str">
            <v>TNP</v>
          </cell>
          <cell r="B2900">
            <v>77828.41</v>
          </cell>
          <cell r="C2900">
            <v>0</v>
          </cell>
          <cell r="D2900">
            <v>0</v>
          </cell>
          <cell r="CZ2900">
            <v>3101868</v>
          </cell>
          <cell r="DG2900">
            <v>77828.41</v>
          </cell>
        </row>
        <row r="2901">
          <cell r="A2901" t="str">
            <v>TNP</v>
          </cell>
          <cell r="B2901">
            <v>0</v>
          </cell>
          <cell r="C2901">
            <v>0</v>
          </cell>
          <cell r="D2901">
            <v>0</v>
          </cell>
          <cell r="CZ2901">
            <v>0</v>
          </cell>
          <cell r="DG2901">
            <v>0</v>
          </cell>
        </row>
        <row r="2902">
          <cell r="A2902" t="str">
            <v>TNP</v>
          </cell>
          <cell r="B2902">
            <v>3367427.14</v>
          </cell>
          <cell r="C2902">
            <v>2358088.23</v>
          </cell>
          <cell r="D2902">
            <v>2371301.4700000002</v>
          </cell>
          <cell r="CZ2902">
            <v>2362088.4700000002</v>
          </cell>
          <cell r="DG2902">
            <v>3367427.14</v>
          </cell>
        </row>
        <row r="2903">
          <cell r="A2903" t="str">
            <v>TNP</v>
          </cell>
          <cell r="B2903">
            <v>1329129</v>
          </cell>
          <cell r="C2903">
            <v>886357.32</v>
          </cell>
          <cell r="D2903">
            <v>868355.84</v>
          </cell>
          <cell r="CZ2903">
            <v>886366.84</v>
          </cell>
          <cell r="DG2903">
            <v>1329129</v>
          </cell>
        </row>
        <row r="2904">
          <cell r="A2904" t="str">
            <v>TNP</v>
          </cell>
          <cell r="B2904">
            <v>1178175.1499999999</v>
          </cell>
          <cell r="C2904">
            <v>794884.63</v>
          </cell>
          <cell r="D2904">
            <v>793928.63</v>
          </cell>
          <cell r="CZ2904">
            <v>794895.63</v>
          </cell>
          <cell r="DG2904">
            <v>1178175.1499999999</v>
          </cell>
        </row>
        <row r="2905">
          <cell r="A2905" t="str">
            <v>TNP</v>
          </cell>
          <cell r="B2905">
            <v>1072493</v>
          </cell>
          <cell r="C2905">
            <v>377758.27999999997</v>
          </cell>
          <cell r="D2905">
            <v>374389.18</v>
          </cell>
          <cell r="CZ2905">
            <v>377762.18</v>
          </cell>
          <cell r="DG2905">
            <v>1072493</v>
          </cell>
        </row>
        <row r="2906">
          <cell r="A2906" t="str">
            <v>TNP</v>
          </cell>
          <cell r="B2906">
            <v>1780292.87</v>
          </cell>
          <cell r="C2906">
            <v>1656921.08</v>
          </cell>
          <cell r="D2906">
            <v>1421331.53</v>
          </cell>
          <cell r="CZ2906">
            <v>1656927.53</v>
          </cell>
          <cell r="DG2906">
            <v>1780292.87</v>
          </cell>
        </row>
        <row r="2907">
          <cell r="A2907" t="str">
            <v>TNP</v>
          </cell>
          <cell r="B2907">
            <v>0</v>
          </cell>
          <cell r="C2907">
            <v>0</v>
          </cell>
          <cell r="D2907">
            <v>0</v>
          </cell>
          <cell r="CZ2907">
            <v>0</v>
          </cell>
          <cell r="DG2907">
            <v>0</v>
          </cell>
        </row>
        <row r="2908">
          <cell r="A2908" t="str">
            <v>TNP</v>
          </cell>
          <cell r="B2908">
            <v>2817940</v>
          </cell>
          <cell r="C2908">
            <v>872345.53999999992</v>
          </cell>
          <cell r="D2908">
            <v>584460.22</v>
          </cell>
          <cell r="CZ2908">
            <v>2774952.22</v>
          </cell>
          <cell r="DG2908">
            <v>2817940</v>
          </cell>
        </row>
        <row r="2909">
          <cell r="A2909" t="str">
            <v>TNP</v>
          </cell>
          <cell r="B2909">
            <v>0</v>
          </cell>
          <cell r="C2909">
            <v>0</v>
          </cell>
          <cell r="D2909">
            <v>0</v>
          </cell>
          <cell r="CZ2909">
            <v>0</v>
          </cell>
          <cell r="DG2909">
            <v>0</v>
          </cell>
        </row>
        <row r="2910">
          <cell r="A2910" t="str">
            <v>TNP</v>
          </cell>
          <cell r="B2910">
            <v>111781.89</v>
          </cell>
          <cell r="C2910">
            <v>0</v>
          </cell>
          <cell r="D2910">
            <v>0</v>
          </cell>
          <cell r="CZ2910">
            <v>4767268</v>
          </cell>
          <cell r="DG2910">
            <v>111781.89</v>
          </cell>
        </row>
        <row r="2911">
          <cell r="A2911" t="str">
            <v>TNP</v>
          </cell>
          <cell r="B2911">
            <v>0</v>
          </cell>
          <cell r="C2911">
            <v>0</v>
          </cell>
          <cell r="D2911">
            <v>0</v>
          </cell>
          <cell r="CZ2911">
            <v>0</v>
          </cell>
          <cell r="DG2911">
            <v>0</v>
          </cell>
        </row>
        <row r="2912">
          <cell r="A2912" t="str">
            <v>TNP</v>
          </cell>
          <cell r="B2912">
            <v>0</v>
          </cell>
          <cell r="C2912">
            <v>0</v>
          </cell>
          <cell r="D2912">
            <v>0</v>
          </cell>
          <cell r="CZ2912">
            <v>0</v>
          </cell>
          <cell r="DG2912">
            <v>0</v>
          </cell>
        </row>
        <row r="2913">
          <cell r="A2913" t="str">
            <v>TNP</v>
          </cell>
          <cell r="B2913">
            <v>85866.99</v>
          </cell>
          <cell r="C2913">
            <v>0</v>
          </cell>
          <cell r="D2913">
            <v>0</v>
          </cell>
          <cell r="CZ2913">
            <v>620000</v>
          </cell>
          <cell r="DG2913">
            <v>85866.99</v>
          </cell>
        </row>
        <row r="2914">
          <cell r="A2914" t="str">
            <v>TNP</v>
          </cell>
          <cell r="B2914">
            <v>1186974</v>
          </cell>
          <cell r="C2914">
            <v>636421.07999999996</v>
          </cell>
          <cell r="D2914">
            <v>636421.07999999996</v>
          </cell>
          <cell r="CZ2914">
            <v>636423.07999999996</v>
          </cell>
          <cell r="DG2914">
            <v>1186974</v>
          </cell>
        </row>
        <row r="2915">
          <cell r="A2915" t="str">
            <v>TNP</v>
          </cell>
          <cell r="B2915">
            <v>613232</v>
          </cell>
          <cell r="C2915">
            <v>323193.14</v>
          </cell>
          <cell r="D2915">
            <v>322693.14</v>
          </cell>
          <cell r="CZ2915">
            <v>323190.14</v>
          </cell>
          <cell r="DG2915">
            <v>613232</v>
          </cell>
        </row>
        <row r="2916">
          <cell r="A2916" t="str">
            <v>TNP</v>
          </cell>
          <cell r="B2916">
            <v>3377201</v>
          </cell>
          <cell r="C2916">
            <v>3070992.03</v>
          </cell>
          <cell r="D2916">
            <v>2706300.07</v>
          </cell>
          <cell r="CZ2916">
            <v>3248112.07</v>
          </cell>
          <cell r="DG2916">
            <v>3377201</v>
          </cell>
        </row>
        <row r="2917">
          <cell r="A2917" t="str">
            <v>TNP</v>
          </cell>
          <cell r="B2917">
            <v>0</v>
          </cell>
          <cell r="C2917">
            <v>2759.99</v>
          </cell>
          <cell r="D2917">
            <v>2.35</v>
          </cell>
          <cell r="CZ2917">
            <v>2.35</v>
          </cell>
          <cell r="DG2917">
            <v>0</v>
          </cell>
        </row>
        <row r="2918">
          <cell r="A2918" t="str">
            <v>TNP</v>
          </cell>
          <cell r="B2918">
            <v>3477808</v>
          </cell>
          <cell r="C2918">
            <v>1220249.7</v>
          </cell>
          <cell r="D2918">
            <v>1085347.29</v>
          </cell>
          <cell r="CZ2918">
            <v>3122187.29</v>
          </cell>
          <cell r="DG2918">
            <v>3477808</v>
          </cell>
        </row>
        <row r="2919">
          <cell r="A2919" t="str">
            <v>TNP</v>
          </cell>
          <cell r="B2919">
            <v>1</v>
          </cell>
          <cell r="C2919">
            <v>0</v>
          </cell>
          <cell r="D2919">
            <v>0</v>
          </cell>
          <cell r="CZ2919">
            <v>0</v>
          </cell>
          <cell r="DG2919">
            <v>1</v>
          </cell>
        </row>
        <row r="2920">
          <cell r="A2920" t="str">
            <v>TNP</v>
          </cell>
          <cell r="B2920">
            <v>926622.09</v>
          </cell>
          <cell r="C2920">
            <v>920715.85000000009</v>
          </cell>
          <cell r="D2920">
            <v>854794.81</v>
          </cell>
          <cell r="CZ2920">
            <v>920723.81</v>
          </cell>
          <cell r="DG2920">
            <v>926622.09</v>
          </cell>
        </row>
        <row r="2921">
          <cell r="A2921" t="str">
            <v>None</v>
          </cell>
          <cell r="B2921">
            <v>31074</v>
          </cell>
          <cell r="C2921">
            <v>7688.77</v>
          </cell>
          <cell r="D2921">
            <v>7688.77</v>
          </cell>
          <cell r="CZ2921">
            <v>7689.77</v>
          </cell>
          <cell r="DG2921">
            <v>31074</v>
          </cell>
        </row>
        <row r="2922">
          <cell r="A2922" t="str">
            <v>TNP</v>
          </cell>
          <cell r="B2922">
            <v>212727.76</v>
          </cell>
          <cell r="C2922">
            <v>0</v>
          </cell>
          <cell r="D2922">
            <v>0</v>
          </cell>
          <cell r="CZ2922">
            <v>0</v>
          </cell>
          <cell r="DG2922">
            <v>212727.76</v>
          </cell>
        </row>
        <row r="2923">
          <cell r="A2923" t="str">
            <v>TNP</v>
          </cell>
          <cell r="B2923">
            <v>77254.7</v>
          </cell>
          <cell r="C2923">
            <v>0</v>
          </cell>
          <cell r="D2923">
            <v>200929.12</v>
          </cell>
          <cell r="CZ2923">
            <v>3390255</v>
          </cell>
          <cell r="DG2923">
            <v>77254.7</v>
          </cell>
        </row>
        <row r="2924">
          <cell r="A2924" t="str">
            <v>TNP</v>
          </cell>
          <cell r="B2924">
            <v>147362.54999999999</v>
          </cell>
          <cell r="C2924">
            <v>0</v>
          </cell>
          <cell r="D2924">
            <v>0</v>
          </cell>
          <cell r="CZ2924">
            <v>5842498</v>
          </cell>
          <cell r="DG2924">
            <v>147362.54999999999</v>
          </cell>
        </row>
        <row r="2925">
          <cell r="A2925" t="str">
            <v>TNP</v>
          </cell>
          <cell r="B2925">
            <v>2464957</v>
          </cell>
          <cell r="C2925">
            <v>1553790.99</v>
          </cell>
          <cell r="D2925">
            <v>1157411</v>
          </cell>
          <cell r="CZ2925">
            <v>2270441</v>
          </cell>
          <cell r="DG2925">
            <v>2464957</v>
          </cell>
        </row>
        <row r="2926">
          <cell r="A2926" t="str">
            <v>TNP</v>
          </cell>
          <cell r="B2926">
            <v>101738.46</v>
          </cell>
          <cell r="C2926">
            <v>0</v>
          </cell>
          <cell r="D2926">
            <v>0</v>
          </cell>
          <cell r="CZ2926">
            <v>3943077</v>
          </cell>
          <cell r="DG2926">
            <v>101738.46</v>
          </cell>
        </row>
        <row r="2927">
          <cell r="A2927" t="str">
            <v>None</v>
          </cell>
          <cell r="B2927">
            <v>22955</v>
          </cell>
          <cell r="C2927">
            <v>16456.080000000002</v>
          </cell>
          <cell r="D2927">
            <v>16456.080000000002</v>
          </cell>
          <cell r="CZ2927">
            <v>16457.080000000002</v>
          </cell>
          <cell r="DG2927">
            <v>22955</v>
          </cell>
        </row>
        <row r="2928">
          <cell r="A2928" t="str">
            <v>TNP</v>
          </cell>
          <cell r="B2928">
            <v>0</v>
          </cell>
          <cell r="C2928">
            <v>0</v>
          </cell>
          <cell r="D2928">
            <v>0</v>
          </cell>
          <cell r="CZ2928">
            <v>1</v>
          </cell>
          <cell r="DG2928">
            <v>0</v>
          </cell>
        </row>
        <row r="2929">
          <cell r="A2929" t="str">
            <v>None</v>
          </cell>
          <cell r="B2929">
            <v>45829</v>
          </cell>
          <cell r="C2929">
            <v>44894.01</v>
          </cell>
          <cell r="D2929">
            <v>44894.01</v>
          </cell>
          <cell r="CZ2929">
            <v>44895.01</v>
          </cell>
          <cell r="DG2929">
            <v>45829</v>
          </cell>
        </row>
        <row r="2930">
          <cell r="A2930" t="str">
            <v>None</v>
          </cell>
          <cell r="B2930">
            <v>38217</v>
          </cell>
          <cell r="C2930">
            <v>35993.599999999999</v>
          </cell>
          <cell r="D2930">
            <v>35993.599999999999</v>
          </cell>
          <cell r="CZ2930">
            <v>35994.6</v>
          </cell>
          <cell r="DG2930">
            <v>38217</v>
          </cell>
        </row>
        <row r="2931">
          <cell r="A2931" t="str">
            <v>None</v>
          </cell>
          <cell r="B2931">
            <v>53404</v>
          </cell>
          <cell r="C2931">
            <v>0</v>
          </cell>
          <cell r="D2931">
            <v>0</v>
          </cell>
          <cell r="CZ2931">
            <v>0</v>
          </cell>
          <cell r="DG2931">
            <v>53404</v>
          </cell>
        </row>
        <row r="2932">
          <cell r="A2932" t="str">
            <v>None</v>
          </cell>
          <cell r="B2932">
            <v>24613</v>
          </cell>
          <cell r="C2932">
            <v>5445.7699999999995</v>
          </cell>
          <cell r="D2932">
            <v>4915.62</v>
          </cell>
          <cell r="CZ2932">
            <v>20740.62</v>
          </cell>
          <cell r="DG2932">
            <v>24613</v>
          </cell>
        </row>
        <row r="2933">
          <cell r="A2933" t="str">
            <v>TNP</v>
          </cell>
          <cell r="B2933">
            <v>143547.03</v>
          </cell>
          <cell r="C2933">
            <v>0</v>
          </cell>
          <cell r="D2933">
            <v>0</v>
          </cell>
          <cell r="CZ2933">
            <v>2247891</v>
          </cell>
          <cell r="DG2933">
            <v>143547.03</v>
          </cell>
        </row>
        <row r="2934">
          <cell r="A2934" t="str">
            <v>TNP</v>
          </cell>
          <cell r="B2934">
            <v>1</v>
          </cell>
          <cell r="C2934">
            <v>0</v>
          </cell>
          <cell r="D2934">
            <v>0</v>
          </cell>
          <cell r="CZ2934">
            <v>0</v>
          </cell>
          <cell r="DG2934">
            <v>1</v>
          </cell>
        </row>
        <row r="2935">
          <cell r="A2935" t="str">
            <v>TNP</v>
          </cell>
          <cell r="B2935">
            <v>1</v>
          </cell>
          <cell r="C2935">
            <v>0</v>
          </cell>
          <cell r="D2935">
            <v>0</v>
          </cell>
          <cell r="CZ2935">
            <v>0</v>
          </cell>
          <cell r="DG2935">
            <v>1</v>
          </cell>
        </row>
        <row r="2936">
          <cell r="A2936" t="str">
            <v>TNP</v>
          </cell>
          <cell r="B2936">
            <v>137972.29</v>
          </cell>
          <cell r="C2936">
            <v>0</v>
          </cell>
          <cell r="D2936">
            <v>0</v>
          </cell>
          <cell r="CZ2936">
            <v>2129534</v>
          </cell>
          <cell r="DG2936">
            <v>137972.29</v>
          </cell>
        </row>
        <row r="2937">
          <cell r="A2937" t="str">
            <v>TNP</v>
          </cell>
          <cell r="B2937">
            <v>1</v>
          </cell>
          <cell r="C2937">
            <v>0</v>
          </cell>
          <cell r="D2937">
            <v>0</v>
          </cell>
          <cell r="CZ2937">
            <v>0</v>
          </cell>
          <cell r="DG2937">
            <v>1</v>
          </cell>
        </row>
        <row r="2938">
          <cell r="A2938" t="str">
            <v>TNP</v>
          </cell>
          <cell r="B2938">
            <v>189026.38</v>
          </cell>
          <cell r="C2938">
            <v>0</v>
          </cell>
          <cell r="D2938">
            <v>0</v>
          </cell>
          <cell r="CZ2938">
            <v>0</v>
          </cell>
          <cell r="DG2938">
            <v>189026.38</v>
          </cell>
        </row>
        <row r="2939">
          <cell r="A2939" t="str">
            <v>TNP</v>
          </cell>
          <cell r="B2939">
            <v>1</v>
          </cell>
          <cell r="C2939">
            <v>0</v>
          </cell>
          <cell r="D2939">
            <v>0</v>
          </cell>
          <cell r="CZ2939">
            <v>0</v>
          </cell>
          <cell r="DG2939">
            <v>1</v>
          </cell>
        </row>
        <row r="2940">
          <cell r="A2940" t="str">
            <v>TNP</v>
          </cell>
          <cell r="B2940">
            <v>3287819</v>
          </cell>
          <cell r="C2940">
            <v>1391993.22</v>
          </cell>
          <cell r="D2940">
            <v>1953489.43</v>
          </cell>
          <cell r="CZ2940">
            <v>1922762.71</v>
          </cell>
          <cell r="DG2940">
            <v>3287819</v>
          </cell>
        </row>
        <row r="2941">
          <cell r="A2941" t="str">
            <v>TNP</v>
          </cell>
          <cell r="B2941">
            <v>106313.63</v>
          </cell>
          <cell r="C2941">
            <v>0</v>
          </cell>
          <cell r="D2941">
            <v>0</v>
          </cell>
          <cell r="CZ2941">
            <v>2306509</v>
          </cell>
          <cell r="DG2941">
            <v>106313.63</v>
          </cell>
        </row>
        <row r="2942">
          <cell r="A2942" t="str">
            <v>TNP</v>
          </cell>
          <cell r="B2942">
            <v>1</v>
          </cell>
          <cell r="C2942">
            <v>0</v>
          </cell>
          <cell r="D2942">
            <v>0</v>
          </cell>
          <cell r="CZ2942">
            <v>1740647</v>
          </cell>
          <cell r="DG2942">
            <v>1</v>
          </cell>
        </row>
        <row r="2943">
          <cell r="A2943" t="str">
            <v>TNP</v>
          </cell>
          <cell r="B2943">
            <v>89835.57</v>
          </cell>
          <cell r="C2943">
            <v>0</v>
          </cell>
          <cell r="D2943">
            <v>0</v>
          </cell>
          <cell r="CZ2943">
            <v>3667494</v>
          </cell>
          <cell r="DG2943">
            <v>89835.57</v>
          </cell>
        </row>
        <row r="2944">
          <cell r="A2944" t="str">
            <v>TNP</v>
          </cell>
          <cell r="B2944">
            <v>1</v>
          </cell>
          <cell r="C2944">
            <v>0</v>
          </cell>
          <cell r="D2944">
            <v>0</v>
          </cell>
          <cell r="CZ2944">
            <v>0</v>
          </cell>
          <cell r="DG2944">
            <v>1</v>
          </cell>
        </row>
        <row r="2945">
          <cell r="A2945" t="str">
            <v>TNP</v>
          </cell>
          <cell r="B2945">
            <v>214135.76</v>
          </cell>
          <cell r="C2945">
            <v>0</v>
          </cell>
          <cell r="D2945">
            <v>0</v>
          </cell>
          <cell r="CZ2945">
            <v>4192056</v>
          </cell>
          <cell r="DG2945">
            <v>214135.76</v>
          </cell>
        </row>
        <row r="2946">
          <cell r="A2946" t="str">
            <v>TNP</v>
          </cell>
          <cell r="B2946">
            <v>1</v>
          </cell>
          <cell r="C2946">
            <v>0</v>
          </cell>
          <cell r="D2946">
            <v>0</v>
          </cell>
          <cell r="CZ2946">
            <v>0</v>
          </cell>
          <cell r="DG2946">
            <v>1</v>
          </cell>
        </row>
        <row r="2947">
          <cell r="A2947" t="str">
            <v>TNP</v>
          </cell>
          <cell r="B2947">
            <v>70016.14</v>
          </cell>
          <cell r="C2947">
            <v>0</v>
          </cell>
          <cell r="D2947">
            <v>0</v>
          </cell>
          <cell r="CZ2947">
            <v>2375953</v>
          </cell>
          <cell r="DG2947">
            <v>70016.14</v>
          </cell>
        </row>
        <row r="2948">
          <cell r="A2948" t="str">
            <v>TNP</v>
          </cell>
          <cell r="B2948">
            <v>1</v>
          </cell>
          <cell r="C2948">
            <v>0</v>
          </cell>
          <cell r="D2948">
            <v>0</v>
          </cell>
          <cell r="CZ2948">
            <v>0</v>
          </cell>
          <cell r="DG2948">
            <v>1</v>
          </cell>
        </row>
        <row r="2949">
          <cell r="A2949" t="str">
            <v>TNP</v>
          </cell>
          <cell r="B2949">
            <v>101832.24</v>
          </cell>
          <cell r="C2949">
            <v>0</v>
          </cell>
          <cell r="D2949">
            <v>0</v>
          </cell>
          <cell r="CZ2949">
            <v>0</v>
          </cell>
          <cell r="DG2949">
            <v>101832.24</v>
          </cell>
        </row>
        <row r="2950">
          <cell r="A2950" t="str">
            <v>TNP</v>
          </cell>
          <cell r="B2950">
            <v>1</v>
          </cell>
          <cell r="C2950">
            <v>0</v>
          </cell>
          <cell r="D2950">
            <v>0</v>
          </cell>
          <cell r="CZ2950">
            <v>0</v>
          </cell>
          <cell r="DG2950">
            <v>1</v>
          </cell>
        </row>
        <row r="2951">
          <cell r="A2951" t="str">
            <v>TNP</v>
          </cell>
          <cell r="B2951">
            <v>416680.84</v>
          </cell>
          <cell r="C2951">
            <v>0</v>
          </cell>
          <cell r="D2951">
            <v>0</v>
          </cell>
          <cell r="CZ2951">
            <v>0</v>
          </cell>
          <cell r="DG2951">
            <v>416680.84</v>
          </cell>
        </row>
        <row r="2952">
          <cell r="A2952" t="str">
            <v>TNP</v>
          </cell>
          <cell r="B2952">
            <v>1</v>
          </cell>
          <cell r="C2952">
            <v>0</v>
          </cell>
          <cell r="D2952">
            <v>0</v>
          </cell>
          <cell r="CZ2952">
            <v>0</v>
          </cell>
          <cell r="DG2952">
            <v>1</v>
          </cell>
        </row>
        <row r="2953">
          <cell r="A2953" t="str">
            <v>TNP</v>
          </cell>
          <cell r="B2953">
            <v>1</v>
          </cell>
          <cell r="C2953">
            <v>0</v>
          </cell>
          <cell r="D2953">
            <v>0</v>
          </cell>
          <cell r="CZ2953">
            <v>0</v>
          </cell>
          <cell r="DG2953">
            <v>1</v>
          </cell>
        </row>
        <row r="2954">
          <cell r="A2954" t="str">
            <v>TNP</v>
          </cell>
          <cell r="B2954">
            <v>1</v>
          </cell>
          <cell r="C2954">
            <v>0</v>
          </cell>
          <cell r="D2954">
            <v>0</v>
          </cell>
          <cell r="CZ2954">
            <v>0</v>
          </cell>
          <cell r="DG2954">
            <v>1</v>
          </cell>
        </row>
        <row r="2955">
          <cell r="A2955" t="str">
            <v>TNP</v>
          </cell>
          <cell r="B2955">
            <v>114901</v>
          </cell>
          <cell r="C2955">
            <v>14194.91</v>
          </cell>
          <cell r="D2955">
            <v>36229.519999999997</v>
          </cell>
          <cell r="CZ2955">
            <v>100574</v>
          </cell>
          <cell r="DG2955">
            <v>114901</v>
          </cell>
        </row>
        <row r="2956">
          <cell r="A2956" t="str">
            <v>None</v>
          </cell>
          <cell r="B2956">
            <v>213324</v>
          </cell>
          <cell r="C2956">
            <v>139358.51</v>
          </cell>
          <cell r="D2956">
            <v>80218.8</v>
          </cell>
          <cell r="CZ2956">
            <v>146300.79999999999</v>
          </cell>
          <cell r="DG2956">
            <v>213324</v>
          </cell>
        </row>
        <row r="2957">
          <cell r="A2957" t="str">
            <v>None</v>
          </cell>
          <cell r="B2957">
            <v>185523</v>
          </cell>
          <cell r="C2957">
            <v>75218.460000000006</v>
          </cell>
          <cell r="D2957">
            <v>75218.460000000006</v>
          </cell>
          <cell r="CZ2957">
            <v>75224.460000000006</v>
          </cell>
          <cell r="DG2957">
            <v>185523</v>
          </cell>
        </row>
        <row r="2958">
          <cell r="A2958" t="str">
            <v>None</v>
          </cell>
          <cell r="B2958">
            <v>149048</v>
          </cell>
          <cell r="C2958">
            <v>146391.4</v>
          </cell>
          <cell r="D2958">
            <v>146391.4</v>
          </cell>
          <cell r="CZ2958">
            <v>146394.4</v>
          </cell>
          <cell r="DG2958">
            <v>149048</v>
          </cell>
        </row>
        <row r="2959">
          <cell r="A2959" t="str">
            <v>None</v>
          </cell>
          <cell r="B2959">
            <v>48744</v>
          </cell>
          <cell r="C2959">
            <v>21153.93</v>
          </cell>
          <cell r="D2959">
            <v>20852.36</v>
          </cell>
          <cell r="CZ2959">
            <v>21157.360000000001</v>
          </cell>
          <cell r="DG2959">
            <v>48744</v>
          </cell>
        </row>
        <row r="2960">
          <cell r="A2960" t="str">
            <v>None</v>
          </cell>
          <cell r="B2960">
            <v>209895</v>
          </cell>
          <cell r="C2960">
            <v>197301.72</v>
          </cell>
          <cell r="D2960">
            <v>197301.72</v>
          </cell>
          <cell r="CZ2960">
            <v>197300.72</v>
          </cell>
          <cell r="DG2960">
            <v>209895</v>
          </cell>
        </row>
        <row r="2961">
          <cell r="A2961" t="str">
            <v>None</v>
          </cell>
          <cell r="B2961">
            <v>73608.17</v>
          </cell>
          <cell r="C2961">
            <v>0</v>
          </cell>
          <cell r="D2961">
            <v>0</v>
          </cell>
          <cell r="CZ2961">
            <v>1</v>
          </cell>
          <cell r="DG2961">
            <v>73608.17</v>
          </cell>
        </row>
        <row r="2962">
          <cell r="A2962" t="str">
            <v>None</v>
          </cell>
          <cell r="B2962">
            <v>0</v>
          </cell>
          <cell r="C2962">
            <v>0</v>
          </cell>
          <cell r="D2962">
            <v>0</v>
          </cell>
          <cell r="CZ2962">
            <v>0</v>
          </cell>
          <cell r="DG2962">
            <v>0</v>
          </cell>
        </row>
        <row r="2963">
          <cell r="A2963" t="str">
            <v>None</v>
          </cell>
          <cell r="B2963">
            <v>0</v>
          </cell>
          <cell r="C2963">
            <v>0</v>
          </cell>
          <cell r="D2963">
            <v>0</v>
          </cell>
          <cell r="CZ2963">
            <v>0</v>
          </cell>
          <cell r="DG2963">
            <v>0</v>
          </cell>
        </row>
        <row r="2964">
          <cell r="A2964" t="str">
            <v>TNP</v>
          </cell>
          <cell r="B2964">
            <v>0</v>
          </cell>
          <cell r="C2964">
            <v>-0.93000000000029104</v>
          </cell>
          <cell r="D2964">
            <v>35145.269999999997</v>
          </cell>
          <cell r="CZ2964">
            <v>-0.33</v>
          </cell>
          <cell r="DG2964">
            <v>0</v>
          </cell>
        </row>
        <row r="2965">
          <cell r="A2965" t="str">
            <v>TNP</v>
          </cell>
          <cell r="B2965">
            <v>162866</v>
          </cell>
          <cell r="C2965">
            <v>162487.85</v>
          </cell>
          <cell r="D2965">
            <v>162487.85</v>
          </cell>
          <cell r="CZ2965">
            <v>162482.85</v>
          </cell>
          <cell r="DG2965">
            <v>162866</v>
          </cell>
        </row>
        <row r="2966">
          <cell r="A2966" t="str">
            <v>TNP</v>
          </cell>
          <cell r="B2966">
            <v>250000</v>
          </cell>
          <cell r="C2966">
            <v>0.01</v>
          </cell>
          <cell r="D2966">
            <v>0.01</v>
          </cell>
          <cell r="CZ2966">
            <v>1.01</v>
          </cell>
          <cell r="DG2966">
            <v>250000</v>
          </cell>
        </row>
        <row r="2967">
          <cell r="A2967" t="str">
            <v>None</v>
          </cell>
          <cell r="B2967">
            <v>93232.28</v>
          </cell>
          <cell r="C2967">
            <v>89591.239999999991</v>
          </cell>
          <cell r="D2967">
            <v>54486.54</v>
          </cell>
          <cell r="CZ2967">
            <v>89591.54</v>
          </cell>
          <cell r="DG2967">
            <v>93232.28</v>
          </cell>
        </row>
        <row r="2968">
          <cell r="A2968" t="str">
            <v>TNP</v>
          </cell>
          <cell r="B2968">
            <v>2404128</v>
          </cell>
          <cell r="C2968">
            <v>795792.35</v>
          </cell>
          <cell r="D2968">
            <v>909606.23</v>
          </cell>
          <cell r="CZ2968">
            <v>1777787.32</v>
          </cell>
          <cell r="DG2968">
            <v>2404128</v>
          </cell>
        </row>
        <row r="2969">
          <cell r="A2969" t="str">
            <v>TNP</v>
          </cell>
          <cell r="B2969">
            <v>482004</v>
          </cell>
          <cell r="C2969">
            <v>439152.55</v>
          </cell>
          <cell r="D2969">
            <v>574069.71</v>
          </cell>
          <cell r="CZ2969">
            <v>471438.38</v>
          </cell>
          <cell r="DG2969">
            <v>482004</v>
          </cell>
        </row>
        <row r="2970">
          <cell r="A2970" t="str">
            <v>None</v>
          </cell>
          <cell r="B2970">
            <v>27450</v>
          </cell>
          <cell r="C2970">
            <v>2235.4899999999998</v>
          </cell>
          <cell r="D2970">
            <v>2235.4899999999998</v>
          </cell>
          <cell r="CZ2970">
            <v>2236.4899999999998</v>
          </cell>
          <cell r="DG2970">
            <v>27450</v>
          </cell>
        </row>
        <row r="2971">
          <cell r="A2971" t="str">
            <v>None</v>
          </cell>
          <cell r="B2971">
            <v>15712</v>
          </cell>
          <cell r="C2971">
            <v>0</v>
          </cell>
          <cell r="D2971">
            <v>14678.21</v>
          </cell>
          <cell r="CZ2971">
            <v>-0.79</v>
          </cell>
          <cell r="DG2971">
            <v>15712</v>
          </cell>
        </row>
        <row r="2972">
          <cell r="A2972" t="str">
            <v>TNP</v>
          </cell>
          <cell r="B2972">
            <v>141020</v>
          </cell>
          <cell r="C2972">
            <v>63625.78</v>
          </cell>
          <cell r="D2972">
            <v>0</v>
          </cell>
          <cell r="CZ2972">
            <v>2189075</v>
          </cell>
          <cell r="DG2972">
            <v>141020</v>
          </cell>
        </row>
        <row r="2973">
          <cell r="A2973" t="str">
            <v>TNP</v>
          </cell>
          <cell r="B2973">
            <v>0</v>
          </cell>
          <cell r="C2973">
            <v>0</v>
          </cell>
          <cell r="D2973">
            <v>0</v>
          </cell>
          <cell r="CZ2973">
            <v>2092693</v>
          </cell>
          <cell r="DG2973">
            <v>0</v>
          </cell>
        </row>
        <row r="2974">
          <cell r="A2974" t="str">
            <v>None</v>
          </cell>
          <cell r="B2974">
            <v>32524</v>
          </cell>
          <cell r="C2974">
            <v>32524.02</v>
          </cell>
          <cell r="D2974">
            <v>32524.02</v>
          </cell>
          <cell r="CZ2974">
            <v>32526.02</v>
          </cell>
          <cell r="DG2974">
            <v>32524</v>
          </cell>
        </row>
        <row r="2975">
          <cell r="A2975" t="str">
            <v>None</v>
          </cell>
          <cell r="B2975">
            <v>25000</v>
          </cell>
          <cell r="C2975">
            <v>0</v>
          </cell>
          <cell r="D2975">
            <v>0</v>
          </cell>
          <cell r="CZ2975">
            <v>15095</v>
          </cell>
          <cell r="DG2975">
            <v>25000</v>
          </cell>
        </row>
        <row r="2976">
          <cell r="A2976" t="str">
            <v>None</v>
          </cell>
          <cell r="B2976">
            <v>15000</v>
          </cell>
          <cell r="C2976">
            <v>0</v>
          </cell>
          <cell r="D2976">
            <v>0</v>
          </cell>
          <cell r="CZ2976">
            <v>15095</v>
          </cell>
          <cell r="DG2976">
            <v>15000</v>
          </cell>
        </row>
        <row r="2977">
          <cell r="A2977" t="str">
            <v>None</v>
          </cell>
          <cell r="B2977">
            <v>15000</v>
          </cell>
          <cell r="C2977">
            <v>0</v>
          </cell>
          <cell r="D2977">
            <v>0</v>
          </cell>
          <cell r="CZ2977">
            <v>15000</v>
          </cell>
          <cell r="DG2977">
            <v>15000</v>
          </cell>
        </row>
        <row r="2978">
          <cell r="A2978" t="str">
            <v>None</v>
          </cell>
          <cell r="B2978">
            <v>15000</v>
          </cell>
          <cell r="C2978">
            <v>0</v>
          </cell>
          <cell r="D2978">
            <v>0</v>
          </cell>
          <cell r="CZ2978">
            <v>15000</v>
          </cell>
          <cell r="DG2978">
            <v>15000</v>
          </cell>
        </row>
        <row r="2979">
          <cell r="A2979" t="str">
            <v>None</v>
          </cell>
          <cell r="B2979">
            <v>15000</v>
          </cell>
          <cell r="C2979">
            <v>0</v>
          </cell>
          <cell r="D2979">
            <v>0</v>
          </cell>
          <cell r="CZ2979">
            <v>15095</v>
          </cell>
          <cell r="DG2979">
            <v>15000</v>
          </cell>
        </row>
        <row r="2980">
          <cell r="A2980" t="str">
            <v>None</v>
          </cell>
          <cell r="B2980">
            <v>25000</v>
          </cell>
          <cell r="C2980">
            <v>2296.89</v>
          </cell>
          <cell r="D2980">
            <v>2296.89</v>
          </cell>
          <cell r="CZ2980">
            <v>2296.89</v>
          </cell>
          <cell r="DG2980">
            <v>25000</v>
          </cell>
        </row>
        <row r="2981">
          <cell r="A2981" t="str">
            <v>None</v>
          </cell>
          <cell r="B2981">
            <v>30000</v>
          </cell>
          <cell r="C2981">
            <v>718.11</v>
          </cell>
          <cell r="D2981">
            <v>611.16</v>
          </cell>
          <cell r="CZ2981">
            <v>711.16</v>
          </cell>
          <cell r="DG2981">
            <v>30000</v>
          </cell>
        </row>
        <row r="2982">
          <cell r="A2982" t="str">
            <v>None</v>
          </cell>
          <cell r="B2982">
            <v>17500</v>
          </cell>
          <cell r="C2982">
            <v>15703.65</v>
          </cell>
          <cell r="D2982">
            <v>7122.98</v>
          </cell>
          <cell r="CZ2982">
            <v>7121.98</v>
          </cell>
          <cell r="DG2982">
            <v>17500</v>
          </cell>
        </row>
        <row r="2983">
          <cell r="A2983" t="str">
            <v>None</v>
          </cell>
          <cell r="B2983">
            <v>18500</v>
          </cell>
          <cell r="C2983">
            <v>16022.77</v>
          </cell>
          <cell r="D2983">
            <v>5502.06</v>
          </cell>
          <cell r="CZ2983">
            <v>5537.06</v>
          </cell>
          <cell r="DG2983">
            <v>18500</v>
          </cell>
        </row>
        <row r="2984">
          <cell r="A2984" t="str">
            <v>None</v>
          </cell>
          <cell r="B2984">
            <v>0</v>
          </cell>
          <cell r="C2984">
            <v>0</v>
          </cell>
          <cell r="D2984">
            <v>0</v>
          </cell>
          <cell r="CZ2984">
            <v>0</v>
          </cell>
          <cell r="DG2984">
            <v>0</v>
          </cell>
        </row>
        <row r="2985">
          <cell r="A2985" t="str">
            <v>None</v>
          </cell>
          <cell r="B2985">
            <v>27250</v>
          </cell>
          <cell r="C2985">
            <v>26689.100000000002</v>
          </cell>
          <cell r="D2985">
            <v>18952.310000000001</v>
          </cell>
          <cell r="CZ2985">
            <v>33944.31</v>
          </cell>
          <cell r="DG2985">
            <v>27250</v>
          </cell>
        </row>
        <row r="2986">
          <cell r="A2986" t="str">
            <v>None</v>
          </cell>
          <cell r="B2986">
            <v>15000</v>
          </cell>
          <cell r="C2986">
            <v>14155.86</v>
          </cell>
          <cell r="D2986">
            <v>13552.51</v>
          </cell>
          <cell r="CZ2986">
            <v>14154.51</v>
          </cell>
          <cell r="DG2986">
            <v>15000</v>
          </cell>
        </row>
        <row r="2987">
          <cell r="A2987" t="str">
            <v>None</v>
          </cell>
          <cell r="B2987">
            <v>198982</v>
          </cell>
          <cell r="C2987">
            <v>126861.4</v>
          </cell>
          <cell r="D2987">
            <v>125321.81</v>
          </cell>
          <cell r="CZ2987">
            <v>126862.81</v>
          </cell>
          <cell r="DG2987">
            <v>198982</v>
          </cell>
        </row>
        <row r="2988">
          <cell r="A2988" t="str">
            <v>None</v>
          </cell>
          <cell r="B2988">
            <v>48827</v>
          </cell>
          <cell r="C2988">
            <v>40460.149999999994</v>
          </cell>
          <cell r="D2988">
            <v>36170.449999999997</v>
          </cell>
          <cell r="CZ2988">
            <v>40460.449999999997</v>
          </cell>
          <cell r="DG2988">
            <v>48827</v>
          </cell>
        </row>
        <row r="2989">
          <cell r="A2989" t="str">
            <v>None</v>
          </cell>
          <cell r="B2989">
            <v>129666.56</v>
          </cell>
          <cell r="C2989">
            <v>36093.71</v>
          </cell>
          <cell r="D2989">
            <v>25306.61</v>
          </cell>
          <cell r="CZ2989">
            <v>106070.61</v>
          </cell>
          <cell r="DG2989">
            <v>129666.56</v>
          </cell>
        </row>
        <row r="2990">
          <cell r="A2990" t="str">
            <v>None</v>
          </cell>
          <cell r="B2990">
            <v>23453</v>
          </cell>
          <cell r="C2990">
            <v>23094.3</v>
          </cell>
          <cell r="D2990">
            <v>22406.799999999999</v>
          </cell>
          <cell r="CZ2990">
            <v>23093.8</v>
          </cell>
          <cell r="DG2990">
            <v>23453</v>
          </cell>
        </row>
        <row r="2991">
          <cell r="A2991" t="str">
            <v>None</v>
          </cell>
          <cell r="B2991">
            <v>38813</v>
          </cell>
          <cell r="C2991">
            <v>22193.33</v>
          </cell>
          <cell r="D2991">
            <v>0</v>
          </cell>
          <cell r="CZ2991">
            <v>36233</v>
          </cell>
          <cell r="DG2991">
            <v>38813</v>
          </cell>
        </row>
        <row r="2992">
          <cell r="A2992" t="str">
            <v>TNP</v>
          </cell>
          <cell r="B2992">
            <v>0.01</v>
          </cell>
          <cell r="C2992">
            <v>0</v>
          </cell>
          <cell r="D2992">
            <v>0</v>
          </cell>
          <cell r="CZ2992">
            <v>377264</v>
          </cell>
          <cell r="DG2992">
            <v>0.01</v>
          </cell>
        </row>
        <row r="2993">
          <cell r="A2993" t="str">
            <v>None</v>
          </cell>
          <cell r="B2993">
            <v>56523.26</v>
          </cell>
          <cell r="C2993">
            <v>54666.91</v>
          </cell>
          <cell r="D2993">
            <v>0</v>
          </cell>
          <cell r="CZ2993">
            <v>54668</v>
          </cell>
          <cell r="DG2993">
            <v>56523.26</v>
          </cell>
        </row>
        <row r="2994">
          <cell r="A2994" t="str">
            <v>TNP</v>
          </cell>
          <cell r="B2994">
            <v>0</v>
          </cell>
          <cell r="C2994">
            <v>242984.49</v>
          </cell>
          <cell r="D2994">
            <v>0</v>
          </cell>
          <cell r="CZ2994">
            <v>2889346</v>
          </cell>
          <cell r="DG2994">
            <v>0</v>
          </cell>
        </row>
        <row r="2995">
          <cell r="A2995" t="str">
            <v>TNP</v>
          </cell>
          <cell r="B2995">
            <v>0</v>
          </cell>
          <cell r="C2995">
            <v>0</v>
          </cell>
          <cell r="D2995">
            <v>0</v>
          </cell>
          <cell r="CZ2995">
            <v>1351340</v>
          </cell>
          <cell r="DG2995">
            <v>0</v>
          </cell>
        </row>
        <row r="2996">
          <cell r="A2996" t="str">
            <v>TNP</v>
          </cell>
          <cell r="B2996">
            <v>0</v>
          </cell>
          <cell r="C2996">
            <v>0</v>
          </cell>
          <cell r="D2996">
            <v>0</v>
          </cell>
          <cell r="CZ2996">
            <v>0</v>
          </cell>
          <cell r="DG2996">
            <v>0</v>
          </cell>
        </row>
        <row r="2997">
          <cell r="A2997" t="str">
            <v>TNP</v>
          </cell>
          <cell r="B2997">
            <v>246223</v>
          </cell>
          <cell r="C2997">
            <v>34726.85</v>
          </cell>
          <cell r="D2997">
            <v>0</v>
          </cell>
          <cell r="CZ2997">
            <v>244946</v>
          </cell>
          <cell r="DG2997">
            <v>246223</v>
          </cell>
        </row>
        <row r="2998">
          <cell r="A2998" t="str">
            <v>TNP</v>
          </cell>
          <cell r="B2998">
            <v>222482</v>
          </cell>
          <cell r="C2998">
            <v>38156.33</v>
          </cell>
          <cell r="D2998">
            <v>0</v>
          </cell>
          <cell r="CZ2998">
            <v>212330</v>
          </cell>
          <cell r="DG2998">
            <v>222482</v>
          </cell>
        </row>
        <row r="2999">
          <cell r="A2999" t="str">
            <v>TNP</v>
          </cell>
          <cell r="B2999">
            <v>133694</v>
          </cell>
          <cell r="C2999">
            <v>5857.82</v>
          </cell>
          <cell r="D2999">
            <v>0</v>
          </cell>
          <cell r="CZ2999">
            <v>108269</v>
          </cell>
          <cell r="DG2999">
            <v>133694</v>
          </cell>
        </row>
        <row r="3000">
          <cell r="A3000" t="str">
            <v>TNP</v>
          </cell>
          <cell r="B3000">
            <v>263011</v>
          </cell>
          <cell r="C3000">
            <v>3183.66</v>
          </cell>
          <cell r="D3000">
            <v>0</v>
          </cell>
          <cell r="CZ3000">
            <v>244857</v>
          </cell>
          <cell r="DG3000">
            <v>263011</v>
          </cell>
        </row>
        <row r="3001">
          <cell r="A3001" t="str">
            <v>TNP</v>
          </cell>
          <cell r="B3001">
            <v>0</v>
          </cell>
          <cell r="C3001">
            <v>0</v>
          </cell>
          <cell r="D3001">
            <v>0</v>
          </cell>
          <cell r="CZ3001">
            <v>0</v>
          </cell>
          <cell r="DG3001">
            <v>0</v>
          </cell>
        </row>
        <row r="3002">
          <cell r="A3002" t="str">
            <v>TNP</v>
          </cell>
          <cell r="B3002">
            <v>0</v>
          </cell>
          <cell r="C3002">
            <v>0</v>
          </cell>
          <cell r="D3002">
            <v>0</v>
          </cell>
          <cell r="CZ3002">
            <v>0</v>
          </cell>
          <cell r="DG3002">
            <v>0</v>
          </cell>
        </row>
        <row r="3003">
          <cell r="A3003" t="str">
            <v>TNP</v>
          </cell>
          <cell r="B3003">
            <v>0</v>
          </cell>
          <cell r="C3003">
            <v>0</v>
          </cell>
          <cell r="D3003">
            <v>0</v>
          </cell>
          <cell r="CZ3003">
            <v>0</v>
          </cell>
          <cell r="DG3003">
            <v>0</v>
          </cell>
        </row>
        <row r="3004">
          <cell r="A3004" t="str">
            <v>TNP</v>
          </cell>
          <cell r="B3004">
            <v>0</v>
          </cell>
          <cell r="C3004">
            <v>0</v>
          </cell>
          <cell r="D3004">
            <v>0</v>
          </cell>
          <cell r="CZ3004">
            <v>0</v>
          </cell>
          <cell r="DG3004">
            <v>0</v>
          </cell>
        </row>
        <row r="3005">
          <cell r="A3005" t="str">
            <v>None</v>
          </cell>
          <cell r="B3005">
            <v>23985</v>
          </cell>
          <cell r="C3005">
            <v>0</v>
          </cell>
          <cell r="D3005">
            <v>0</v>
          </cell>
          <cell r="CZ3005">
            <v>11568</v>
          </cell>
          <cell r="DG3005">
            <v>23985</v>
          </cell>
        </row>
        <row r="3006">
          <cell r="A3006" t="str">
            <v>None</v>
          </cell>
          <cell r="B3006">
            <v>0</v>
          </cell>
          <cell r="C3006">
            <v>29178.82</v>
          </cell>
          <cell r="D3006">
            <v>29178.82</v>
          </cell>
          <cell r="CZ3006">
            <v>29180.82</v>
          </cell>
          <cell r="DG3006">
            <v>0</v>
          </cell>
        </row>
        <row r="3007">
          <cell r="A3007" t="str">
            <v>None</v>
          </cell>
          <cell r="B3007">
            <v>1861630</v>
          </cell>
          <cell r="C3007">
            <v>1778923.81</v>
          </cell>
          <cell r="D3007">
            <v>1778923.81</v>
          </cell>
          <cell r="CZ3007">
            <v>1778921.81</v>
          </cell>
          <cell r="DG3007">
            <v>1861630</v>
          </cell>
        </row>
        <row r="3008">
          <cell r="A3008" t="str">
            <v>None</v>
          </cell>
          <cell r="B3008">
            <v>0</v>
          </cell>
          <cell r="C3008">
            <v>276196.24</v>
          </cell>
          <cell r="D3008">
            <v>276196.24</v>
          </cell>
          <cell r="CZ3008">
            <v>276201.24</v>
          </cell>
          <cell r="DG3008">
            <v>0</v>
          </cell>
        </row>
        <row r="3009">
          <cell r="A3009" t="str">
            <v>None</v>
          </cell>
          <cell r="B3009">
            <v>0</v>
          </cell>
          <cell r="C3009">
            <v>11568.76</v>
          </cell>
          <cell r="D3009">
            <v>11568.76</v>
          </cell>
          <cell r="CZ3009">
            <v>11566.76</v>
          </cell>
          <cell r="DG3009">
            <v>0</v>
          </cell>
        </row>
        <row r="3010">
          <cell r="A3010" t="str">
            <v>None</v>
          </cell>
          <cell r="B3010">
            <v>6095750</v>
          </cell>
          <cell r="C3010">
            <v>4642149.8199999994</v>
          </cell>
          <cell r="D3010">
            <v>4598699.92</v>
          </cell>
          <cell r="CZ3010">
            <v>4650331.43</v>
          </cell>
          <cell r="DG3010">
            <v>6095750</v>
          </cell>
        </row>
        <row r="3011">
          <cell r="A3011" t="str">
            <v>None</v>
          </cell>
          <cell r="B3011">
            <v>206323</v>
          </cell>
          <cell r="C3011">
            <v>0</v>
          </cell>
          <cell r="D3011">
            <v>0</v>
          </cell>
          <cell r="CZ3011">
            <v>0</v>
          </cell>
          <cell r="DG3011">
            <v>206323</v>
          </cell>
        </row>
        <row r="3012">
          <cell r="A3012" t="str">
            <v>None</v>
          </cell>
          <cell r="B3012">
            <v>0</v>
          </cell>
          <cell r="C3012">
            <v>0</v>
          </cell>
          <cell r="D3012">
            <v>0</v>
          </cell>
          <cell r="CZ3012">
            <v>0</v>
          </cell>
          <cell r="DG3012">
            <v>0</v>
          </cell>
        </row>
        <row r="3013">
          <cell r="A3013" t="str">
            <v>None</v>
          </cell>
          <cell r="B3013">
            <v>292621</v>
          </cell>
          <cell r="C3013">
            <v>262741.84000000003</v>
          </cell>
          <cell r="D3013">
            <v>262741.84000000003</v>
          </cell>
          <cell r="CZ3013">
            <v>262745.84000000003</v>
          </cell>
          <cell r="DG3013">
            <v>292621</v>
          </cell>
        </row>
        <row r="3014">
          <cell r="A3014" t="str">
            <v>None</v>
          </cell>
          <cell r="B3014">
            <v>25000</v>
          </cell>
          <cell r="C3014">
            <v>0</v>
          </cell>
          <cell r="D3014">
            <v>0</v>
          </cell>
          <cell r="CZ3014">
            <v>24000</v>
          </cell>
          <cell r="DG3014">
            <v>25000</v>
          </cell>
        </row>
        <row r="3015">
          <cell r="A3015" t="str">
            <v>None</v>
          </cell>
          <cell r="B3015">
            <v>97384.93</v>
          </cell>
          <cell r="C3015">
            <v>0</v>
          </cell>
          <cell r="D3015">
            <v>0</v>
          </cell>
          <cell r="CZ3015">
            <v>90000</v>
          </cell>
          <cell r="DG3015">
            <v>97384.93</v>
          </cell>
        </row>
        <row r="3016">
          <cell r="A3016" t="str">
            <v>None</v>
          </cell>
          <cell r="B3016">
            <v>0</v>
          </cell>
          <cell r="C3016">
            <v>0</v>
          </cell>
          <cell r="D3016">
            <v>17026.2</v>
          </cell>
          <cell r="CZ3016">
            <v>0</v>
          </cell>
          <cell r="DG3016">
            <v>0</v>
          </cell>
        </row>
        <row r="3017">
          <cell r="A3017" t="str">
            <v>None</v>
          </cell>
          <cell r="B3017">
            <v>0</v>
          </cell>
          <cell r="C3017">
            <v>0</v>
          </cell>
          <cell r="D3017">
            <v>0</v>
          </cell>
          <cell r="CZ3017">
            <v>0</v>
          </cell>
          <cell r="DG3017">
            <v>0</v>
          </cell>
        </row>
        <row r="3018">
          <cell r="A3018" t="str">
            <v>None</v>
          </cell>
          <cell r="B3018">
            <v>0</v>
          </cell>
          <cell r="C3018">
            <v>0</v>
          </cell>
          <cell r="D3018">
            <v>0</v>
          </cell>
          <cell r="CZ3018">
            <v>0</v>
          </cell>
          <cell r="DG3018">
            <v>0</v>
          </cell>
        </row>
        <row r="3019">
          <cell r="A3019" t="str">
            <v>None</v>
          </cell>
          <cell r="B3019">
            <v>0</v>
          </cell>
          <cell r="C3019">
            <v>0</v>
          </cell>
          <cell r="D3019">
            <v>0</v>
          </cell>
          <cell r="CZ3019">
            <v>0</v>
          </cell>
          <cell r="DG3019">
            <v>0</v>
          </cell>
        </row>
        <row r="3020">
          <cell r="A3020" t="str">
            <v>None</v>
          </cell>
          <cell r="B3020">
            <v>0</v>
          </cell>
          <cell r="C3020">
            <v>0</v>
          </cell>
          <cell r="D3020">
            <v>0</v>
          </cell>
          <cell r="CZ3020">
            <v>0</v>
          </cell>
          <cell r="DG3020">
            <v>0</v>
          </cell>
        </row>
        <row r="3021">
          <cell r="A3021" t="str">
            <v>None</v>
          </cell>
          <cell r="B3021">
            <v>0</v>
          </cell>
          <cell r="C3021">
            <v>0</v>
          </cell>
          <cell r="D3021">
            <v>0</v>
          </cell>
          <cell r="CZ3021">
            <v>0</v>
          </cell>
          <cell r="DG3021">
            <v>0</v>
          </cell>
        </row>
        <row r="3022">
          <cell r="A3022" t="str">
            <v>None</v>
          </cell>
          <cell r="B3022">
            <v>0</v>
          </cell>
          <cell r="C3022">
            <v>0</v>
          </cell>
          <cell r="D3022">
            <v>0</v>
          </cell>
          <cell r="CZ3022">
            <v>0</v>
          </cell>
          <cell r="DG3022">
            <v>0</v>
          </cell>
        </row>
        <row r="3023">
          <cell r="A3023" t="str">
            <v>None</v>
          </cell>
          <cell r="B3023">
            <v>0</v>
          </cell>
          <cell r="C3023">
            <v>0</v>
          </cell>
          <cell r="D3023">
            <v>0</v>
          </cell>
          <cell r="CZ3023">
            <v>0</v>
          </cell>
          <cell r="DG3023">
            <v>0</v>
          </cell>
        </row>
        <row r="3024">
          <cell r="A3024" t="str">
            <v>None</v>
          </cell>
          <cell r="B3024">
            <v>0</v>
          </cell>
          <cell r="C3024">
            <v>0</v>
          </cell>
          <cell r="D3024">
            <v>0</v>
          </cell>
          <cell r="CZ3024">
            <v>0</v>
          </cell>
          <cell r="DG3024">
            <v>0</v>
          </cell>
        </row>
        <row r="3025">
          <cell r="A3025" t="str">
            <v>None</v>
          </cell>
          <cell r="B3025">
            <v>0</v>
          </cell>
          <cell r="C3025">
            <v>0</v>
          </cell>
          <cell r="D3025">
            <v>0</v>
          </cell>
          <cell r="CZ3025">
            <v>0</v>
          </cell>
          <cell r="DG3025">
            <v>0</v>
          </cell>
        </row>
        <row r="3026">
          <cell r="A3026" t="str">
            <v>None</v>
          </cell>
          <cell r="B3026">
            <v>0</v>
          </cell>
          <cell r="C3026">
            <v>0</v>
          </cell>
          <cell r="D3026">
            <v>0</v>
          </cell>
          <cell r="CZ3026">
            <v>0</v>
          </cell>
          <cell r="DG3026">
            <v>0</v>
          </cell>
        </row>
        <row r="3027">
          <cell r="A3027" t="str">
            <v>None</v>
          </cell>
          <cell r="B3027">
            <v>0</v>
          </cell>
          <cell r="C3027">
            <v>0</v>
          </cell>
          <cell r="D3027">
            <v>0</v>
          </cell>
          <cell r="CZ3027">
            <v>0</v>
          </cell>
          <cell r="DG3027">
            <v>0</v>
          </cell>
        </row>
        <row r="3028">
          <cell r="A3028" t="str">
            <v>None</v>
          </cell>
          <cell r="B3028">
            <v>377300</v>
          </cell>
          <cell r="C3028">
            <v>19497.810000000001</v>
          </cell>
          <cell r="D3028">
            <v>19497.810000000001</v>
          </cell>
          <cell r="CZ3028">
            <v>19497.810000000001</v>
          </cell>
          <cell r="DG3028">
            <v>377300</v>
          </cell>
        </row>
        <row r="3029">
          <cell r="A3029" t="str">
            <v>None</v>
          </cell>
          <cell r="B3029">
            <v>178750</v>
          </cell>
          <cell r="C3029">
            <v>233783.05</v>
          </cell>
          <cell r="D3029">
            <v>233783.05</v>
          </cell>
          <cell r="CZ3029">
            <v>233780.05</v>
          </cell>
          <cell r="DG3029">
            <v>178750</v>
          </cell>
        </row>
        <row r="3030">
          <cell r="A3030" t="str">
            <v>None</v>
          </cell>
          <cell r="B3030">
            <v>81267</v>
          </cell>
          <cell r="C3030">
            <v>99840.02</v>
          </cell>
          <cell r="D3030">
            <v>99840.02</v>
          </cell>
          <cell r="CZ3030">
            <v>99838.02</v>
          </cell>
          <cell r="DG3030">
            <v>81267</v>
          </cell>
        </row>
        <row r="3031">
          <cell r="A3031" t="str">
            <v>None</v>
          </cell>
          <cell r="B3031">
            <v>0</v>
          </cell>
          <cell r="C3031">
            <v>0</v>
          </cell>
          <cell r="D3031">
            <v>0</v>
          </cell>
          <cell r="CZ3031">
            <v>0</v>
          </cell>
          <cell r="DG3031">
            <v>0</v>
          </cell>
        </row>
        <row r="3032">
          <cell r="A3032" t="str">
            <v>None</v>
          </cell>
          <cell r="B3032">
            <v>0</v>
          </cell>
          <cell r="C3032">
            <v>0</v>
          </cell>
          <cell r="D3032">
            <v>0</v>
          </cell>
          <cell r="CZ3032">
            <v>0</v>
          </cell>
          <cell r="DG3032">
            <v>0</v>
          </cell>
        </row>
        <row r="3033">
          <cell r="A3033" t="str">
            <v>None</v>
          </cell>
          <cell r="B3033">
            <v>0</v>
          </cell>
          <cell r="C3033">
            <v>0</v>
          </cell>
          <cell r="D3033">
            <v>0</v>
          </cell>
          <cell r="CZ3033">
            <v>0</v>
          </cell>
          <cell r="DG3033">
            <v>0</v>
          </cell>
        </row>
        <row r="3034">
          <cell r="A3034" t="str">
            <v>None</v>
          </cell>
          <cell r="B3034">
            <v>193000</v>
          </cell>
          <cell r="C3034">
            <v>184725.71</v>
          </cell>
          <cell r="D3034">
            <v>184725.71</v>
          </cell>
          <cell r="CZ3034">
            <v>184716.71</v>
          </cell>
          <cell r="DG3034">
            <v>193000</v>
          </cell>
        </row>
        <row r="3035">
          <cell r="A3035" t="str">
            <v>None</v>
          </cell>
          <cell r="B3035">
            <v>44200</v>
          </cell>
          <cell r="C3035">
            <v>45454.54</v>
          </cell>
          <cell r="D3035">
            <v>45454.54</v>
          </cell>
          <cell r="CZ3035">
            <v>45460.54</v>
          </cell>
          <cell r="DG3035">
            <v>44200</v>
          </cell>
        </row>
        <row r="3036">
          <cell r="A3036" t="str">
            <v>None</v>
          </cell>
          <cell r="B3036">
            <v>32200</v>
          </cell>
          <cell r="C3036">
            <v>37858.01</v>
          </cell>
          <cell r="D3036">
            <v>37858.01</v>
          </cell>
          <cell r="CZ3036">
            <v>37855.01</v>
          </cell>
          <cell r="DG3036">
            <v>32200</v>
          </cell>
        </row>
        <row r="3037">
          <cell r="A3037" t="str">
            <v>None</v>
          </cell>
          <cell r="B3037">
            <v>32200</v>
          </cell>
          <cell r="C3037">
            <v>39528.21</v>
          </cell>
          <cell r="D3037">
            <v>39528.21</v>
          </cell>
          <cell r="CZ3037">
            <v>39526.21</v>
          </cell>
          <cell r="DG3037">
            <v>32200</v>
          </cell>
        </row>
        <row r="3038">
          <cell r="A3038" t="str">
            <v>None</v>
          </cell>
          <cell r="B3038">
            <v>32200</v>
          </cell>
          <cell r="C3038">
            <v>38637.67</v>
          </cell>
          <cell r="D3038">
            <v>38637.67</v>
          </cell>
          <cell r="CZ3038">
            <v>38638.67</v>
          </cell>
          <cell r="DG3038">
            <v>32200</v>
          </cell>
        </row>
        <row r="3039">
          <cell r="A3039" t="str">
            <v>None</v>
          </cell>
          <cell r="B3039">
            <v>0</v>
          </cell>
          <cell r="C3039">
            <v>0</v>
          </cell>
          <cell r="D3039">
            <v>0</v>
          </cell>
          <cell r="CZ3039">
            <v>0</v>
          </cell>
          <cell r="DG3039">
            <v>0</v>
          </cell>
        </row>
        <row r="3040">
          <cell r="A3040" t="str">
            <v>None</v>
          </cell>
          <cell r="B3040">
            <v>18500</v>
          </cell>
          <cell r="C3040">
            <v>17287.86</v>
          </cell>
          <cell r="D3040">
            <v>17287.86</v>
          </cell>
          <cell r="CZ3040">
            <v>17286.86</v>
          </cell>
          <cell r="DG3040">
            <v>18500</v>
          </cell>
        </row>
        <row r="3041">
          <cell r="A3041" t="str">
            <v>None</v>
          </cell>
          <cell r="B3041">
            <v>25000</v>
          </cell>
          <cell r="C3041">
            <v>84.52</v>
          </cell>
          <cell r="D3041">
            <v>0</v>
          </cell>
          <cell r="CZ3041">
            <v>24000</v>
          </cell>
          <cell r="DG3041">
            <v>25000</v>
          </cell>
        </row>
        <row r="3042">
          <cell r="A3042" t="str">
            <v>None</v>
          </cell>
          <cell r="B3042">
            <v>37000</v>
          </cell>
          <cell r="C3042">
            <v>42442.32</v>
          </cell>
          <cell r="D3042">
            <v>49260.62</v>
          </cell>
          <cell r="CZ3042">
            <v>42440.62</v>
          </cell>
          <cell r="DG3042">
            <v>37000</v>
          </cell>
        </row>
        <row r="3043">
          <cell r="A3043" t="str">
            <v>None</v>
          </cell>
          <cell r="B3043">
            <v>32340</v>
          </cell>
          <cell r="C3043">
            <v>0</v>
          </cell>
          <cell r="D3043">
            <v>0</v>
          </cell>
          <cell r="CZ3043">
            <v>30000</v>
          </cell>
          <cell r="DG3043">
            <v>32340</v>
          </cell>
        </row>
        <row r="3044">
          <cell r="A3044" t="str">
            <v>None</v>
          </cell>
          <cell r="B3044">
            <v>116742</v>
          </cell>
          <cell r="C3044">
            <v>98335.85</v>
          </cell>
          <cell r="D3044">
            <v>59513.990000000005</v>
          </cell>
          <cell r="CZ3044">
            <v>89905</v>
          </cell>
          <cell r="DG3044">
            <v>116742</v>
          </cell>
        </row>
        <row r="3045">
          <cell r="A3045" t="str">
            <v>None</v>
          </cell>
          <cell r="B3045">
            <v>569675</v>
          </cell>
          <cell r="C3045">
            <v>0</v>
          </cell>
          <cell r="D3045">
            <v>81044.679999999993</v>
          </cell>
          <cell r="CZ3045">
            <v>424071</v>
          </cell>
          <cell r="DG3045">
            <v>569675</v>
          </cell>
        </row>
        <row r="3046">
          <cell r="A3046" t="str">
            <v>None</v>
          </cell>
          <cell r="B3046">
            <v>0</v>
          </cell>
          <cell r="C3046">
            <v>0</v>
          </cell>
          <cell r="D3046">
            <v>29713.599999999999</v>
          </cell>
          <cell r="CZ3046">
            <v>0</v>
          </cell>
          <cell r="DG3046">
            <v>0</v>
          </cell>
        </row>
        <row r="3047">
          <cell r="A3047" t="str">
            <v>None</v>
          </cell>
          <cell r="B3047">
            <v>5213129</v>
          </cell>
          <cell r="C3047">
            <v>8874.69</v>
          </cell>
          <cell r="D3047">
            <v>0</v>
          </cell>
          <cell r="CZ3047">
            <v>1474</v>
          </cell>
          <cell r="DG3047">
            <v>5213129</v>
          </cell>
        </row>
        <row r="3048">
          <cell r="A3048" t="str">
            <v>None</v>
          </cell>
          <cell r="B3048">
            <v>132000</v>
          </cell>
          <cell r="C3048">
            <v>0</v>
          </cell>
          <cell r="D3048">
            <v>0</v>
          </cell>
          <cell r="CZ3048">
            <v>0</v>
          </cell>
          <cell r="DG3048">
            <v>132000</v>
          </cell>
        </row>
        <row r="3049">
          <cell r="A3049" t="str">
            <v>None</v>
          </cell>
          <cell r="B3049">
            <v>519198</v>
          </cell>
          <cell r="C3049">
            <v>0</v>
          </cell>
          <cell r="D3049">
            <v>0</v>
          </cell>
          <cell r="CZ3049">
            <v>0</v>
          </cell>
          <cell r="DG3049">
            <v>519198</v>
          </cell>
        </row>
        <row r="3050">
          <cell r="A3050" t="str">
            <v>None</v>
          </cell>
          <cell r="B3050">
            <v>0</v>
          </cell>
          <cell r="C3050">
            <v>110289.92</v>
          </cell>
          <cell r="D3050">
            <v>107550.79</v>
          </cell>
          <cell r="CZ3050">
            <v>109607.79</v>
          </cell>
          <cell r="DG3050">
            <v>0</v>
          </cell>
        </row>
        <row r="3051">
          <cell r="A3051" t="str">
            <v>None</v>
          </cell>
          <cell r="B3051">
            <v>2794000</v>
          </cell>
          <cell r="C3051">
            <v>2799159.02</v>
          </cell>
          <cell r="D3051">
            <v>2799159.02</v>
          </cell>
          <cell r="CZ3051">
            <v>2799159.02</v>
          </cell>
          <cell r="DG3051">
            <v>2794000</v>
          </cell>
        </row>
        <row r="3052">
          <cell r="A3052" t="str">
            <v>None</v>
          </cell>
          <cell r="B3052">
            <v>16828</v>
          </cell>
          <cell r="C3052">
            <v>10979.78</v>
          </cell>
          <cell r="D3052">
            <v>10979.78</v>
          </cell>
          <cell r="CZ3052">
            <v>10978.78</v>
          </cell>
          <cell r="DG3052">
            <v>16828</v>
          </cell>
        </row>
        <row r="3053">
          <cell r="A3053" t="str">
            <v>None</v>
          </cell>
          <cell r="B3053">
            <v>0</v>
          </cell>
          <cell r="C3053">
            <v>9340</v>
          </cell>
          <cell r="D3053">
            <v>9340</v>
          </cell>
          <cell r="CZ3053">
            <v>9340</v>
          </cell>
          <cell r="DG3053">
            <v>0</v>
          </cell>
        </row>
        <row r="3054">
          <cell r="A3054" t="str">
            <v>None</v>
          </cell>
          <cell r="B3054">
            <v>50000</v>
          </cell>
          <cell r="C3054">
            <v>49312.38</v>
          </cell>
          <cell r="D3054">
            <v>49312.38</v>
          </cell>
          <cell r="CZ3054">
            <v>49312.38</v>
          </cell>
          <cell r="DG3054">
            <v>50000</v>
          </cell>
        </row>
        <row r="3055">
          <cell r="A3055" t="str">
            <v>None</v>
          </cell>
          <cell r="B3055">
            <v>131000</v>
          </cell>
          <cell r="C3055">
            <v>127634.04000000001</v>
          </cell>
          <cell r="D3055">
            <v>83682.58</v>
          </cell>
          <cell r="CZ3055">
            <v>127638.58</v>
          </cell>
          <cell r="DG3055">
            <v>131000</v>
          </cell>
        </row>
        <row r="3056">
          <cell r="A3056" t="str">
            <v>None</v>
          </cell>
          <cell r="B3056">
            <v>98550</v>
          </cell>
          <cell r="C3056">
            <v>100854.59</v>
          </cell>
          <cell r="D3056">
            <v>100854.59</v>
          </cell>
          <cell r="CZ3056">
            <v>100852.59</v>
          </cell>
          <cell r="DG3056">
            <v>98550</v>
          </cell>
        </row>
        <row r="3057">
          <cell r="A3057" t="str">
            <v>None</v>
          </cell>
          <cell r="B3057">
            <v>16170</v>
          </cell>
          <cell r="C3057">
            <v>0</v>
          </cell>
          <cell r="D3057">
            <v>0</v>
          </cell>
          <cell r="CZ3057">
            <v>15000</v>
          </cell>
          <cell r="DG3057">
            <v>16170</v>
          </cell>
        </row>
        <row r="3058">
          <cell r="A3058" t="str">
            <v>None</v>
          </cell>
          <cell r="B3058">
            <v>0</v>
          </cell>
          <cell r="C3058">
            <v>0</v>
          </cell>
          <cell r="D3058">
            <v>0</v>
          </cell>
          <cell r="CZ3058">
            <v>0</v>
          </cell>
          <cell r="DG3058">
            <v>0</v>
          </cell>
        </row>
        <row r="3059">
          <cell r="A3059" t="str">
            <v>None</v>
          </cell>
          <cell r="B3059">
            <v>120000</v>
          </cell>
          <cell r="C3059">
            <v>107675.3</v>
          </cell>
          <cell r="D3059">
            <v>107675.3</v>
          </cell>
          <cell r="CZ3059">
            <v>107675.3</v>
          </cell>
          <cell r="DG3059">
            <v>120000</v>
          </cell>
        </row>
        <row r="3060">
          <cell r="A3060" t="str">
            <v>None</v>
          </cell>
          <cell r="B3060">
            <v>345000</v>
          </cell>
          <cell r="C3060">
            <v>43806.42</v>
          </cell>
          <cell r="D3060">
            <v>112713.72</v>
          </cell>
          <cell r="CZ3060">
            <v>310010</v>
          </cell>
          <cell r="DG3060">
            <v>345000</v>
          </cell>
        </row>
        <row r="3061">
          <cell r="A3061" t="str">
            <v>None</v>
          </cell>
          <cell r="B3061">
            <v>32364</v>
          </cell>
          <cell r="C3061">
            <v>30643.4</v>
          </cell>
          <cell r="D3061">
            <v>30643.4</v>
          </cell>
          <cell r="CZ3061">
            <v>30643.4</v>
          </cell>
          <cell r="DG3061">
            <v>32364</v>
          </cell>
        </row>
        <row r="3062">
          <cell r="A3062" t="str">
            <v>None</v>
          </cell>
          <cell r="B3062">
            <v>25875</v>
          </cell>
          <cell r="C3062">
            <v>0</v>
          </cell>
          <cell r="D3062">
            <v>0</v>
          </cell>
          <cell r="CZ3062">
            <v>0</v>
          </cell>
          <cell r="DG3062">
            <v>25875</v>
          </cell>
        </row>
        <row r="3063">
          <cell r="A3063" t="str">
            <v>None</v>
          </cell>
          <cell r="B3063">
            <v>0</v>
          </cell>
          <cell r="C3063">
            <v>0</v>
          </cell>
          <cell r="D3063">
            <v>0</v>
          </cell>
          <cell r="CZ3063">
            <v>0</v>
          </cell>
          <cell r="DG3063">
            <v>0</v>
          </cell>
        </row>
        <row r="3064">
          <cell r="A3064" t="str">
            <v>None</v>
          </cell>
          <cell r="B3064">
            <v>12998</v>
          </cell>
          <cell r="C3064">
            <v>9585</v>
          </cell>
          <cell r="D3064">
            <v>9585</v>
          </cell>
          <cell r="CZ3064">
            <v>9585</v>
          </cell>
          <cell r="DG3064">
            <v>12998</v>
          </cell>
        </row>
        <row r="3065">
          <cell r="A3065" t="str">
            <v>None</v>
          </cell>
          <cell r="B3065">
            <v>11603</v>
          </cell>
          <cell r="C3065">
            <v>2783.58</v>
          </cell>
          <cell r="D3065">
            <v>3943.99</v>
          </cell>
          <cell r="CZ3065">
            <v>9271</v>
          </cell>
          <cell r="DG3065">
            <v>11603</v>
          </cell>
        </row>
        <row r="3066">
          <cell r="A3066" t="str">
            <v>None</v>
          </cell>
          <cell r="B3066">
            <v>0</v>
          </cell>
          <cell r="C3066">
            <v>0</v>
          </cell>
          <cell r="D3066">
            <v>313881.59999999998</v>
          </cell>
          <cell r="CZ3066">
            <v>6400000</v>
          </cell>
          <cell r="DG3066">
            <v>0</v>
          </cell>
        </row>
        <row r="3067">
          <cell r="A3067" t="str">
            <v>None</v>
          </cell>
          <cell r="B3067">
            <v>0</v>
          </cell>
          <cell r="C3067">
            <v>0</v>
          </cell>
          <cell r="D3067">
            <v>0</v>
          </cell>
          <cell r="CZ3067">
            <v>0</v>
          </cell>
          <cell r="DG3067">
            <v>0</v>
          </cell>
        </row>
        <row r="3068">
          <cell r="A3068" t="str">
            <v>None</v>
          </cell>
          <cell r="B3068">
            <v>0</v>
          </cell>
          <cell r="C3068">
            <v>67945.289999999994</v>
          </cell>
          <cell r="D3068">
            <v>67945.289999999994</v>
          </cell>
          <cell r="CZ3068">
            <v>67940.289999999994</v>
          </cell>
          <cell r="DG3068">
            <v>0</v>
          </cell>
        </row>
        <row r="3069">
          <cell r="A3069" t="str">
            <v>None</v>
          </cell>
          <cell r="B3069">
            <v>0</v>
          </cell>
          <cell r="C3069">
            <v>68580.34</v>
          </cell>
          <cell r="D3069">
            <v>68580.34</v>
          </cell>
          <cell r="CZ3069">
            <v>68576.34</v>
          </cell>
          <cell r="DG3069">
            <v>0</v>
          </cell>
        </row>
        <row r="3070">
          <cell r="A3070" t="str">
            <v>None</v>
          </cell>
          <cell r="B3070">
            <v>0</v>
          </cell>
          <cell r="C3070">
            <v>70533.539999999994</v>
          </cell>
          <cell r="D3070">
            <v>70533.539999999994</v>
          </cell>
          <cell r="CZ3070">
            <v>70531.539999999994</v>
          </cell>
          <cell r="DG3070">
            <v>0</v>
          </cell>
        </row>
        <row r="3071">
          <cell r="A3071" t="str">
            <v>None</v>
          </cell>
          <cell r="B3071">
            <v>0</v>
          </cell>
          <cell r="C3071">
            <v>89037.61</v>
          </cell>
          <cell r="D3071">
            <v>89037.61</v>
          </cell>
          <cell r="CZ3071">
            <v>89037.61</v>
          </cell>
          <cell r="DG3071">
            <v>0</v>
          </cell>
        </row>
        <row r="3072">
          <cell r="A3072" t="str">
            <v>None</v>
          </cell>
          <cell r="B3072">
            <v>0</v>
          </cell>
          <cell r="C3072">
            <v>96431.28</v>
          </cell>
          <cell r="D3072">
            <v>96431.28</v>
          </cell>
          <cell r="CZ3072">
            <v>96431.28</v>
          </cell>
          <cell r="DG3072">
            <v>0</v>
          </cell>
        </row>
        <row r="3073">
          <cell r="A3073" t="str">
            <v>None</v>
          </cell>
          <cell r="B3073">
            <v>0</v>
          </cell>
          <cell r="C3073">
            <v>89806.36</v>
          </cell>
          <cell r="D3073">
            <v>89806.36</v>
          </cell>
          <cell r="CZ3073">
            <v>89807.360000000001</v>
          </cell>
          <cell r="DG3073">
            <v>0</v>
          </cell>
        </row>
        <row r="3074">
          <cell r="A3074" t="str">
            <v>None</v>
          </cell>
          <cell r="B3074">
            <v>0</v>
          </cell>
          <cell r="C3074">
            <v>15243.69</v>
          </cell>
          <cell r="D3074">
            <v>15243.69</v>
          </cell>
          <cell r="CZ3074">
            <v>15244.69</v>
          </cell>
          <cell r="DG3074">
            <v>0</v>
          </cell>
        </row>
        <row r="3075">
          <cell r="A3075" t="str">
            <v>None</v>
          </cell>
          <cell r="B3075">
            <v>230418</v>
          </cell>
          <cell r="C3075">
            <v>0</v>
          </cell>
          <cell r="D3075">
            <v>0</v>
          </cell>
          <cell r="CZ3075">
            <v>230418</v>
          </cell>
          <cell r="DG3075">
            <v>230418</v>
          </cell>
        </row>
        <row r="3076">
          <cell r="A3076" t="str">
            <v>None</v>
          </cell>
          <cell r="B3076">
            <v>0</v>
          </cell>
          <cell r="C3076">
            <v>0</v>
          </cell>
          <cell r="D3076">
            <v>86868.32</v>
          </cell>
          <cell r="CZ3076">
            <v>0</v>
          </cell>
          <cell r="DG3076">
            <v>0</v>
          </cell>
        </row>
        <row r="3077">
          <cell r="A3077" t="str">
            <v>None</v>
          </cell>
          <cell r="B3077">
            <v>91971</v>
          </cell>
          <cell r="C3077">
            <v>0</v>
          </cell>
          <cell r="D3077">
            <v>0</v>
          </cell>
          <cell r="CZ3077">
            <v>97544</v>
          </cell>
          <cell r="DG3077">
            <v>91971</v>
          </cell>
        </row>
        <row r="3078">
          <cell r="A3078" t="str">
            <v>None</v>
          </cell>
          <cell r="B3078">
            <v>35480</v>
          </cell>
          <cell r="C3078">
            <v>59632.18</v>
          </cell>
          <cell r="D3078">
            <v>59632.18</v>
          </cell>
          <cell r="CZ3078">
            <v>59631.18</v>
          </cell>
          <cell r="DG3078">
            <v>35480</v>
          </cell>
        </row>
        <row r="3079">
          <cell r="A3079" t="str">
            <v>None</v>
          </cell>
          <cell r="B3079">
            <v>233000</v>
          </cell>
          <cell r="C3079">
            <v>231908.61</v>
          </cell>
          <cell r="D3079">
            <v>224875.65</v>
          </cell>
          <cell r="CZ3079">
            <v>231904.65</v>
          </cell>
          <cell r="DG3079">
            <v>233000</v>
          </cell>
        </row>
        <row r="3080">
          <cell r="A3080" t="str">
            <v>None</v>
          </cell>
          <cell r="B3080">
            <v>36000</v>
          </cell>
          <cell r="C3080">
            <v>29620.32</v>
          </cell>
          <cell r="D3080">
            <v>29620.32</v>
          </cell>
          <cell r="CZ3080">
            <v>29616.32</v>
          </cell>
          <cell r="DG3080">
            <v>36000</v>
          </cell>
        </row>
        <row r="3081">
          <cell r="A3081" t="str">
            <v>None</v>
          </cell>
          <cell r="B3081">
            <v>0</v>
          </cell>
          <cell r="C3081">
            <v>25523.53</v>
          </cell>
          <cell r="D3081">
            <v>25523.53</v>
          </cell>
          <cell r="CZ3081">
            <v>25519.53</v>
          </cell>
          <cell r="DG3081">
            <v>0</v>
          </cell>
        </row>
        <row r="3082">
          <cell r="A3082" t="str">
            <v>None</v>
          </cell>
          <cell r="B3082">
            <v>0</v>
          </cell>
          <cell r="C3082">
            <v>25641.42</v>
          </cell>
          <cell r="D3082">
            <v>25641.42</v>
          </cell>
          <cell r="CZ3082">
            <v>25638.42</v>
          </cell>
          <cell r="DG3082">
            <v>0</v>
          </cell>
        </row>
        <row r="3083">
          <cell r="A3083" t="str">
            <v>None</v>
          </cell>
          <cell r="B3083">
            <v>0</v>
          </cell>
          <cell r="C3083">
            <v>27331.5</v>
          </cell>
          <cell r="D3083">
            <v>27331.5</v>
          </cell>
          <cell r="CZ3083">
            <v>27328.5</v>
          </cell>
          <cell r="DG3083">
            <v>0</v>
          </cell>
        </row>
        <row r="3084">
          <cell r="A3084" t="str">
            <v>None</v>
          </cell>
          <cell r="B3084">
            <v>0</v>
          </cell>
          <cell r="C3084">
            <v>25785.21</v>
          </cell>
          <cell r="D3084">
            <v>25785.21</v>
          </cell>
          <cell r="CZ3084">
            <v>25781.21</v>
          </cell>
          <cell r="DG3084">
            <v>0</v>
          </cell>
        </row>
        <row r="3085">
          <cell r="A3085" t="str">
            <v>None</v>
          </cell>
          <cell r="B3085">
            <v>0</v>
          </cell>
          <cell r="C3085">
            <v>25366.53</v>
          </cell>
          <cell r="D3085">
            <v>25366.53</v>
          </cell>
          <cell r="CZ3085">
            <v>25362.53</v>
          </cell>
          <cell r="DG3085">
            <v>0</v>
          </cell>
        </row>
        <row r="3086">
          <cell r="A3086" t="str">
            <v>None</v>
          </cell>
          <cell r="B3086">
            <v>0</v>
          </cell>
          <cell r="C3086">
            <v>25796.86</v>
          </cell>
          <cell r="D3086">
            <v>25796.86</v>
          </cell>
          <cell r="CZ3086">
            <v>25793.86</v>
          </cell>
          <cell r="DG3086">
            <v>0</v>
          </cell>
        </row>
        <row r="3087">
          <cell r="A3087" t="str">
            <v>None</v>
          </cell>
          <cell r="B3087">
            <v>0</v>
          </cell>
          <cell r="C3087">
            <v>26079.77</v>
          </cell>
          <cell r="D3087">
            <v>26079.77</v>
          </cell>
          <cell r="CZ3087">
            <v>26079.77</v>
          </cell>
          <cell r="DG3087">
            <v>0</v>
          </cell>
        </row>
        <row r="3088">
          <cell r="A3088" t="str">
            <v>None</v>
          </cell>
          <cell r="B3088">
            <v>18000</v>
          </cell>
          <cell r="C3088">
            <v>10816.64</v>
          </cell>
          <cell r="D3088">
            <v>10437.74</v>
          </cell>
          <cell r="CZ3088">
            <v>10815.74</v>
          </cell>
          <cell r="DG3088">
            <v>18000</v>
          </cell>
        </row>
        <row r="3089">
          <cell r="A3089" t="str">
            <v>None</v>
          </cell>
          <cell r="B3089">
            <v>248400</v>
          </cell>
          <cell r="C3089">
            <v>91.37</v>
          </cell>
          <cell r="D3089">
            <v>0</v>
          </cell>
          <cell r="CZ3089">
            <v>240112</v>
          </cell>
          <cell r="DG3089">
            <v>248400</v>
          </cell>
        </row>
        <row r="3090">
          <cell r="A3090" t="str">
            <v>None</v>
          </cell>
          <cell r="B3090">
            <v>0</v>
          </cell>
          <cell r="C3090">
            <v>0</v>
          </cell>
          <cell r="D3090">
            <v>0</v>
          </cell>
          <cell r="CZ3090">
            <v>0</v>
          </cell>
          <cell r="DG3090">
            <v>0</v>
          </cell>
        </row>
        <row r="3091">
          <cell r="A3091" t="str">
            <v>None</v>
          </cell>
          <cell r="B3091">
            <v>0</v>
          </cell>
          <cell r="C3091">
            <v>0</v>
          </cell>
          <cell r="D3091">
            <v>0</v>
          </cell>
          <cell r="CZ3091">
            <v>0</v>
          </cell>
          <cell r="DG3091">
            <v>0</v>
          </cell>
        </row>
        <row r="3092">
          <cell r="A3092" t="str">
            <v>None</v>
          </cell>
          <cell r="B3092">
            <v>117700</v>
          </cell>
          <cell r="C3092">
            <v>17509.419999999998</v>
          </cell>
          <cell r="D3092">
            <v>37163.909999999996</v>
          </cell>
          <cell r="CZ3092">
            <v>114050.03</v>
          </cell>
          <cell r="DG3092">
            <v>117700</v>
          </cell>
        </row>
        <row r="3093">
          <cell r="A3093" t="str">
            <v>None</v>
          </cell>
          <cell r="B3093">
            <v>0</v>
          </cell>
          <cell r="C3093">
            <v>0</v>
          </cell>
          <cell r="D3093">
            <v>0</v>
          </cell>
          <cell r="CZ3093">
            <v>0</v>
          </cell>
          <cell r="DG3093">
            <v>0</v>
          </cell>
        </row>
        <row r="3094">
          <cell r="A3094" t="str">
            <v>None</v>
          </cell>
          <cell r="B3094">
            <v>0</v>
          </cell>
          <cell r="C3094">
            <v>0</v>
          </cell>
          <cell r="D3094">
            <v>85130.96</v>
          </cell>
          <cell r="CZ3094">
            <v>0</v>
          </cell>
          <cell r="DG3094">
            <v>0</v>
          </cell>
        </row>
        <row r="3095">
          <cell r="A3095" t="str">
            <v>None</v>
          </cell>
          <cell r="B3095">
            <v>21000</v>
          </cell>
          <cell r="C3095">
            <v>19973.759999999998</v>
          </cell>
          <cell r="D3095">
            <v>19973.759999999998</v>
          </cell>
          <cell r="CZ3095">
            <v>19973.759999999998</v>
          </cell>
          <cell r="DG3095">
            <v>21000</v>
          </cell>
        </row>
        <row r="3096">
          <cell r="A3096" t="str">
            <v>None</v>
          </cell>
          <cell r="B3096">
            <v>28500</v>
          </cell>
          <cell r="C3096">
            <v>27344.27</v>
          </cell>
          <cell r="D3096">
            <v>27344.27</v>
          </cell>
          <cell r="CZ3096">
            <v>27349.27</v>
          </cell>
          <cell r="DG3096">
            <v>28500</v>
          </cell>
        </row>
        <row r="3097">
          <cell r="A3097" t="str">
            <v>None</v>
          </cell>
          <cell r="B3097">
            <v>82900</v>
          </cell>
          <cell r="C3097">
            <v>82905.069999999992</v>
          </cell>
          <cell r="D3097">
            <v>82251.759999999995</v>
          </cell>
          <cell r="CZ3097">
            <v>82903.759999999995</v>
          </cell>
          <cell r="DG3097">
            <v>82900</v>
          </cell>
        </row>
        <row r="3098">
          <cell r="A3098" t="str">
            <v>None</v>
          </cell>
          <cell r="B3098">
            <v>78000</v>
          </cell>
          <cell r="C3098">
            <v>77333.929999999993</v>
          </cell>
          <cell r="D3098">
            <v>77333.929999999993</v>
          </cell>
          <cell r="CZ3098">
            <v>77337.929999999993</v>
          </cell>
          <cell r="DG3098">
            <v>78000</v>
          </cell>
        </row>
        <row r="3099">
          <cell r="A3099" t="str">
            <v>None</v>
          </cell>
          <cell r="B3099">
            <v>85000</v>
          </cell>
          <cell r="C3099">
            <v>84342.55</v>
          </cell>
          <cell r="D3099">
            <v>88587.55</v>
          </cell>
          <cell r="CZ3099">
            <v>84343.55</v>
          </cell>
          <cell r="DG3099">
            <v>85000</v>
          </cell>
        </row>
        <row r="3100">
          <cell r="A3100" t="str">
            <v>None</v>
          </cell>
          <cell r="B3100">
            <v>83500</v>
          </cell>
          <cell r="C3100">
            <v>83226.259999999995</v>
          </cell>
          <cell r="D3100">
            <v>89431.26</v>
          </cell>
          <cell r="CZ3100">
            <v>83224.259999999995</v>
          </cell>
          <cell r="DG3100">
            <v>83500</v>
          </cell>
        </row>
        <row r="3101">
          <cell r="A3101" t="str">
            <v>None</v>
          </cell>
          <cell r="B3101">
            <v>42000</v>
          </cell>
          <cell r="C3101">
            <v>28853.93</v>
          </cell>
          <cell r="D3101">
            <v>28853.93</v>
          </cell>
          <cell r="CZ3101">
            <v>28856.93</v>
          </cell>
          <cell r="DG3101">
            <v>42000</v>
          </cell>
        </row>
        <row r="3102">
          <cell r="A3102" t="str">
            <v>None</v>
          </cell>
          <cell r="B3102">
            <v>160000</v>
          </cell>
          <cell r="C3102">
            <v>139841.37</v>
          </cell>
          <cell r="D3102">
            <v>147931.62</v>
          </cell>
          <cell r="CZ3102">
            <v>139840.62</v>
          </cell>
          <cell r="DG3102">
            <v>160000</v>
          </cell>
        </row>
        <row r="3103">
          <cell r="A3103" t="str">
            <v>None</v>
          </cell>
          <cell r="B3103">
            <v>160000</v>
          </cell>
          <cell r="C3103">
            <v>8208.57</v>
          </cell>
          <cell r="D3103">
            <v>18753.240000000002</v>
          </cell>
          <cell r="CZ3103">
            <v>159497</v>
          </cell>
          <cell r="DG3103">
            <v>160000</v>
          </cell>
        </row>
        <row r="3104">
          <cell r="A3104" t="str">
            <v>None</v>
          </cell>
          <cell r="B3104">
            <v>160000</v>
          </cell>
          <cell r="C3104">
            <v>2160.8000000000002</v>
          </cell>
          <cell r="D3104">
            <v>9856.9</v>
          </cell>
          <cell r="CZ3104">
            <v>163493</v>
          </cell>
          <cell r="DG3104">
            <v>160000</v>
          </cell>
        </row>
        <row r="3105">
          <cell r="A3105" t="str">
            <v>None</v>
          </cell>
          <cell r="B3105">
            <v>55000</v>
          </cell>
          <cell r="C3105">
            <v>0</v>
          </cell>
          <cell r="D3105">
            <v>0</v>
          </cell>
          <cell r="CZ3105">
            <v>53000</v>
          </cell>
          <cell r="DG3105">
            <v>55000</v>
          </cell>
        </row>
        <row r="3106">
          <cell r="A3106" t="str">
            <v>None</v>
          </cell>
          <cell r="B3106">
            <v>128750.13</v>
          </cell>
          <cell r="C3106">
            <v>77904.02</v>
          </cell>
          <cell r="D3106">
            <v>82604.02</v>
          </cell>
          <cell r="CZ3106">
            <v>77905.02</v>
          </cell>
          <cell r="DG3106">
            <v>128750.13</v>
          </cell>
        </row>
        <row r="3107">
          <cell r="A3107" t="str">
            <v>None</v>
          </cell>
          <cell r="B3107">
            <v>320000</v>
          </cell>
          <cell r="C3107">
            <v>319424.93</v>
          </cell>
          <cell r="D3107">
            <v>310875.23</v>
          </cell>
          <cell r="CZ3107">
            <v>317423.23</v>
          </cell>
          <cell r="DG3107">
            <v>320000</v>
          </cell>
        </row>
        <row r="3108">
          <cell r="A3108" t="str">
            <v>None</v>
          </cell>
          <cell r="B3108">
            <v>176500</v>
          </cell>
          <cell r="C3108">
            <v>0</v>
          </cell>
          <cell r="D3108">
            <v>0</v>
          </cell>
          <cell r="CZ3108">
            <v>174910</v>
          </cell>
          <cell r="DG3108">
            <v>176500</v>
          </cell>
        </row>
        <row r="3109">
          <cell r="A3109" t="str">
            <v>None</v>
          </cell>
          <cell r="B3109">
            <v>0</v>
          </cell>
          <cell r="C3109">
            <v>0</v>
          </cell>
          <cell r="D3109">
            <v>0</v>
          </cell>
          <cell r="CZ3109">
            <v>0</v>
          </cell>
          <cell r="DG3109">
            <v>0</v>
          </cell>
        </row>
        <row r="3110">
          <cell r="A3110" t="str">
            <v>None</v>
          </cell>
          <cell r="B3110">
            <v>3151000</v>
          </cell>
          <cell r="C3110">
            <v>3058749.4399999999</v>
          </cell>
          <cell r="D3110">
            <v>3058317.44</v>
          </cell>
          <cell r="CZ3110">
            <v>3058776.44</v>
          </cell>
          <cell r="DG3110">
            <v>3151000</v>
          </cell>
        </row>
        <row r="3111">
          <cell r="A3111" t="str">
            <v>None</v>
          </cell>
          <cell r="B3111">
            <v>112599</v>
          </cell>
          <cell r="C3111">
            <v>105226.78</v>
          </cell>
          <cell r="D3111">
            <v>104962.12</v>
          </cell>
          <cell r="CZ3111">
            <v>105221.12</v>
          </cell>
          <cell r="DG3111">
            <v>112599</v>
          </cell>
        </row>
        <row r="3112">
          <cell r="A3112" t="str">
            <v>None</v>
          </cell>
          <cell r="B3112">
            <v>69000</v>
          </cell>
          <cell r="C3112">
            <v>216861.77</v>
          </cell>
          <cell r="D3112">
            <v>216861.77</v>
          </cell>
          <cell r="CZ3112">
            <v>216861.77</v>
          </cell>
          <cell r="DG3112">
            <v>69000</v>
          </cell>
        </row>
        <row r="3113">
          <cell r="A3113" t="str">
            <v>None</v>
          </cell>
          <cell r="B3113">
            <v>16100</v>
          </cell>
          <cell r="C3113">
            <v>0</v>
          </cell>
          <cell r="D3113">
            <v>0</v>
          </cell>
          <cell r="CZ3113">
            <v>0</v>
          </cell>
          <cell r="DG3113">
            <v>16100</v>
          </cell>
        </row>
        <row r="3114">
          <cell r="A3114" t="str">
            <v>None</v>
          </cell>
          <cell r="B3114">
            <v>80000</v>
          </cell>
          <cell r="C3114">
            <v>11415.09</v>
          </cell>
          <cell r="D3114">
            <v>0</v>
          </cell>
          <cell r="CZ3114">
            <v>79994</v>
          </cell>
          <cell r="DG3114">
            <v>80000</v>
          </cell>
        </row>
        <row r="3115">
          <cell r="A3115" t="str">
            <v>None</v>
          </cell>
          <cell r="B3115">
            <v>6000</v>
          </cell>
          <cell r="C3115">
            <v>0</v>
          </cell>
          <cell r="D3115">
            <v>0</v>
          </cell>
          <cell r="CZ3115">
            <v>0</v>
          </cell>
          <cell r="DG3115">
            <v>6000</v>
          </cell>
        </row>
        <row r="3116">
          <cell r="A3116" t="str">
            <v>None</v>
          </cell>
          <cell r="B3116">
            <v>18000</v>
          </cell>
          <cell r="C3116">
            <v>11415.09</v>
          </cell>
          <cell r="D3116">
            <v>0</v>
          </cell>
          <cell r="CZ3116">
            <v>20601</v>
          </cell>
          <cell r="DG3116">
            <v>18000</v>
          </cell>
        </row>
        <row r="3117">
          <cell r="A3117" t="str">
            <v>None</v>
          </cell>
          <cell r="B3117">
            <v>196836</v>
          </cell>
          <cell r="C3117">
            <v>0</v>
          </cell>
          <cell r="D3117">
            <v>0</v>
          </cell>
          <cell r="CZ3117">
            <v>214312</v>
          </cell>
          <cell r="DG3117">
            <v>196836</v>
          </cell>
        </row>
        <row r="3118">
          <cell r="A3118" t="str">
            <v>None</v>
          </cell>
          <cell r="B3118">
            <v>0</v>
          </cell>
          <cell r="C3118">
            <v>0</v>
          </cell>
          <cell r="D3118">
            <v>0</v>
          </cell>
          <cell r="CZ3118">
            <v>0</v>
          </cell>
          <cell r="DG3118">
            <v>0</v>
          </cell>
        </row>
        <row r="3119">
          <cell r="A3119" t="str">
            <v>None</v>
          </cell>
          <cell r="B3119">
            <v>331000</v>
          </cell>
          <cell r="C3119">
            <v>0</v>
          </cell>
          <cell r="D3119">
            <v>0</v>
          </cell>
          <cell r="CZ3119">
            <v>0</v>
          </cell>
          <cell r="DG3119">
            <v>331000</v>
          </cell>
        </row>
        <row r="3120">
          <cell r="A3120" t="str">
            <v>None</v>
          </cell>
          <cell r="B3120">
            <v>25000</v>
          </cell>
          <cell r="C3120">
            <v>0</v>
          </cell>
          <cell r="D3120">
            <v>0</v>
          </cell>
          <cell r="CZ3120">
            <v>24000</v>
          </cell>
          <cell r="DG3120">
            <v>25000</v>
          </cell>
        </row>
        <row r="3121">
          <cell r="A3121" t="str">
            <v>None</v>
          </cell>
          <cell r="B3121">
            <v>395000</v>
          </cell>
          <cell r="C3121">
            <v>300818.69</v>
          </cell>
          <cell r="D3121">
            <v>381983.96</v>
          </cell>
          <cell r="CZ3121">
            <v>300818.96000000002</v>
          </cell>
          <cell r="DG3121">
            <v>395000</v>
          </cell>
        </row>
        <row r="3122">
          <cell r="A3122" t="str">
            <v>None</v>
          </cell>
          <cell r="B3122">
            <v>361000</v>
          </cell>
          <cell r="C3122">
            <v>201452.32</v>
          </cell>
          <cell r="D3122">
            <v>271631.51</v>
          </cell>
          <cell r="CZ3122">
            <v>201449.51</v>
          </cell>
          <cell r="DG3122">
            <v>361000</v>
          </cell>
        </row>
        <row r="3123">
          <cell r="A3123" t="str">
            <v>None</v>
          </cell>
          <cell r="B3123">
            <v>57456</v>
          </cell>
          <cell r="C3123">
            <v>55960.92</v>
          </cell>
          <cell r="D3123">
            <v>55960.92</v>
          </cell>
          <cell r="CZ3123">
            <v>55946.92</v>
          </cell>
          <cell r="DG3123">
            <v>57456</v>
          </cell>
        </row>
        <row r="3124">
          <cell r="A3124" t="str">
            <v>None</v>
          </cell>
          <cell r="B3124">
            <v>0</v>
          </cell>
          <cell r="C3124">
            <v>16025.06</v>
          </cell>
          <cell r="D3124">
            <v>16025.06</v>
          </cell>
          <cell r="CZ3124">
            <v>16022.06</v>
          </cell>
          <cell r="DG3124">
            <v>0</v>
          </cell>
        </row>
        <row r="3125">
          <cell r="A3125" t="str">
            <v>None</v>
          </cell>
          <cell r="B3125">
            <v>20000</v>
          </cell>
          <cell r="C3125">
            <v>0</v>
          </cell>
          <cell r="D3125">
            <v>0</v>
          </cell>
          <cell r="CZ3125">
            <v>0</v>
          </cell>
          <cell r="DG3125">
            <v>20000</v>
          </cell>
        </row>
        <row r="3126">
          <cell r="A3126" t="str">
            <v>None</v>
          </cell>
          <cell r="B3126">
            <v>40000</v>
          </cell>
          <cell r="C3126">
            <v>22392.22</v>
          </cell>
          <cell r="D3126">
            <v>22392.22</v>
          </cell>
          <cell r="CZ3126">
            <v>22397.22</v>
          </cell>
          <cell r="DG3126">
            <v>40000</v>
          </cell>
        </row>
        <row r="3127">
          <cell r="A3127" t="str">
            <v>None</v>
          </cell>
          <cell r="B3127">
            <v>40000</v>
          </cell>
          <cell r="C3127">
            <v>22611.46</v>
          </cell>
          <cell r="D3127">
            <v>22611.46</v>
          </cell>
          <cell r="CZ3127">
            <v>22608.46</v>
          </cell>
          <cell r="DG3127">
            <v>40000</v>
          </cell>
        </row>
        <row r="3128">
          <cell r="A3128" t="str">
            <v>None</v>
          </cell>
          <cell r="B3128">
            <v>48917</v>
          </cell>
          <cell r="C3128">
            <v>0</v>
          </cell>
          <cell r="D3128">
            <v>0</v>
          </cell>
          <cell r="CZ3128">
            <v>50209</v>
          </cell>
          <cell r="DG3128">
            <v>48917</v>
          </cell>
        </row>
        <row r="3129">
          <cell r="A3129" t="str">
            <v>None</v>
          </cell>
          <cell r="B3129">
            <v>0</v>
          </cell>
          <cell r="C3129">
            <v>0</v>
          </cell>
          <cell r="D3129">
            <v>6129.56</v>
          </cell>
          <cell r="CZ3129">
            <v>0</v>
          </cell>
          <cell r="DG3129">
            <v>0</v>
          </cell>
        </row>
        <row r="3130">
          <cell r="A3130" t="str">
            <v>None</v>
          </cell>
          <cell r="B3130">
            <v>11998</v>
          </cell>
          <cell r="C3130">
            <v>18100.830000000002</v>
          </cell>
          <cell r="D3130">
            <v>18100.830000000002</v>
          </cell>
          <cell r="CZ3130">
            <v>18099.830000000002</v>
          </cell>
          <cell r="DG3130">
            <v>11998</v>
          </cell>
        </row>
        <row r="3131">
          <cell r="A3131" t="str">
            <v>None</v>
          </cell>
          <cell r="B3131">
            <v>30008</v>
          </cell>
          <cell r="C3131">
            <v>29080.37</v>
          </cell>
          <cell r="D3131">
            <v>29080.37</v>
          </cell>
          <cell r="CZ3131">
            <v>29081.37</v>
          </cell>
          <cell r="DG3131">
            <v>30008</v>
          </cell>
        </row>
        <row r="3132">
          <cell r="A3132" t="str">
            <v>None</v>
          </cell>
          <cell r="B3132">
            <v>25668</v>
          </cell>
          <cell r="C3132">
            <v>22320</v>
          </cell>
          <cell r="D3132">
            <v>22320</v>
          </cell>
          <cell r="CZ3132">
            <v>22320</v>
          </cell>
          <cell r="DG3132">
            <v>25668</v>
          </cell>
        </row>
        <row r="3133">
          <cell r="A3133" t="str">
            <v>None</v>
          </cell>
          <cell r="B3133">
            <v>25000</v>
          </cell>
          <cell r="C3133">
            <v>0</v>
          </cell>
          <cell r="D3133">
            <v>0</v>
          </cell>
          <cell r="CZ3133">
            <v>24000</v>
          </cell>
          <cell r="DG3133">
            <v>25000</v>
          </cell>
        </row>
        <row r="3134">
          <cell r="A3134" t="str">
            <v>None</v>
          </cell>
          <cell r="B3134">
            <v>42739</v>
          </cell>
          <cell r="C3134">
            <v>24111.45</v>
          </cell>
          <cell r="D3134">
            <v>24111.45</v>
          </cell>
          <cell r="CZ3134">
            <v>24104.45</v>
          </cell>
          <cell r="DG3134">
            <v>42739</v>
          </cell>
        </row>
        <row r="3135">
          <cell r="A3135" t="str">
            <v>None</v>
          </cell>
          <cell r="B3135">
            <v>0</v>
          </cell>
          <cell r="C3135">
            <v>30085.1</v>
          </cell>
          <cell r="D3135">
            <v>30085.1</v>
          </cell>
          <cell r="CZ3135">
            <v>30085.1</v>
          </cell>
          <cell r="DG3135">
            <v>0</v>
          </cell>
        </row>
        <row r="3136">
          <cell r="A3136" t="str">
            <v>None</v>
          </cell>
          <cell r="B3136">
            <v>276182.24</v>
          </cell>
          <cell r="C3136">
            <v>214109.74</v>
          </cell>
          <cell r="D3136">
            <v>214109.74</v>
          </cell>
          <cell r="CZ3136">
            <v>214109.74</v>
          </cell>
          <cell r="DG3136">
            <v>276182.24</v>
          </cell>
        </row>
        <row r="3137">
          <cell r="A3137" t="str">
            <v>None</v>
          </cell>
          <cell r="B3137">
            <v>106755</v>
          </cell>
          <cell r="C3137">
            <v>99834.21</v>
          </cell>
          <cell r="D3137">
            <v>99834.21</v>
          </cell>
          <cell r="CZ3137">
            <v>99834.21</v>
          </cell>
          <cell r="DG3137">
            <v>106755</v>
          </cell>
        </row>
        <row r="3138">
          <cell r="A3138" t="str">
            <v>None</v>
          </cell>
          <cell r="B3138">
            <v>1552155</v>
          </cell>
          <cell r="C3138">
            <v>528557.32000000007</v>
          </cell>
          <cell r="D3138">
            <v>515279.71</v>
          </cell>
          <cell r="CZ3138">
            <v>1551348.71</v>
          </cell>
          <cell r="DG3138">
            <v>1552155</v>
          </cell>
        </row>
        <row r="3139">
          <cell r="A3139" t="str">
            <v>None</v>
          </cell>
          <cell r="B3139">
            <v>330000</v>
          </cell>
          <cell r="C3139">
            <v>0</v>
          </cell>
          <cell r="D3139">
            <v>0</v>
          </cell>
          <cell r="CZ3139">
            <v>280000</v>
          </cell>
          <cell r="DG3139">
            <v>330000</v>
          </cell>
        </row>
        <row r="3140">
          <cell r="A3140" t="str">
            <v>None</v>
          </cell>
          <cell r="B3140">
            <v>0</v>
          </cell>
          <cell r="C3140">
            <v>0</v>
          </cell>
          <cell r="D3140">
            <v>0</v>
          </cell>
          <cell r="CZ3140">
            <v>0</v>
          </cell>
          <cell r="DG3140">
            <v>0</v>
          </cell>
        </row>
        <row r="3141">
          <cell r="A3141" t="str">
            <v>None</v>
          </cell>
          <cell r="B3141">
            <v>0</v>
          </cell>
          <cell r="C3141">
            <v>0</v>
          </cell>
          <cell r="D3141">
            <v>0</v>
          </cell>
          <cell r="CZ3141">
            <v>0</v>
          </cell>
          <cell r="DG3141">
            <v>0</v>
          </cell>
        </row>
        <row r="3142">
          <cell r="A3142" t="str">
            <v>None</v>
          </cell>
          <cell r="B3142">
            <v>25000</v>
          </cell>
          <cell r="C3142">
            <v>21600</v>
          </cell>
          <cell r="D3142">
            <v>21600</v>
          </cell>
          <cell r="CZ3142">
            <v>21600</v>
          </cell>
          <cell r="DG3142">
            <v>25000</v>
          </cell>
        </row>
        <row r="3143">
          <cell r="A3143" t="str">
            <v>None</v>
          </cell>
          <cell r="B3143">
            <v>458000</v>
          </cell>
          <cell r="C3143">
            <v>501990.86</v>
          </cell>
          <cell r="D3143">
            <v>489521.94</v>
          </cell>
          <cell r="CZ3143">
            <v>498846.94</v>
          </cell>
          <cell r="DG3143">
            <v>458000</v>
          </cell>
        </row>
        <row r="3144">
          <cell r="A3144" t="str">
            <v>None</v>
          </cell>
          <cell r="B3144">
            <v>0</v>
          </cell>
          <cell r="C3144">
            <v>0</v>
          </cell>
          <cell r="D3144">
            <v>0</v>
          </cell>
          <cell r="CZ3144">
            <v>0</v>
          </cell>
          <cell r="DG3144">
            <v>0</v>
          </cell>
        </row>
        <row r="3145">
          <cell r="A3145" t="str">
            <v>None</v>
          </cell>
          <cell r="B3145">
            <v>15000</v>
          </cell>
          <cell r="C3145">
            <v>8077.36</v>
          </cell>
          <cell r="D3145">
            <v>7729.92</v>
          </cell>
          <cell r="CZ3145">
            <v>7874.92</v>
          </cell>
          <cell r="DG3145">
            <v>15000</v>
          </cell>
        </row>
        <row r="3146">
          <cell r="A3146" t="str">
            <v>None</v>
          </cell>
          <cell r="B3146">
            <v>-2720</v>
          </cell>
          <cell r="C3146">
            <v>85895.67</v>
          </cell>
          <cell r="D3146">
            <v>85895.67</v>
          </cell>
          <cell r="CZ3146">
            <v>85898.67</v>
          </cell>
          <cell r="DG3146">
            <v>-2720</v>
          </cell>
        </row>
        <row r="3147">
          <cell r="A3147" t="str">
            <v>None</v>
          </cell>
          <cell r="B3147">
            <v>0</v>
          </cell>
          <cell r="C3147">
            <v>41675.629999999997</v>
          </cell>
          <cell r="D3147">
            <v>12423.47</v>
          </cell>
          <cell r="CZ3147">
            <v>21541.47</v>
          </cell>
          <cell r="DG3147">
            <v>0</v>
          </cell>
        </row>
        <row r="3148">
          <cell r="A3148" t="str">
            <v>None</v>
          </cell>
          <cell r="B3148">
            <v>40000</v>
          </cell>
          <cell r="C3148">
            <v>19032.509999999998</v>
          </cell>
          <cell r="D3148">
            <v>19032.509999999998</v>
          </cell>
          <cell r="CZ3148">
            <v>19032.509999999998</v>
          </cell>
          <cell r="DG3148">
            <v>40000</v>
          </cell>
        </row>
        <row r="3149">
          <cell r="A3149" t="str">
            <v>None</v>
          </cell>
          <cell r="B3149">
            <v>39500</v>
          </cell>
          <cell r="C3149">
            <v>49496.1</v>
          </cell>
          <cell r="D3149">
            <v>49496.1</v>
          </cell>
          <cell r="CZ3149">
            <v>49496.1</v>
          </cell>
          <cell r="DG3149">
            <v>39500</v>
          </cell>
        </row>
        <row r="3150">
          <cell r="A3150" t="str">
            <v>None</v>
          </cell>
          <cell r="B3150">
            <v>74500</v>
          </cell>
          <cell r="C3150">
            <v>81436.77</v>
          </cell>
          <cell r="D3150">
            <v>81436.77</v>
          </cell>
          <cell r="CZ3150">
            <v>81440.77</v>
          </cell>
          <cell r="DG3150">
            <v>74500</v>
          </cell>
        </row>
        <row r="3151">
          <cell r="A3151" t="str">
            <v>None</v>
          </cell>
          <cell r="B3151">
            <v>237354</v>
          </cell>
          <cell r="C3151">
            <v>244959.41</v>
          </cell>
          <cell r="D3151">
            <v>244959.41</v>
          </cell>
          <cell r="CZ3151">
            <v>244960.41</v>
          </cell>
          <cell r="DG3151">
            <v>237354</v>
          </cell>
        </row>
        <row r="3152">
          <cell r="A3152" t="str">
            <v>None</v>
          </cell>
          <cell r="B3152">
            <v>280000</v>
          </cell>
          <cell r="C3152">
            <v>264001.94</v>
          </cell>
          <cell r="D3152">
            <v>264001.94</v>
          </cell>
          <cell r="CZ3152">
            <v>264009.94</v>
          </cell>
          <cell r="DG3152">
            <v>280000</v>
          </cell>
        </row>
        <row r="3153">
          <cell r="A3153" t="str">
            <v>None</v>
          </cell>
          <cell r="B3153">
            <v>74000</v>
          </cell>
          <cell r="C3153">
            <v>0</v>
          </cell>
          <cell r="D3153">
            <v>0</v>
          </cell>
          <cell r="CZ3153">
            <v>-1</v>
          </cell>
          <cell r="DG3153">
            <v>74000</v>
          </cell>
        </row>
        <row r="3154">
          <cell r="A3154" t="str">
            <v>None</v>
          </cell>
          <cell r="B3154">
            <v>0</v>
          </cell>
          <cell r="C3154">
            <v>127826.83</v>
          </cell>
          <cell r="D3154">
            <v>127826.83</v>
          </cell>
          <cell r="CZ3154">
            <v>127828.83</v>
          </cell>
          <cell r="DG3154">
            <v>0</v>
          </cell>
        </row>
        <row r="3155">
          <cell r="A3155" t="str">
            <v>None</v>
          </cell>
          <cell r="B3155">
            <v>0</v>
          </cell>
          <cell r="C3155">
            <v>156369.48000000001</v>
          </cell>
          <cell r="D3155">
            <v>156369.48000000001</v>
          </cell>
          <cell r="CZ3155">
            <v>156369.48000000001</v>
          </cell>
          <cell r="DG3155">
            <v>0</v>
          </cell>
        </row>
        <row r="3156">
          <cell r="A3156" t="str">
            <v>None</v>
          </cell>
          <cell r="B3156">
            <v>0</v>
          </cell>
          <cell r="C3156">
            <v>0</v>
          </cell>
          <cell r="D3156">
            <v>0</v>
          </cell>
          <cell r="CZ3156">
            <v>0</v>
          </cell>
          <cell r="DG3156">
            <v>0</v>
          </cell>
        </row>
        <row r="3157">
          <cell r="A3157" t="str">
            <v>None</v>
          </cell>
          <cell r="B3157">
            <v>1500000</v>
          </cell>
          <cell r="C3157">
            <v>2909917.9</v>
          </cell>
          <cell r="D3157">
            <v>2898713.33</v>
          </cell>
          <cell r="CZ3157">
            <v>3244916.33</v>
          </cell>
          <cell r="DG3157">
            <v>1500000</v>
          </cell>
        </row>
        <row r="3158">
          <cell r="A3158" t="str">
            <v>None</v>
          </cell>
          <cell r="B3158">
            <v>1450000</v>
          </cell>
          <cell r="C3158">
            <v>1453348.47</v>
          </cell>
          <cell r="D3158">
            <v>1453348.47</v>
          </cell>
          <cell r="CZ3158">
            <v>1453346.47</v>
          </cell>
          <cell r="DG3158">
            <v>1450000</v>
          </cell>
        </row>
        <row r="3159">
          <cell r="A3159" t="str">
            <v>None</v>
          </cell>
          <cell r="B3159">
            <v>0</v>
          </cell>
          <cell r="C3159">
            <v>1236562.74</v>
          </cell>
          <cell r="D3159">
            <v>1236562.74</v>
          </cell>
          <cell r="CZ3159">
            <v>1236565.74</v>
          </cell>
          <cell r="DG3159">
            <v>0</v>
          </cell>
        </row>
        <row r="3160">
          <cell r="A3160" t="str">
            <v>None</v>
          </cell>
          <cell r="B3160">
            <v>0</v>
          </cell>
          <cell r="C3160">
            <v>559791.78</v>
          </cell>
          <cell r="D3160">
            <v>559791.78</v>
          </cell>
          <cell r="CZ3160">
            <v>559795.78</v>
          </cell>
          <cell r="DG3160">
            <v>0</v>
          </cell>
        </row>
        <row r="3161">
          <cell r="A3161" t="str">
            <v>None</v>
          </cell>
          <cell r="B3161">
            <v>15000</v>
          </cell>
          <cell r="C3161">
            <v>24401.66</v>
          </cell>
          <cell r="D3161">
            <v>23795.47</v>
          </cell>
          <cell r="CZ3161">
            <v>24248.47</v>
          </cell>
          <cell r="DG3161">
            <v>15000</v>
          </cell>
        </row>
        <row r="3162">
          <cell r="A3162" t="str">
            <v>None</v>
          </cell>
          <cell r="B3162">
            <v>0</v>
          </cell>
          <cell r="C3162">
            <v>784493.77</v>
          </cell>
          <cell r="D3162">
            <v>784493.77</v>
          </cell>
          <cell r="CZ3162">
            <v>784485.77</v>
          </cell>
          <cell r="DG3162">
            <v>0</v>
          </cell>
        </row>
        <row r="3163">
          <cell r="A3163" t="str">
            <v>None</v>
          </cell>
          <cell r="B3163">
            <v>0</v>
          </cell>
          <cell r="C3163">
            <v>3114029.18</v>
          </cell>
          <cell r="D3163">
            <v>3114029.18</v>
          </cell>
          <cell r="CZ3163">
            <v>3114027.18</v>
          </cell>
          <cell r="DG3163">
            <v>0</v>
          </cell>
        </row>
        <row r="3164">
          <cell r="A3164" t="str">
            <v>None</v>
          </cell>
          <cell r="B3164">
            <v>0</v>
          </cell>
          <cell r="C3164">
            <v>61493.21</v>
          </cell>
          <cell r="D3164">
            <v>61493.21</v>
          </cell>
          <cell r="CZ3164">
            <v>61493.21</v>
          </cell>
          <cell r="DG3164">
            <v>0</v>
          </cell>
        </row>
        <row r="3165">
          <cell r="A3165" t="str">
            <v>None</v>
          </cell>
          <cell r="B3165">
            <v>0</v>
          </cell>
          <cell r="C3165">
            <v>210817.13</v>
          </cell>
          <cell r="D3165">
            <v>210817.13</v>
          </cell>
          <cell r="CZ3165">
            <v>210821.13</v>
          </cell>
          <cell r="DG3165">
            <v>0</v>
          </cell>
        </row>
        <row r="3166">
          <cell r="A3166" t="str">
            <v>None</v>
          </cell>
          <cell r="B3166">
            <v>0</v>
          </cell>
          <cell r="C3166">
            <v>235746.57</v>
          </cell>
          <cell r="D3166">
            <v>235746.57</v>
          </cell>
          <cell r="CZ3166">
            <v>235742.57</v>
          </cell>
          <cell r="DG3166">
            <v>0</v>
          </cell>
        </row>
        <row r="3167">
          <cell r="A3167" t="str">
            <v>NIGUP</v>
          </cell>
          <cell r="B3167">
            <v>0</v>
          </cell>
          <cell r="C3167">
            <v>5669686.4400000004</v>
          </cell>
          <cell r="D3167">
            <v>5669686.4400000004</v>
          </cell>
          <cell r="CZ3167">
            <v>5669686.4400000004</v>
          </cell>
          <cell r="DG3167">
            <v>0</v>
          </cell>
        </row>
        <row r="3168">
          <cell r="A3168" t="str">
            <v>None</v>
          </cell>
          <cell r="B3168">
            <v>0</v>
          </cell>
          <cell r="C3168">
            <v>22487.57</v>
          </cell>
          <cell r="D3168">
            <v>22487.57</v>
          </cell>
          <cell r="CZ3168">
            <v>22487.57</v>
          </cell>
          <cell r="DG3168">
            <v>0</v>
          </cell>
        </row>
        <row r="3169">
          <cell r="A3169" t="str">
            <v>None</v>
          </cell>
          <cell r="B3169">
            <v>0</v>
          </cell>
          <cell r="C3169">
            <v>3851.97</v>
          </cell>
          <cell r="D3169">
            <v>0</v>
          </cell>
          <cell r="CZ3169">
            <v>39828</v>
          </cell>
          <cell r="DG3169">
            <v>0</v>
          </cell>
        </row>
        <row r="3170">
          <cell r="A3170" t="str">
            <v>None</v>
          </cell>
          <cell r="B3170">
            <v>0</v>
          </cell>
          <cell r="C3170">
            <v>820661.37</v>
          </cell>
          <cell r="D3170">
            <v>820661.37</v>
          </cell>
          <cell r="CZ3170">
            <v>820664.37</v>
          </cell>
          <cell r="DG3170">
            <v>0</v>
          </cell>
        </row>
        <row r="3171">
          <cell r="A3171" t="str">
            <v>None</v>
          </cell>
          <cell r="B3171">
            <v>0</v>
          </cell>
          <cell r="C3171">
            <v>0</v>
          </cell>
          <cell r="D3171">
            <v>0</v>
          </cell>
          <cell r="CZ3171">
            <v>0</v>
          </cell>
          <cell r="DG3171">
            <v>0</v>
          </cell>
        </row>
        <row r="3172">
          <cell r="A3172" t="str">
            <v>None</v>
          </cell>
          <cell r="B3172">
            <v>82965</v>
          </cell>
          <cell r="C3172">
            <v>106466.86</v>
          </cell>
          <cell r="D3172">
            <v>103822.21</v>
          </cell>
          <cell r="CZ3172">
            <v>105808.21</v>
          </cell>
          <cell r="DG3172">
            <v>82965</v>
          </cell>
        </row>
        <row r="3173">
          <cell r="A3173" t="str">
            <v>None</v>
          </cell>
          <cell r="B3173">
            <v>0</v>
          </cell>
          <cell r="C3173">
            <v>648027.04</v>
          </cell>
          <cell r="D3173">
            <v>631930.53</v>
          </cell>
          <cell r="CZ3173">
            <v>643967.53</v>
          </cell>
          <cell r="DG3173">
            <v>0</v>
          </cell>
        </row>
        <row r="3174">
          <cell r="A3174" t="str">
            <v>None</v>
          </cell>
          <cell r="B3174">
            <v>0</v>
          </cell>
          <cell r="C3174">
            <v>0</v>
          </cell>
          <cell r="D3174">
            <v>0</v>
          </cell>
          <cell r="CZ3174">
            <v>0</v>
          </cell>
          <cell r="DG3174">
            <v>0</v>
          </cell>
        </row>
        <row r="3175">
          <cell r="A3175" t="str">
            <v>None</v>
          </cell>
          <cell r="B3175">
            <v>0</v>
          </cell>
          <cell r="C3175">
            <v>0</v>
          </cell>
          <cell r="D3175">
            <v>0</v>
          </cell>
          <cell r="CZ3175">
            <v>0</v>
          </cell>
          <cell r="DG3175">
            <v>0</v>
          </cell>
        </row>
        <row r="3176">
          <cell r="A3176" t="str">
            <v>None</v>
          </cell>
          <cell r="B3176">
            <v>0</v>
          </cell>
          <cell r="C3176">
            <v>0</v>
          </cell>
          <cell r="D3176">
            <v>0</v>
          </cell>
          <cell r="CZ3176">
            <v>0</v>
          </cell>
          <cell r="DG3176">
            <v>0</v>
          </cell>
        </row>
        <row r="3177">
          <cell r="A3177" t="str">
            <v>None</v>
          </cell>
          <cell r="B3177">
            <v>0</v>
          </cell>
          <cell r="C3177">
            <v>0</v>
          </cell>
          <cell r="D3177">
            <v>0</v>
          </cell>
          <cell r="CZ3177">
            <v>0</v>
          </cell>
          <cell r="DG3177">
            <v>0</v>
          </cell>
        </row>
        <row r="3178">
          <cell r="A3178" t="str">
            <v>None</v>
          </cell>
          <cell r="B3178">
            <v>201756</v>
          </cell>
          <cell r="C3178">
            <v>194012.12</v>
          </cell>
          <cell r="D3178">
            <v>189193.11</v>
          </cell>
          <cell r="CZ3178">
            <v>192792.11</v>
          </cell>
          <cell r="DG3178">
            <v>201756</v>
          </cell>
        </row>
        <row r="3179">
          <cell r="A3179" t="str">
            <v>None</v>
          </cell>
          <cell r="B3179">
            <v>0</v>
          </cell>
          <cell r="C3179">
            <v>292397.84999999998</v>
          </cell>
          <cell r="D3179">
            <v>274005.24</v>
          </cell>
          <cell r="CZ3179">
            <v>279543.24</v>
          </cell>
          <cell r="DG3179">
            <v>0</v>
          </cell>
        </row>
        <row r="3180">
          <cell r="A3180" t="str">
            <v>None</v>
          </cell>
          <cell r="B3180">
            <v>0</v>
          </cell>
          <cell r="C3180">
            <v>153769.35</v>
          </cell>
          <cell r="D3180">
            <v>149949.88</v>
          </cell>
          <cell r="CZ3180">
            <v>152805.88</v>
          </cell>
          <cell r="DG3180">
            <v>0</v>
          </cell>
        </row>
        <row r="3181">
          <cell r="A3181" t="str">
            <v>None</v>
          </cell>
          <cell r="B3181">
            <v>139503</v>
          </cell>
          <cell r="C3181">
            <v>97923.89</v>
          </cell>
          <cell r="D3181">
            <v>97923.89</v>
          </cell>
          <cell r="CZ3181">
            <v>97925.89</v>
          </cell>
          <cell r="DG3181">
            <v>139503</v>
          </cell>
        </row>
        <row r="3182">
          <cell r="A3182" t="str">
            <v>None</v>
          </cell>
          <cell r="B3182">
            <v>68000</v>
          </cell>
          <cell r="C3182">
            <v>55354.239999999998</v>
          </cell>
          <cell r="D3182">
            <v>55354.239999999998</v>
          </cell>
          <cell r="CZ3182">
            <v>55354.239999999998</v>
          </cell>
          <cell r="DG3182">
            <v>68000</v>
          </cell>
        </row>
        <row r="3183">
          <cell r="A3183" t="str">
            <v>None</v>
          </cell>
          <cell r="B3183">
            <v>378000</v>
          </cell>
          <cell r="C3183">
            <v>396482.22</v>
          </cell>
          <cell r="D3183">
            <v>396482.22</v>
          </cell>
          <cell r="CZ3183">
            <v>396485.22</v>
          </cell>
          <cell r="DG3183">
            <v>378000</v>
          </cell>
        </row>
        <row r="3184">
          <cell r="A3184" t="str">
            <v>None</v>
          </cell>
          <cell r="B3184">
            <v>60000</v>
          </cell>
          <cell r="C3184">
            <v>79804.960000000006</v>
          </cell>
          <cell r="D3184">
            <v>79804.960000000006</v>
          </cell>
          <cell r="CZ3184">
            <v>79806.960000000006</v>
          </cell>
          <cell r="DG3184">
            <v>60000</v>
          </cell>
        </row>
        <row r="3185">
          <cell r="A3185" t="str">
            <v>None</v>
          </cell>
          <cell r="B3185">
            <v>36000</v>
          </cell>
          <cell r="C3185">
            <v>0</v>
          </cell>
          <cell r="D3185">
            <v>0</v>
          </cell>
          <cell r="CZ3185">
            <v>0</v>
          </cell>
          <cell r="DG3185">
            <v>36000</v>
          </cell>
        </row>
        <row r="3186">
          <cell r="A3186" t="str">
            <v>None</v>
          </cell>
          <cell r="B3186">
            <v>42000</v>
          </cell>
          <cell r="C3186">
            <v>0</v>
          </cell>
          <cell r="D3186">
            <v>0</v>
          </cell>
          <cell r="CZ3186">
            <v>0</v>
          </cell>
          <cell r="DG3186">
            <v>42000</v>
          </cell>
        </row>
        <row r="3187">
          <cell r="A3187" t="str">
            <v>None</v>
          </cell>
          <cell r="B3187">
            <v>0</v>
          </cell>
          <cell r="C3187">
            <v>0</v>
          </cell>
          <cell r="D3187">
            <v>0</v>
          </cell>
          <cell r="CZ3187">
            <v>0</v>
          </cell>
          <cell r="DG3187">
            <v>0</v>
          </cell>
        </row>
        <row r="3188">
          <cell r="A3188" t="str">
            <v>None</v>
          </cell>
          <cell r="B3188">
            <v>0</v>
          </cell>
          <cell r="C3188">
            <v>4206.9799999999996</v>
          </cell>
          <cell r="D3188">
            <v>4206.9799999999996</v>
          </cell>
          <cell r="CZ3188">
            <v>4199.9799999999996</v>
          </cell>
          <cell r="DG3188">
            <v>0</v>
          </cell>
        </row>
        <row r="3189">
          <cell r="A3189" t="str">
            <v>None</v>
          </cell>
          <cell r="B3189">
            <v>17000</v>
          </cell>
          <cell r="C3189">
            <v>12500.99</v>
          </cell>
          <cell r="D3189">
            <v>12500.99</v>
          </cell>
          <cell r="CZ3189">
            <v>12500.99</v>
          </cell>
          <cell r="DG3189">
            <v>17000</v>
          </cell>
        </row>
        <row r="3190">
          <cell r="A3190" t="str">
            <v>None</v>
          </cell>
          <cell r="B3190">
            <v>37000</v>
          </cell>
          <cell r="C3190">
            <v>24972.47</v>
          </cell>
          <cell r="D3190">
            <v>24972.47</v>
          </cell>
          <cell r="CZ3190">
            <v>24975.47</v>
          </cell>
          <cell r="DG3190">
            <v>37000</v>
          </cell>
        </row>
        <row r="3191">
          <cell r="A3191" t="str">
            <v>None</v>
          </cell>
          <cell r="B3191">
            <v>0</v>
          </cell>
          <cell r="C3191">
            <v>788804.56</v>
          </cell>
          <cell r="D3191">
            <v>788804.56</v>
          </cell>
          <cell r="CZ3191">
            <v>788831.56</v>
          </cell>
          <cell r="DG3191">
            <v>0</v>
          </cell>
        </row>
        <row r="3192">
          <cell r="A3192" t="str">
            <v>None</v>
          </cell>
          <cell r="B3192">
            <v>0</v>
          </cell>
          <cell r="C3192">
            <v>0</v>
          </cell>
          <cell r="D3192">
            <v>0</v>
          </cell>
          <cell r="CZ3192">
            <v>0</v>
          </cell>
          <cell r="DG3192">
            <v>0</v>
          </cell>
        </row>
        <row r="3193">
          <cell r="A3193" t="str">
            <v>None</v>
          </cell>
          <cell r="B3193">
            <v>0</v>
          </cell>
          <cell r="C3193">
            <v>0</v>
          </cell>
          <cell r="D3193">
            <v>0</v>
          </cell>
          <cell r="CZ3193">
            <v>0</v>
          </cell>
          <cell r="DG3193">
            <v>0</v>
          </cell>
        </row>
        <row r="3194">
          <cell r="A3194" t="str">
            <v>None</v>
          </cell>
          <cell r="B3194">
            <v>0</v>
          </cell>
          <cell r="C3194">
            <v>13074.17</v>
          </cell>
          <cell r="D3194">
            <v>13074.17</v>
          </cell>
          <cell r="CZ3194">
            <v>13086.17</v>
          </cell>
          <cell r="DG3194">
            <v>0</v>
          </cell>
        </row>
        <row r="3195">
          <cell r="A3195" t="str">
            <v>None</v>
          </cell>
          <cell r="B3195">
            <v>0</v>
          </cell>
          <cell r="C3195">
            <v>14144.91</v>
          </cell>
          <cell r="D3195">
            <v>14144.91</v>
          </cell>
          <cell r="CZ3195">
            <v>14153.91</v>
          </cell>
          <cell r="DG3195">
            <v>0</v>
          </cell>
        </row>
        <row r="3196">
          <cell r="A3196" t="str">
            <v>None</v>
          </cell>
          <cell r="B3196">
            <v>0</v>
          </cell>
          <cell r="C3196">
            <v>18958.72</v>
          </cell>
          <cell r="D3196">
            <v>18958.72</v>
          </cell>
          <cell r="CZ3196">
            <v>18969.72</v>
          </cell>
          <cell r="DG3196">
            <v>0</v>
          </cell>
        </row>
        <row r="3197">
          <cell r="A3197" t="str">
            <v>None</v>
          </cell>
          <cell r="B3197">
            <v>0</v>
          </cell>
          <cell r="C3197">
            <v>14144.91</v>
          </cell>
          <cell r="D3197">
            <v>14144.91</v>
          </cell>
          <cell r="CZ3197">
            <v>14153.91</v>
          </cell>
          <cell r="DG3197">
            <v>0</v>
          </cell>
        </row>
        <row r="3198">
          <cell r="A3198" t="str">
            <v>None</v>
          </cell>
          <cell r="B3198">
            <v>0</v>
          </cell>
          <cell r="C3198">
            <v>14144.91</v>
          </cell>
          <cell r="D3198">
            <v>14144.91</v>
          </cell>
          <cell r="CZ3198">
            <v>14153.91</v>
          </cell>
          <cell r="DG3198">
            <v>0</v>
          </cell>
        </row>
        <row r="3199">
          <cell r="A3199" t="str">
            <v>None</v>
          </cell>
          <cell r="B3199">
            <v>0</v>
          </cell>
          <cell r="C3199">
            <v>14144.91</v>
          </cell>
          <cell r="D3199">
            <v>14144.91</v>
          </cell>
          <cell r="CZ3199">
            <v>14152.91</v>
          </cell>
          <cell r="DG3199">
            <v>0</v>
          </cell>
        </row>
        <row r="3200">
          <cell r="A3200" t="str">
            <v>None</v>
          </cell>
          <cell r="B3200">
            <v>0</v>
          </cell>
          <cell r="C3200">
            <v>14144.91</v>
          </cell>
          <cell r="D3200">
            <v>14144.91</v>
          </cell>
          <cell r="CZ3200">
            <v>14153.91</v>
          </cell>
          <cell r="DG3200">
            <v>0</v>
          </cell>
        </row>
        <row r="3201">
          <cell r="A3201" t="str">
            <v>None</v>
          </cell>
          <cell r="B3201">
            <v>47907</v>
          </cell>
          <cell r="C3201">
            <v>36054.1</v>
          </cell>
          <cell r="D3201">
            <v>36054.1</v>
          </cell>
          <cell r="CZ3201">
            <v>36054.1</v>
          </cell>
          <cell r="DG3201">
            <v>47907</v>
          </cell>
        </row>
        <row r="3202">
          <cell r="A3202" t="str">
            <v>None</v>
          </cell>
          <cell r="B3202">
            <v>0</v>
          </cell>
          <cell r="C3202">
            <v>178930.07</v>
          </cell>
          <cell r="D3202">
            <v>178930.07</v>
          </cell>
          <cell r="CZ3202">
            <v>178930.07</v>
          </cell>
          <cell r="DG3202">
            <v>0</v>
          </cell>
        </row>
        <row r="3203">
          <cell r="A3203" t="str">
            <v>None</v>
          </cell>
          <cell r="B3203">
            <v>0</v>
          </cell>
          <cell r="C3203">
            <v>0</v>
          </cell>
          <cell r="D3203">
            <v>0</v>
          </cell>
          <cell r="CZ3203">
            <v>0</v>
          </cell>
          <cell r="DG3203">
            <v>0</v>
          </cell>
        </row>
        <row r="3204">
          <cell r="A3204" t="str">
            <v>None</v>
          </cell>
          <cell r="B3204">
            <v>400219</v>
          </cell>
          <cell r="C3204">
            <v>321453.46000000002</v>
          </cell>
          <cell r="D3204">
            <v>321453.46000000002</v>
          </cell>
          <cell r="CZ3204">
            <v>321453.46000000002</v>
          </cell>
          <cell r="DG3204">
            <v>400219</v>
          </cell>
        </row>
        <row r="3205">
          <cell r="A3205" t="str">
            <v>None</v>
          </cell>
          <cell r="B3205">
            <v>0</v>
          </cell>
          <cell r="C3205">
            <v>0</v>
          </cell>
          <cell r="D3205">
            <v>0</v>
          </cell>
          <cell r="CZ3205">
            <v>0</v>
          </cell>
          <cell r="DG3205">
            <v>0</v>
          </cell>
        </row>
        <row r="3206">
          <cell r="A3206" t="str">
            <v>None</v>
          </cell>
          <cell r="B3206">
            <v>95900</v>
          </cell>
          <cell r="C3206">
            <v>95194.59</v>
          </cell>
          <cell r="D3206">
            <v>95194.59</v>
          </cell>
          <cell r="CZ3206">
            <v>95198.59</v>
          </cell>
          <cell r="DG3206">
            <v>95900</v>
          </cell>
        </row>
        <row r="3207">
          <cell r="A3207" t="str">
            <v>None</v>
          </cell>
          <cell r="B3207">
            <v>0</v>
          </cell>
          <cell r="C3207">
            <v>0</v>
          </cell>
          <cell r="D3207">
            <v>0</v>
          </cell>
          <cell r="CZ3207">
            <v>0</v>
          </cell>
          <cell r="DG3207">
            <v>0</v>
          </cell>
        </row>
        <row r="3208">
          <cell r="A3208" t="str">
            <v>None</v>
          </cell>
          <cell r="B3208">
            <v>25000</v>
          </cell>
          <cell r="C3208">
            <v>0</v>
          </cell>
          <cell r="D3208">
            <v>0</v>
          </cell>
          <cell r="CZ3208">
            <v>24000</v>
          </cell>
          <cell r="DG3208">
            <v>25000</v>
          </cell>
        </row>
        <row r="3209">
          <cell r="A3209" t="str">
            <v>None</v>
          </cell>
          <cell r="B3209">
            <v>24314</v>
          </cell>
          <cell r="C3209">
            <v>0</v>
          </cell>
          <cell r="D3209">
            <v>0</v>
          </cell>
          <cell r="CZ3209">
            <v>23000</v>
          </cell>
          <cell r="DG3209">
            <v>24314</v>
          </cell>
        </row>
        <row r="3210">
          <cell r="A3210" t="str">
            <v>None</v>
          </cell>
          <cell r="B3210">
            <v>293000</v>
          </cell>
          <cell r="C3210">
            <v>238437.84</v>
          </cell>
          <cell r="D3210">
            <v>232515.18</v>
          </cell>
          <cell r="CZ3210">
            <v>236942.18</v>
          </cell>
          <cell r="DG3210">
            <v>293000</v>
          </cell>
        </row>
        <row r="3211">
          <cell r="A3211" t="str">
            <v>None</v>
          </cell>
          <cell r="B3211">
            <v>171160</v>
          </cell>
          <cell r="C3211">
            <v>0</v>
          </cell>
          <cell r="D3211">
            <v>0</v>
          </cell>
          <cell r="CZ3211">
            <v>155926</v>
          </cell>
          <cell r="DG3211">
            <v>171160</v>
          </cell>
        </row>
        <row r="3212">
          <cell r="A3212" t="str">
            <v>None</v>
          </cell>
          <cell r="B3212">
            <v>0</v>
          </cell>
          <cell r="C3212">
            <v>0</v>
          </cell>
          <cell r="D3212">
            <v>1004.46</v>
          </cell>
          <cell r="CZ3212">
            <v>0</v>
          </cell>
          <cell r="DG3212">
            <v>0</v>
          </cell>
        </row>
        <row r="3213">
          <cell r="A3213" t="str">
            <v>None</v>
          </cell>
          <cell r="B3213">
            <v>0</v>
          </cell>
          <cell r="C3213">
            <v>17237.45</v>
          </cell>
          <cell r="D3213">
            <v>17237.45</v>
          </cell>
          <cell r="CZ3213">
            <v>17232.45</v>
          </cell>
          <cell r="DG3213">
            <v>0</v>
          </cell>
        </row>
        <row r="3214">
          <cell r="A3214" t="str">
            <v>None</v>
          </cell>
          <cell r="B3214">
            <v>20000</v>
          </cell>
          <cell r="C3214">
            <v>79.260000000000005</v>
          </cell>
          <cell r="D3214">
            <v>79.260000000000005</v>
          </cell>
          <cell r="CZ3214">
            <v>78.260000000000005</v>
          </cell>
          <cell r="DG3214">
            <v>20000</v>
          </cell>
        </row>
        <row r="3215">
          <cell r="A3215" t="str">
            <v>None</v>
          </cell>
          <cell r="B3215">
            <v>2300000</v>
          </cell>
          <cell r="C3215">
            <v>1209040.55</v>
          </cell>
          <cell r="D3215">
            <v>1579861.76</v>
          </cell>
          <cell r="CZ3215">
            <v>1657297.76</v>
          </cell>
          <cell r="DG3215">
            <v>2300000</v>
          </cell>
        </row>
        <row r="3216">
          <cell r="A3216" t="str">
            <v>None</v>
          </cell>
          <cell r="B3216">
            <v>0</v>
          </cell>
          <cell r="C3216">
            <v>0</v>
          </cell>
          <cell r="D3216">
            <v>0</v>
          </cell>
          <cell r="CZ3216">
            <v>0</v>
          </cell>
          <cell r="DG3216">
            <v>0</v>
          </cell>
        </row>
        <row r="3217">
          <cell r="A3217" t="str">
            <v>None</v>
          </cell>
          <cell r="B3217">
            <v>0</v>
          </cell>
          <cell r="C3217">
            <v>0</v>
          </cell>
          <cell r="D3217">
            <v>0</v>
          </cell>
          <cell r="CZ3217">
            <v>0</v>
          </cell>
          <cell r="DG3217">
            <v>0</v>
          </cell>
        </row>
        <row r="3218">
          <cell r="A3218" t="str">
            <v>None</v>
          </cell>
          <cell r="B3218">
            <v>0</v>
          </cell>
          <cell r="C3218">
            <v>0</v>
          </cell>
          <cell r="D3218">
            <v>0</v>
          </cell>
          <cell r="CZ3218">
            <v>0</v>
          </cell>
          <cell r="DG3218">
            <v>0</v>
          </cell>
        </row>
        <row r="3219">
          <cell r="A3219" t="str">
            <v>None</v>
          </cell>
          <cell r="B3219">
            <v>0</v>
          </cell>
          <cell r="C3219">
            <v>0</v>
          </cell>
          <cell r="D3219">
            <v>0</v>
          </cell>
          <cell r="CZ3219">
            <v>0</v>
          </cell>
          <cell r="DG3219">
            <v>0</v>
          </cell>
        </row>
        <row r="3220">
          <cell r="A3220" t="str">
            <v>None</v>
          </cell>
          <cell r="B3220">
            <v>0</v>
          </cell>
          <cell r="C3220">
            <v>0</v>
          </cell>
          <cell r="D3220">
            <v>0</v>
          </cell>
          <cell r="CZ3220">
            <v>0</v>
          </cell>
          <cell r="DG3220">
            <v>0</v>
          </cell>
        </row>
        <row r="3221">
          <cell r="A3221" t="str">
            <v>None</v>
          </cell>
          <cell r="B3221">
            <v>0</v>
          </cell>
          <cell r="C3221">
            <v>0</v>
          </cell>
          <cell r="D3221">
            <v>0</v>
          </cell>
          <cell r="CZ3221">
            <v>0</v>
          </cell>
          <cell r="DG3221">
            <v>0</v>
          </cell>
        </row>
        <row r="3222">
          <cell r="A3222" t="str">
            <v>None</v>
          </cell>
          <cell r="B3222">
            <v>54050</v>
          </cell>
          <cell r="C3222">
            <v>37832.14</v>
          </cell>
          <cell r="D3222">
            <v>37832.14</v>
          </cell>
          <cell r="CZ3222">
            <v>37831.14</v>
          </cell>
          <cell r="DG3222">
            <v>54050</v>
          </cell>
        </row>
        <row r="3223">
          <cell r="A3223" t="str">
            <v>None</v>
          </cell>
          <cell r="B3223">
            <v>275476.13</v>
          </cell>
          <cell r="C3223">
            <v>115531.13</v>
          </cell>
          <cell r="D3223">
            <v>179437.83000000002</v>
          </cell>
          <cell r="CZ3223">
            <v>115528.69</v>
          </cell>
          <cell r="DG3223">
            <v>275476.13</v>
          </cell>
        </row>
        <row r="3224">
          <cell r="A3224" t="str">
            <v>None</v>
          </cell>
          <cell r="B3224">
            <v>32340</v>
          </cell>
          <cell r="C3224">
            <v>0</v>
          </cell>
          <cell r="D3224">
            <v>0</v>
          </cell>
          <cell r="CZ3224">
            <v>32000</v>
          </cell>
          <cell r="DG3224">
            <v>32340</v>
          </cell>
        </row>
        <row r="3225">
          <cell r="A3225" t="str">
            <v>None</v>
          </cell>
          <cell r="B3225">
            <v>53128</v>
          </cell>
          <cell r="C3225">
            <v>0</v>
          </cell>
          <cell r="D3225">
            <v>0</v>
          </cell>
          <cell r="CZ3225">
            <v>38799</v>
          </cell>
          <cell r="DG3225">
            <v>53128</v>
          </cell>
        </row>
        <row r="3226">
          <cell r="A3226" t="str">
            <v>None</v>
          </cell>
          <cell r="B3226">
            <v>9200</v>
          </cell>
          <cell r="C3226">
            <v>7887.9</v>
          </cell>
          <cell r="D3226">
            <v>7887.9</v>
          </cell>
          <cell r="CZ3226">
            <v>7887.9</v>
          </cell>
          <cell r="DG3226">
            <v>9200</v>
          </cell>
        </row>
        <row r="3227">
          <cell r="A3227" t="str">
            <v>None</v>
          </cell>
          <cell r="B3227">
            <v>15970000</v>
          </cell>
          <cell r="C3227">
            <v>14381631.48</v>
          </cell>
          <cell r="D3227">
            <v>14381631.48</v>
          </cell>
          <cell r="CZ3227">
            <v>14381643.48</v>
          </cell>
          <cell r="DG3227">
            <v>15970000</v>
          </cell>
        </row>
        <row r="3228">
          <cell r="A3228" t="str">
            <v>None</v>
          </cell>
          <cell r="B3228">
            <v>154724</v>
          </cell>
          <cell r="C3228">
            <v>41491.57</v>
          </cell>
          <cell r="D3228">
            <v>21344.04</v>
          </cell>
          <cell r="CZ3228">
            <v>154460.04</v>
          </cell>
          <cell r="DG3228">
            <v>154724</v>
          </cell>
        </row>
        <row r="3229">
          <cell r="A3229" t="str">
            <v>None</v>
          </cell>
          <cell r="B3229">
            <v>0</v>
          </cell>
          <cell r="C3229">
            <v>0</v>
          </cell>
          <cell r="D3229">
            <v>347474</v>
          </cell>
          <cell r="CZ3229">
            <v>0</v>
          </cell>
          <cell r="DG3229">
            <v>0</v>
          </cell>
        </row>
        <row r="3230">
          <cell r="A3230" t="str">
            <v>None</v>
          </cell>
          <cell r="B3230">
            <v>131750</v>
          </cell>
          <cell r="C3230">
            <v>130024.39</v>
          </cell>
          <cell r="D3230">
            <v>130023.67999999999</v>
          </cell>
          <cell r="CZ3230">
            <v>130028.68</v>
          </cell>
          <cell r="DG3230">
            <v>131750</v>
          </cell>
        </row>
        <row r="3231">
          <cell r="A3231" t="str">
            <v>None</v>
          </cell>
          <cell r="B3231">
            <v>81750</v>
          </cell>
          <cell r="C3231">
            <v>73644.62</v>
          </cell>
          <cell r="D3231">
            <v>73231.289999999994</v>
          </cell>
          <cell r="CZ3231">
            <v>73643.289999999994</v>
          </cell>
          <cell r="DG3231">
            <v>81750</v>
          </cell>
        </row>
        <row r="3232">
          <cell r="A3232" t="str">
            <v>None</v>
          </cell>
          <cell r="B3232">
            <v>81750</v>
          </cell>
          <cell r="C3232">
            <v>72319.100000000006</v>
          </cell>
          <cell r="D3232">
            <v>72319.100000000006</v>
          </cell>
          <cell r="CZ3232">
            <v>72323.100000000006</v>
          </cell>
          <cell r="DG3232">
            <v>81750</v>
          </cell>
        </row>
        <row r="3233">
          <cell r="A3233" t="str">
            <v>None</v>
          </cell>
          <cell r="B3233">
            <v>81750</v>
          </cell>
          <cell r="C3233">
            <v>71860.070000000007</v>
          </cell>
          <cell r="D3233">
            <v>71860.070000000007</v>
          </cell>
          <cell r="CZ3233">
            <v>71861.070000000007</v>
          </cell>
          <cell r="DG3233">
            <v>81750</v>
          </cell>
        </row>
        <row r="3234">
          <cell r="A3234" t="str">
            <v>None</v>
          </cell>
          <cell r="B3234">
            <v>81750</v>
          </cell>
          <cell r="C3234">
            <v>72565.600000000006</v>
          </cell>
          <cell r="D3234">
            <v>72565.600000000006</v>
          </cell>
          <cell r="CZ3234">
            <v>72570.600000000006</v>
          </cell>
          <cell r="DG3234">
            <v>81750</v>
          </cell>
        </row>
        <row r="3235">
          <cell r="A3235" t="str">
            <v>None</v>
          </cell>
          <cell r="B3235">
            <v>81750</v>
          </cell>
          <cell r="C3235">
            <v>66970.03</v>
          </cell>
          <cell r="D3235">
            <v>66970.03</v>
          </cell>
          <cell r="CZ3235">
            <v>66973.03</v>
          </cell>
          <cell r="DG3235">
            <v>81750</v>
          </cell>
        </row>
        <row r="3236">
          <cell r="A3236" t="str">
            <v>None</v>
          </cell>
          <cell r="B3236">
            <v>68000</v>
          </cell>
          <cell r="C3236">
            <v>73684.039999999994</v>
          </cell>
          <cell r="D3236">
            <v>73684.039999999994</v>
          </cell>
          <cell r="CZ3236">
            <v>73679.039999999994</v>
          </cell>
          <cell r="DG3236">
            <v>68000</v>
          </cell>
        </row>
        <row r="3237">
          <cell r="A3237" t="str">
            <v>None</v>
          </cell>
          <cell r="B3237">
            <v>0</v>
          </cell>
          <cell r="C3237">
            <v>22742.54</v>
          </cell>
          <cell r="D3237">
            <v>22742.54</v>
          </cell>
          <cell r="CZ3237">
            <v>22742.54</v>
          </cell>
          <cell r="DG3237">
            <v>0</v>
          </cell>
        </row>
        <row r="3238">
          <cell r="A3238" t="str">
            <v>None</v>
          </cell>
          <cell r="B3238">
            <v>0</v>
          </cell>
          <cell r="C3238">
            <v>30155.07</v>
          </cell>
          <cell r="D3238">
            <v>30155.07</v>
          </cell>
          <cell r="CZ3238">
            <v>30156.07</v>
          </cell>
          <cell r="DG3238">
            <v>0</v>
          </cell>
        </row>
        <row r="3239">
          <cell r="A3239" t="str">
            <v>None</v>
          </cell>
          <cell r="B3239">
            <v>80000</v>
          </cell>
          <cell r="C3239">
            <v>77795.59</v>
          </cell>
          <cell r="D3239">
            <v>77795.59</v>
          </cell>
          <cell r="CZ3239">
            <v>77796.59</v>
          </cell>
          <cell r="DG3239">
            <v>80000</v>
          </cell>
        </row>
        <row r="3240">
          <cell r="A3240" t="str">
            <v>None</v>
          </cell>
          <cell r="B3240">
            <v>75000</v>
          </cell>
          <cell r="C3240">
            <v>72103.05</v>
          </cell>
          <cell r="D3240">
            <v>72103.05</v>
          </cell>
          <cell r="CZ3240">
            <v>72102.05</v>
          </cell>
          <cell r="DG3240">
            <v>75000</v>
          </cell>
        </row>
        <row r="3241">
          <cell r="A3241" t="str">
            <v>None</v>
          </cell>
          <cell r="B3241">
            <v>94300</v>
          </cell>
          <cell r="C3241">
            <v>100279.78</v>
          </cell>
          <cell r="D3241">
            <v>100279.78</v>
          </cell>
          <cell r="CZ3241">
            <v>100279.78</v>
          </cell>
          <cell r="DG3241">
            <v>94300</v>
          </cell>
        </row>
        <row r="3242">
          <cell r="A3242" t="str">
            <v>None</v>
          </cell>
          <cell r="B3242">
            <v>102000</v>
          </cell>
          <cell r="C3242">
            <v>94500.49</v>
          </cell>
          <cell r="D3242">
            <v>94500.49</v>
          </cell>
          <cell r="CZ3242">
            <v>94499.49</v>
          </cell>
          <cell r="DG3242">
            <v>102000</v>
          </cell>
        </row>
        <row r="3243">
          <cell r="A3243" t="str">
            <v>None</v>
          </cell>
          <cell r="B3243">
            <v>475040</v>
          </cell>
          <cell r="C3243">
            <v>261856.38999999998</v>
          </cell>
          <cell r="D3243">
            <v>261793.84</v>
          </cell>
          <cell r="CZ3243">
            <v>261854.84</v>
          </cell>
          <cell r="DG3243">
            <v>475040</v>
          </cell>
        </row>
        <row r="3244">
          <cell r="A3244" t="str">
            <v>None</v>
          </cell>
          <cell r="B3244">
            <v>60000</v>
          </cell>
          <cell r="C3244">
            <v>4836.09</v>
          </cell>
          <cell r="D3244">
            <v>4929.29</v>
          </cell>
          <cell r="CZ3244">
            <v>59983</v>
          </cell>
          <cell r="DG3244">
            <v>60000</v>
          </cell>
        </row>
        <row r="3245">
          <cell r="A3245" t="str">
            <v>None</v>
          </cell>
          <cell r="B3245">
            <v>0</v>
          </cell>
          <cell r="C3245">
            <v>0</v>
          </cell>
          <cell r="D3245">
            <v>14885.04</v>
          </cell>
          <cell r="CZ3245">
            <v>0</v>
          </cell>
          <cell r="DG3245">
            <v>0</v>
          </cell>
        </row>
        <row r="3246">
          <cell r="A3246" t="str">
            <v>None</v>
          </cell>
          <cell r="B3246">
            <v>123000</v>
          </cell>
          <cell r="C3246">
            <v>128430.39</v>
          </cell>
          <cell r="D3246">
            <v>128430.39</v>
          </cell>
          <cell r="CZ3246">
            <v>128431.39</v>
          </cell>
          <cell r="DG3246">
            <v>123000</v>
          </cell>
        </row>
        <row r="3247">
          <cell r="A3247" t="str">
            <v>None</v>
          </cell>
          <cell r="B3247">
            <v>0</v>
          </cell>
          <cell r="C3247">
            <v>0</v>
          </cell>
          <cell r="D3247">
            <v>0</v>
          </cell>
          <cell r="CZ3247">
            <v>1</v>
          </cell>
          <cell r="DG3247">
            <v>0</v>
          </cell>
        </row>
        <row r="3248">
          <cell r="A3248" t="str">
            <v>None</v>
          </cell>
          <cell r="B3248">
            <v>255495</v>
          </cell>
          <cell r="C3248">
            <v>266229.31</v>
          </cell>
          <cell r="D3248">
            <v>266229.31</v>
          </cell>
          <cell r="CZ3248">
            <v>266231.31</v>
          </cell>
          <cell r="DG3248">
            <v>255495</v>
          </cell>
        </row>
        <row r="3249">
          <cell r="A3249" t="str">
            <v>None</v>
          </cell>
          <cell r="B3249">
            <v>0</v>
          </cell>
          <cell r="C3249">
            <v>150443.78</v>
          </cell>
          <cell r="D3249">
            <v>150443.78</v>
          </cell>
          <cell r="CZ3249">
            <v>150441.78</v>
          </cell>
          <cell r="DG3249">
            <v>0</v>
          </cell>
        </row>
        <row r="3250">
          <cell r="A3250" t="str">
            <v>None</v>
          </cell>
          <cell r="B3250">
            <v>0</v>
          </cell>
          <cell r="C3250">
            <v>0</v>
          </cell>
          <cell r="D3250">
            <v>0</v>
          </cell>
          <cell r="CZ3250">
            <v>0</v>
          </cell>
          <cell r="DG3250">
            <v>0</v>
          </cell>
        </row>
        <row r="3251">
          <cell r="A3251" t="str">
            <v>None</v>
          </cell>
          <cell r="B3251">
            <v>0</v>
          </cell>
          <cell r="C3251">
            <v>0</v>
          </cell>
          <cell r="D3251">
            <v>0</v>
          </cell>
          <cell r="CZ3251">
            <v>0</v>
          </cell>
          <cell r="DG3251">
            <v>0</v>
          </cell>
        </row>
        <row r="3252">
          <cell r="A3252" t="str">
            <v>None</v>
          </cell>
          <cell r="B3252">
            <v>150000</v>
          </cell>
          <cell r="C3252">
            <v>129337.62</v>
          </cell>
          <cell r="D3252">
            <v>129337.62</v>
          </cell>
          <cell r="CZ3252">
            <v>129336.62</v>
          </cell>
          <cell r="DG3252">
            <v>150000</v>
          </cell>
        </row>
        <row r="3253">
          <cell r="A3253" t="str">
            <v>None</v>
          </cell>
          <cell r="B3253">
            <v>52512</v>
          </cell>
          <cell r="C3253">
            <v>0</v>
          </cell>
          <cell r="D3253">
            <v>0</v>
          </cell>
          <cell r="CZ3253">
            <v>0</v>
          </cell>
          <cell r="DG3253">
            <v>52512</v>
          </cell>
        </row>
        <row r="3254">
          <cell r="A3254" t="str">
            <v>None</v>
          </cell>
          <cell r="B3254">
            <v>62000</v>
          </cell>
          <cell r="C3254">
            <v>0</v>
          </cell>
          <cell r="D3254">
            <v>0</v>
          </cell>
          <cell r="CZ3254">
            <v>0</v>
          </cell>
          <cell r="DG3254">
            <v>62000</v>
          </cell>
        </row>
        <row r="3255">
          <cell r="A3255" t="str">
            <v>None</v>
          </cell>
          <cell r="B3255">
            <v>194800</v>
          </cell>
          <cell r="C3255">
            <v>14527.66</v>
          </cell>
          <cell r="D3255">
            <v>0</v>
          </cell>
          <cell r="CZ3255">
            <v>191775</v>
          </cell>
          <cell r="DG3255">
            <v>194800</v>
          </cell>
        </row>
        <row r="3256">
          <cell r="A3256" t="str">
            <v>None</v>
          </cell>
          <cell r="B3256">
            <v>194800</v>
          </cell>
          <cell r="C3256">
            <v>15935.65</v>
          </cell>
          <cell r="D3256">
            <v>0</v>
          </cell>
          <cell r="CZ3256">
            <v>196739</v>
          </cell>
          <cell r="DG3256">
            <v>194800</v>
          </cell>
        </row>
        <row r="3257">
          <cell r="A3257" t="str">
            <v>None</v>
          </cell>
          <cell r="B3257">
            <v>194800</v>
          </cell>
          <cell r="C3257">
            <v>16698.22</v>
          </cell>
          <cell r="D3257">
            <v>0</v>
          </cell>
          <cell r="CZ3257">
            <v>193383</v>
          </cell>
          <cell r="DG3257">
            <v>194800</v>
          </cell>
        </row>
        <row r="3258">
          <cell r="A3258" t="str">
            <v>None</v>
          </cell>
          <cell r="B3258">
            <v>194800</v>
          </cell>
          <cell r="C3258">
            <v>17639.93</v>
          </cell>
          <cell r="D3258">
            <v>0</v>
          </cell>
          <cell r="CZ3258">
            <v>197825</v>
          </cell>
          <cell r="DG3258">
            <v>194800</v>
          </cell>
        </row>
        <row r="3259">
          <cell r="A3259" t="str">
            <v>None</v>
          </cell>
          <cell r="B3259">
            <v>194800</v>
          </cell>
          <cell r="C3259">
            <v>15828.01</v>
          </cell>
          <cell r="D3259">
            <v>0</v>
          </cell>
          <cell r="CZ3259">
            <v>192177</v>
          </cell>
          <cell r="DG3259">
            <v>194800</v>
          </cell>
        </row>
        <row r="3260">
          <cell r="A3260" t="str">
            <v>None</v>
          </cell>
          <cell r="B3260">
            <v>194800</v>
          </cell>
          <cell r="C3260">
            <v>16522.8</v>
          </cell>
          <cell r="D3260">
            <v>0</v>
          </cell>
          <cell r="CZ3260">
            <v>193823</v>
          </cell>
          <cell r="DG3260">
            <v>194800</v>
          </cell>
        </row>
        <row r="3261">
          <cell r="A3261" t="str">
            <v>None</v>
          </cell>
          <cell r="B3261">
            <v>194800</v>
          </cell>
          <cell r="C3261">
            <v>14788.59</v>
          </cell>
          <cell r="D3261">
            <v>0</v>
          </cell>
          <cell r="CZ3261">
            <v>197297</v>
          </cell>
          <cell r="DG3261">
            <v>194800</v>
          </cell>
        </row>
        <row r="3262">
          <cell r="A3262" t="str">
            <v>None</v>
          </cell>
          <cell r="B3262">
            <v>194800</v>
          </cell>
          <cell r="C3262">
            <v>15779.08</v>
          </cell>
          <cell r="D3262">
            <v>0</v>
          </cell>
          <cell r="CZ3262">
            <v>193809</v>
          </cell>
          <cell r="DG3262">
            <v>194800</v>
          </cell>
        </row>
        <row r="3263">
          <cell r="A3263" t="str">
            <v>None</v>
          </cell>
          <cell r="B3263">
            <v>80000</v>
          </cell>
          <cell r="C3263">
            <v>2257.7199999999998</v>
          </cell>
          <cell r="D3263">
            <v>0</v>
          </cell>
          <cell r="CZ3263">
            <v>78239</v>
          </cell>
          <cell r="DG3263">
            <v>80000</v>
          </cell>
        </row>
        <row r="3264">
          <cell r="A3264" t="str">
            <v>None</v>
          </cell>
          <cell r="B3264">
            <v>80000</v>
          </cell>
          <cell r="C3264">
            <v>2257.7199999999998</v>
          </cell>
          <cell r="D3264">
            <v>0</v>
          </cell>
          <cell r="CZ3264">
            <v>78549</v>
          </cell>
          <cell r="DG3264">
            <v>80000</v>
          </cell>
        </row>
        <row r="3265">
          <cell r="A3265" t="str">
            <v>None</v>
          </cell>
          <cell r="B3265">
            <v>80000</v>
          </cell>
          <cell r="C3265">
            <v>3238.17</v>
          </cell>
          <cell r="D3265">
            <v>0</v>
          </cell>
          <cell r="CZ3265">
            <v>79197</v>
          </cell>
          <cell r="DG3265">
            <v>80000</v>
          </cell>
        </row>
        <row r="3266">
          <cell r="A3266" t="str">
            <v>None</v>
          </cell>
          <cell r="B3266">
            <v>80000</v>
          </cell>
          <cell r="C3266">
            <v>3062.27</v>
          </cell>
          <cell r="D3266">
            <v>0</v>
          </cell>
          <cell r="CZ3266">
            <v>79398</v>
          </cell>
          <cell r="DG3266">
            <v>80000</v>
          </cell>
        </row>
        <row r="3267">
          <cell r="A3267" t="str">
            <v>None</v>
          </cell>
          <cell r="B3267">
            <v>80000</v>
          </cell>
          <cell r="C3267">
            <v>3059.05</v>
          </cell>
          <cell r="D3267">
            <v>0</v>
          </cell>
          <cell r="CZ3267">
            <v>79395</v>
          </cell>
          <cell r="DG3267">
            <v>80000</v>
          </cell>
        </row>
        <row r="3268">
          <cell r="A3268" t="str">
            <v>None</v>
          </cell>
          <cell r="B3268">
            <v>80000</v>
          </cell>
          <cell r="C3268">
            <v>2970.87</v>
          </cell>
          <cell r="D3268">
            <v>0</v>
          </cell>
          <cell r="CZ3268">
            <v>79600</v>
          </cell>
          <cell r="DG3268">
            <v>80000</v>
          </cell>
        </row>
        <row r="3269">
          <cell r="A3269" t="str">
            <v>None</v>
          </cell>
          <cell r="B3269">
            <v>80000</v>
          </cell>
          <cell r="C3269">
            <v>2257.7199999999998</v>
          </cell>
          <cell r="D3269">
            <v>0</v>
          </cell>
          <cell r="CZ3269">
            <v>78692</v>
          </cell>
          <cell r="DG3269">
            <v>80000</v>
          </cell>
        </row>
        <row r="3270">
          <cell r="A3270" t="str">
            <v>None</v>
          </cell>
          <cell r="B3270">
            <v>80000</v>
          </cell>
          <cell r="C3270">
            <v>2257.7199999999998</v>
          </cell>
          <cell r="D3270">
            <v>0</v>
          </cell>
          <cell r="CZ3270">
            <v>78259</v>
          </cell>
          <cell r="DG3270">
            <v>80000</v>
          </cell>
        </row>
        <row r="3271">
          <cell r="A3271" t="str">
            <v>None</v>
          </cell>
          <cell r="B3271">
            <v>396400</v>
          </cell>
          <cell r="C3271">
            <v>246541.36</v>
          </cell>
          <cell r="D3271">
            <v>229740.03</v>
          </cell>
          <cell r="CZ3271">
            <v>409234.03</v>
          </cell>
          <cell r="DG3271">
            <v>396400</v>
          </cell>
        </row>
        <row r="3272">
          <cell r="A3272" t="str">
            <v>None</v>
          </cell>
          <cell r="B3272">
            <v>303600</v>
          </cell>
          <cell r="C3272">
            <v>203066.21</v>
          </cell>
          <cell r="D3272">
            <v>1943.17</v>
          </cell>
          <cell r="CZ3272">
            <v>299337</v>
          </cell>
          <cell r="DG3272">
            <v>303600</v>
          </cell>
        </row>
        <row r="3273">
          <cell r="A3273" t="str">
            <v>None</v>
          </cell>
          <cell r="B3273">
            <v>94000</v>
          </cell>
          <cell r="C3273">
            <v>101103.78</v>
          </cell>
          <cell r="D3273">
            <v>111128.78</v>
          </cell>
          <cell r="CZ3273">
            <v>101104.78</v>
          </cell>
          <cell r="DG3273">
            <v>94000</v>
          </cell>
        </row>
        <row r="3274">
          <cell r="A3274" t="str">
            <v>None</v>
          </cell>
          <cell r="B3274">
            <v>94000</v>
          </cell>
          <cell r="C3274">
            <v>99362.64</v>
          </cell>
          <cell r="D3274">
            <v>116477.64</v>
          </cell>
          <cell r="CZ3274">
            <v>99361.64</v>
          </cell>
          <cell r="DG3274">
            <v>94000</v>
          </cell>
        </row>
        <row r="3275">
          <cell r="A3275" t="str">
            <v>None</v>
          </cell>
          <cell r="B3275">
            <v>0</v>
          </cell>
          <cell r="C3275">
            <v>0</v>
          </cell>
          <cell r="D3275">
            <v>0</v>
          </cell>
          <cell r="CZ3275">
            <v>0</v>
          </cell>
          <cell r="DG3275">
            <v>0</v>
          </cell>
        </row>
        <row r="3276">
          <cell r="A3276" t="str">
            <v>None</v>
          </cell>
          <cell r="B3276">
            <v>0</v>
          </cell>
          <cell r="C3276">
            <v>0</v>
          </cell>
          <cell r="D3276">
            <v>0</v>
          </cell>
          <cell r="CZ3276">
            <v>0</v>
          </cell>
          <cell r="DG3276">
            <v>0</v>
          </cell>
        </row>
        <row r="3277">
          <cell r="A3277" t="str">
            <v>None</v>
          </cell>
          <cell r="B3277">
            <v>0</v>
          </cell>
          <cell r="C3277">
            <v>0</v>
          </cell>
          <cell r="D3277">
            <v>0</v>
          </cell>
          <cell r="CZ3277">
            <v>0</v>
          </cell>
          <cell r="DG3277">
            <v>0</v>
          </cell>
        </row>
        <row r="3278">
          <cell r="A3278" t="str">
            <v>None</v>
          </cell>
          <cell r="B3278">
            <v>0</v>
          </cell>
          <cell r="C3278">
            <v>0</v>
          </cell>
          <cell r="D3278">
            <v>89282.07</v>
          </cell>
          <cell r="CZ3278">
            <v>0</v>
          </cell>
          <cell r="DG3278">
            <v>0</v>
          </cell>
        </row>
        <row r="3279">
          <cell r="A3279" t="str">
            <v>None</v>
          </cell>
          <cell r="B3279">
            <v>0</v>
          </cell>
          <cell r="C3279">
            <v>0</v>
          </cell>
          <cell r="D3279">
            <v>0</v>
          </cell>
          <cell r="CZ3279">
            <v>0</v>
          </cell>
          <cell r="DG3279">
            <v>0</v>
          </cell>
        </row>
        <row r="3280">
          <cell r="A3280" t="str">
            <v>None</v>
          </cell>
          <cell r="B3280">
            <v>350000</v>
          </cell>
          <cell r="C3280">
            <v>331433.78999999998</v>
          </cell>
          <cell r="D3280">
            <v>331433.78999999998</v>
          </cell>
          <cell r="CZ3280">
            <v>331434.78999999998</v>
          </cell>
          <cell r="DG3280">
            <v>350000</v>
          </cell>
        </row>
        <row r="3281">
          <cell r="A3281" t="str">
            <v>None</v>
          </cell>
          <cell r="B3281">
            <v>503000</v>
          </cell>
          <cell r="C3281">
            <v>316936.42</v>
          </cell>
          <cell r="D3281">
            <v>0</v>
          </cell>
          <cell r="CZ3281">
            <v>489622</v>
          </cell>
          <cell r="DG3281">
            <v>503000</v>
          </cell>
        </row>
        <row r="3282">
          <cell r="A3282" t="str">
            <v>None</v>
          </cell>
          <cell r="B3282">
            <v>25000</v>
          </cell>
          <cell r="C3282">
            <v>0</v>
          </cell>
          <cell r="D3282">
            <v>0</v>
          </cell>
          <cell r="CZ3282">
            <v>24000</v>
          </cell>
          <cell r="DG3282">
            <v>25000</v>
          </cell>
        </row>
        <row r="3283">
          <cell r="A3283" t="str">
            <v>None</v>
          </cell>
          <cell r="B3283">
            <v>25000</v>
          </cell>
          <cell r="C3283">
            <v>0</v>
          </cell>
          <cell r="D3283">
            <v>0</v>
          </cell>
          <cell r="CZ3283">
            <v>24000</v>
          </cell>
          <cell r="DG3283">
            <v>25000</v>
          </cell>
        </row>
        <row r="3284">
          <cell r="A3284" t="str">
            <v>None</v>
          </cell>
          <cell r="B3284">
            <v>23000</v>
          </cell>
          <cell r="C3284">
            <v>0</v>
          </cell>
          <cell r="D3284">
            <v>0</v>
          </cell>
          <cell r="CZ3284">
            <v>0</v>
          </cell>
          <cell r="DG3284">
            <v>23000</v>
          </cell>
        </row>
        <row r="3285">
          <cell r="A3285" t="str">
            <v>None</v>
          </cell>
          <cell r="B3285">
            <v>0</v>
          </cell>
          <cell r="C3285">
            <v>25126.02</v>
          </cell>
          <cell r="D3285">
            <v>25126.02</v>
          </cell>
          <cell r="CZ3285">
            <v>25125.02</v>
          </cell>
          <cell r="DG3285">
            <v>0</v>
          </cell>
        </row>
        <row r="3286">
          <cell r="A3286" t="str">
            <v>None</v>
          </cell>
          <cell r="B3286">
            <v>80000</v>
          </cell>
          <cell r="C3286">
            <v>340.21</v>
          </cell>
          <cell r="D3286">
            <v>19904.669999999998</v>
          </cell>
          <cell r="CZ3286">
            <v>73141</v>
          </cell>
          <cell r="DG3286">
            <v>80000</v>
          </cell>
        </row>
        <row r="3287">
          <cell r="A3287" t="str">
            <v>None</v>
          </cell>
          <cell r="B3287">
            <v>22000</v>
          </cell>
          <cell r="C3287">
            <v>0</v>
          </cell>
          <cell r="D3287">
            <v>0</v>
          </cell>
          <cell r="CZ3287">
            <v>18292</v>
          </cell>
          <cell r="DG3287">
            <v>22000</v>
          </cell>
        </row>
        <row r="3288">
          <cell r="A3288" t="str">
            <v>None</v>
          </cell>
          <cell r="B3288">
            <v>25000</v>
          </cell>
          <cell r="C3288">
            <v>22153.89</v>
          </cell>
          <cell r="D3288">
            <v>22153.89</v>
          </cell>
          <cell r="CZ3288">
            <v>22153.89</v>
          </cell>
          <cell r="DG3288">
            <v>25000</v>
          </cell>
        </row>
        <row r="3289">
          <cell r="A3289" t="str">
            <v>None</v>
          </cell>
          <cell r="B3289">
            <v>77500</v>
          </cell>
          <cell r="C3289">
            <v>3220.25</v>
          </cell>
          <cell r="D3289">
            <v>21024.55</v>
          </cell>
          <cell r="CZ3289">
            <v>76945.37</v>
          </cell>
          <cell r="DG3289">
            <v>77500</v>
          </cell>
        </row>
        <row r="3290">
          <cell r="A3290" t="str">
            <v>None</v>
          </cell>
          <cell r="B3290">
            <v>107250</v>
          </cell>
          <cell r="C3290">
            <v>11594.09</v>
          </cell>
          <cell r="D3290">
            <v>0</v>
          </cell>
          <cell r="CZ3290">
            <v>98712</v>
          </cell>
          <cell r="DG3290">
            <v>107250</v>
          </cell>
        </row>
        <row r="3291">
          <cell r="A3291" t="str">
            <v>None</v>
          </cell>
          <cell r="B3291">
            <v>76000</v>
          </cell>
          <cell r="C3291">
            <v>0</v>
          </cell>
          <cell r="D3291">
            <v>0</v>
          </cell>
          <cell r="CZ3291">
            <v>0</v>
          </cell>
          <cell r="DG3291">
            <v>76000</v>
          </cell>
        </row>
        <row r="3292">
          <cell r="A3292" t="str">
            <v>None</v>
          </cell>
          <cell r="B3292">
            <v>0</v>
          </cell>
          <cell r="C3292">
            <v>0</v>
          </cell>
          <cell r="D3292">
            <v>0</v>
          </cell>
          <cell r="CZ3292">
            <v>0</v>
          </cell>
          <cell r="DG3292">
            <v>0</v>
          </cell>
        </row>
        <row r="3293">
          <cell r="A3293" t="str">
            <v>None</v>
          </cell>
          <cell r="B3293">
            <v>0</v>
          </cell>
          <cell r="C3293">
            <v>704969.91</v>
          </cell>
          <cell r="D3293">
            <v>704969.91</v>
          </cell>
          <cell r="CZ3293">
            <v>704968.91</v>
          </cell>
          <cell r="DG3293">
            <v>0</v>
          </cell>
        </row>
        <row r="3294">
          <cell r="A3294" t="str">
            <v>None</v>
          </cell>
          <cell r="B3294">
            <v>6792705</v>
          </cell>
          <cell r="C3294">
            <v>7921985.0099999998</v>
          </cell>
          <cell r="D3294">
            <v>7921990.9199999999</v>
          </cell>
          <cell r="CZ3294">
            <v>7921844.9199999999</v>
          </cell>
          <cell r="DG3294">
            <v>6792705</v>
          </cell>
        </row>
        <row r="3295">
          <cell r="A3295" t="str">
            <v>None</v>
          </cell>
          <cell r="B3295">
            <v>32000</v>
          </cell>
          <cell r="C3295">
            <v>0</v>
          </cell>
          <cell r="D3295">
            <v>0</v>
          </cell>
          <cell r="CZ3295">
            <v>0</v>
          </cell>
          <cell r="DG3295">
            <v>32000</v>
          </cell>
        </row>
        <row r="3296">
          <cell r="A3296" t="str">
            <v>None</v>
          </cell>
          <cell r="B3296">
            <v>0</v>
          </cell>
          <cell r="C3296">
            <v>970184.53</v>
          </cell>
          <cell r="D3296">
            <v>970184.52</v>
          </cell>
          <cell r="CZ3296">
            <v>970223.52</v>
          </cell>
          <cell r="DG3296">
            <v>0</v>
          </cell>
        </row>
        <row r="3297">
          <cell r="A3297" t="str">
            <v>NAAN_IGE</v>
          </cell>
          <cell r="B3297">
            <v>50530000</v>
          </cell>
          <cell r="C3297">
            <v>48116234.340000004</v>
          </cell>
          <cell r="D3297">
            <v>48097350.740000002</v>
          </cell>
          <cell r="CZ3297">
            <v>48116254.740000002</v>
          </cell>
          <cell r="DG3297">
            <v>50530000</v>
          </cell>
        </row>
        <row r="3298">
          <cell r="A3298" t="str">
            <v>None</v>
          </cell>
          <cell r="B3298">
            <v>0</v>
          </cell>
          <cell r="C3298">
            <v>273223.89</v>
          </cell>
          <cell r="D3298">
            <v>273223.89</v>
          </cell>
          <cell r="CZ3298">
            <v>273229.89</v>
          </cell>
          <cell r="DG3298">
            <v>0</v>
          </cell>
        </row>
        <row r="3299">
          <cell r="A3299" t="str">
            <v>None</v>
          </cell>
          <cell r="B3299">
            <v>0</v>
          </cell>
          <cell r="C3299">
            <v>0</v>
          </cell>
          <cell r="D3299">
            <v>0</v>
          </cell>
          <cell r="CZ3299">
            <v>0</v>
          </cell>
          <cell r="DG3299">
            <v>0</v>
          </cell>
        </row>
        <row r="3300">
          <cell r="A3300" t="str">
            <v>None</v>
          </cell>
          <cell r="B3300">
            <v>0</v>
          </cell>
          <cell r="C3300">
            <v>-0.12</v>
          </cell>
          <cell r="D3300">
            <v>-0.12</v>
          </cell>
          <cell r="CZ3300">
            <v>-2.12</v>
          </cell>
          <cell r="DG3300">
            <v>0</v>
          </cell>
        </row>
        <row r="3301">
          <cell r="A3301" t="str">
            <v>None</v>
          </cell>
          <cell r="B3301">
            <v>75352</v>
          </cell>
          <cell r="C3301">
            <v>66634.92</v>
          </cell>
          <cell r="D3301">
            <v>66634.92</v>
          </cell>
          <cell r="CZ3301">
            <v>66647.92</v>
          </cell>
          <cell r="DG3301">
            <v>75352</v>
          </cell>
        </row>
        <row r="3302">
          <cell r="A3302" t="str">
            <v>HVDC_IGE</v>
          </cell>
          <cell r="B3302">
            <v>6300000</v>
          </cell>
          <cell r="C3302">
            <v>7695405.8700000001</v>
          </cell>
          <cell r="D3302">
            <v>7498014.1200000001</v>
          </cell>
          <cell r="CZ3302">
            <v>8547105.0899999999</v>
          </cell>
          <cell r="DG3302">
            <v>6300000</v>
          </cell>
        </row>
        <row r="3303">
          <cell r="A3303" t="str">
            <v>None</v>
          </cell>
          <cell r="B3303">
            <v>337000</v>
          </cell>
          <cell r="C3303">
            <v>0</v>
          </cell>
          <cell r="D3303">
            <v>0</v>
          </cell>
          <cell r="CZ3303">
            <v>5</v>
          </cell>
          <cell r="DG3303">
            <v>337000</v>
          </cell>
        </row>
        <row r="3304">
          <cell r="A3304" t="str">
            <v>None</v>
          </cell>
          <cell r="B3304">
            <v>0</v>
          </cell>
          <cell r="C3304">
            <v>124336.39</v>
          </cell>
          <cell r="D3304">
            <v>124289.84</v>
          </cell>
          <cell r="CZ3304">
            <v>124330.84</v>
          </cell>
          <cell r="DG3304">
            <v>0</v>
          </cell>
        </row>
        <row r="3305">
          <cell r="A3305" t="str">
            <v>None</v>
          </cell>
          <cell r="B3305">
            <v>462800</v>
          </cell>
          <cell r="C3305">
            <v>458557.32</v>
          </cell>
          <cell r="D3305">
            <v>458557.32</v>
          </cell>
          <cell r="CZ3305">
            <v>458563.32</v>
          </cell>
          <cell r="DG3305">
            <v>462800</v>
          </cell>
        </row>
        <row r="3306">
          <cell r="A3306" t="str">
            <v>None</v>
          </cell>
          <cell r="B3306">
            <v>0</v>
          </cell>
          <cell r="C3306">
            <v>192443.44</v>
          </cell>
          <cell r="D3306">
            <v>192373.53</v>
          </cell>
          <cell r="CZ3306">
            <v>192271.53</v>
          </cell>
          <cell r="DG3306">
            <v>0</v>
          </cell>
        </row>
        <row r="3307">
          <cell r="A3307" t="str">
            <v>None</v>
          </cell>
          <cell r="B3307">
            <v>0</v>
          </cell>
          <cell r="C3307">
            <v>231044.4</v>
          </cell>
          <cell r="D3307">
            <v>230929.22</v>
          </cell>
          <cell r="CZ3307">
            <v>231044.22</v>
          </cell>
          <cell r="DG3307">
            <v>0</v>
          </cell>
        </row>
        <row r="3308">
          <cell r="A3308" t="str">
            <v>None</v>
          </cell>
          <cell r="B3308">
            <v>509133</v>
          </cell>
          <cell r="C3308">
            <v>0</v>
          </cell>
          <cell r="D3308">
            <v>0</v>
          </cell>
          <cell r="CZ3308">
            <v>0</v>
          </cell>
          <cell r="DG3308">
            <v>509133</v>
          </cell>
        </row>
        <row r="3309">
          <cell r="A3309" t="str">
            <v>None</v>
          </cell>
          <cell r="B3309">
            <v>15737</v>
          </cell>
          <cell r="C3309">
            <v>14750.52</v>
          </cell>
          <cell r="D3309">
            <v>14750.52</v>
          </cell>
          <cell r="CZ3309">
            <v>14749.52</v>
          </cell>
          <cell r="DG3309">
            <v>15737</v>
          </cell>
        </row>
        <row r="3310">
          <cell r="A3310" t="str">
            <v>None</v>
          </cell>
          <cell r="B3310">
            <v>56200</v>
          </cell>
          <cell r="C3310">
            <v>0</v>
          </cell>
          <cell r="D3310">
            <v>0</v>
          </cell>
          <cell r="CZ3310">
            <v>0</v>
          </cell>
          <cell r="DG3310">
            <v>56200</v>
          </cell>
        </row>
        <row r="3311">
          <cell r="A3311" t="str">
            <v>None</v>
          </cell>
          <cell r="B3311">
            <v>0</v>
          </cell>
          <cell r="C3311">
            <v>0</v>
          </cell>
          <cell r="D3311">
            <v>0</v>
          </cell>
          <cell r="CZ3311">
            <v>0</v>
          </cell>
          <cell r="DG3311">
            <v>0</v>
          </cell>
        </row>
        <row r="3312">
          <cell r="A3312" t="str">
            <v>None</v>
          </cell>
          <cell r="B3312">
            <v>628500</v>
          </cell>
          <cell r="C3312">
            <v>0</v>
          </cell>
          <cell r="D3312">
            <v>0</v>
          </cell>
          <cell r="CZ3312">
            <v>0</v>
          </cell>
          <cell r="DG3312">
            <v>628500</v>
          </cell>
        </row>
        <row r="3313">
          <cell r="A3313" t="str">
            <v>None</v>
          </cell>
          <cell r="B3313">
            <v>111544</v>
          </cell>
          <cell r="C3313">
            <v>25993.82</v>
          </cell>
          <cell r="D3313">
            <v>25993.82</v>
          </cell>
          <cell r="CZ3313">
            <v>25996.82</v>
          </cell>
          <cell r="DG3313">
            <v>111544</v>
          </cell>
        </row>
        <row r="3314">
          <cell r="A3314" t="str">
            <v>None</v>
          </cell>
          <cell r="B3314">
            <v>77876</v>
          </cell>
          <cell r="C3314">
            <v>0</v>
          </cell>
          <cell r="D3314">
            <v>0</v>
          </cell>
          <cell r="CZ3314">
            <v>0</v>
          </cell>
          <cell r="DG3314">
            <v>77876</v>
          </cell>
        </row>
        <row r="3315">
          <cell r="A3315" t="str">
            <v>None</v>
          </cell>
          <cell r="B3315">
            <v>0</v>
          </cell>
          <cell r="C3315">
            <v>0</v>
          </cell>
          <cell r="D3315">
            <v>0</v>
          </cell>
          <cell r="CZ3315">
            <v>0</v>
          </cell>
          <cell r="DG3315">
            <v>0</v>
          </cell>
        </row>
        <row r="3316">
          <cell r="A3316" t="str">
            <v>None</v>
          </cell>
          <cell r="B3316">
            <v>0</v>
          </cell>
          <cell r="C3316">
            <v>0</v>
          </cell>
          <cell r="D3316">
            <v>0</v>
          </cell>
          <cell r="CZ3316">
            <v>0</v>
          </cell>
          <cell r="DG3316">
            <v>0</v>
          </cell>
        </row>
        <row r="3317">
          <cell r="A3317" t="str">
            <v>None</v>
          </cell>
          <cell r="B3317">
            <v>0</v>
          </cell>
          <cell r="C3317">
            <v>0</v>
          </cell>
          <cell r="D3317">
            <v>0</v>
          </cell>
          <cell r="CZ3317">
            <v>0</v>
          </cell>
          <cell r="DG3317">
            <v>0</v>
          </cell>
        </row>
        <row r="3318">
          <cell r="A3318" t="str">
            <v>None</v>
          </cell>
          <cell r="B3318">
            <v>0</v>
          </cell>
          <cell r="C3318">
            <v>0</v>
          </cell>
          <cell r="D3318">
            <v>0</v>
          </cell>
          <cell r="CZ3318">
            <v>0</v>
          </cell>
          <cell r="DG3318">
            <v>0</v>
          </cell>
        </row>
        <row r="3319">
          <cell r="A3319" t="str">
            <v>None</v>
          </cell>
          <cell r="B3319">
            <v>0</v>
          </cell>
          <cell r="C3319">
            <v>0</v>
          </cell>
          <cell r="D3319">
            <v>0</v>
          </cell>
          <cell r="CZ3319">
            <v>0</v>
          </cell>
          <cell r="DG3319">
            <v>0</v>
          </cell>
        </row>
        <row r="3320">
          <cell r="A3320" t="str">
            <v>None</v>
          </cell>
          <cell r="B3320">
            <v>0</v>
          </cell>
          <cell r="C3320">
            <v>0</v>
          </cell>
          <cell r="D3320">
            <v>0</v>
          </cell>
          <cell r="CZ3320">
            <v>0</v>
          </cell>
          <cell r="DG3320">
            <v>0</v>
          </cell>
        </row>
        <row r="3321">
          <cell r="A3321" t="str">
            <v>None</v>
          </cell>
          <cell r="B3321">
            <v>0</v>
          </cell>
          <cell r="C3321">
            <v>0</v>
          </cell>
          <cell r="D3321">
            <v>0</v>
          </cell>
          <cell r="CZ3321">
            <v>0</v>
          </cell>
          <cell r="DG3321">
            <v>0</v>
          </cell>
        </row>
        <row r="3322">
          <cell r="A3322" t="str">
            <v>None</v>
          </cell>
          <cell r="B3322">
            <v>93710</v>
          </cell>
          <cell r="C3322">
            <v>51865.29</v>
          </cell>
          <cell r="D3322">
            <v>51865.29</v>
          </cell>
          <cell r="CZ3322">
            <v>51865.29</v>
          </cell>
          <cell r="DG3322">
            <v>93710</v>
          </cell>
        </row>
        <row r="3323">
          <cell r="A3323" t="str">
            <v>None</v>
          </cell>
          <cell r="B3323">
            <v>0</v>
          </cell>
          <cell r="C3323">
            <v>0</v>
          </cell>
          <cell r="D3323">
            <v>0</v>
          </cell>
          <cell r="CZ3323">
            <v>0</v>
          </cell>
          <cell r="DG3323">
            <v>0</v>
          </cell>
        </row>
        <row r="3324">
          <cell r="A3324" t="str">
            <v>None</v>
          </cell>
          <cell r="B3324">
            <v>0</v>
          </cell>
          <cell r="C3324">
            <v>0</v>
          </cell>
          <cell r="D3324">
            <v>0</v>
          </cell>
          <cell r="CZ3324">
            <v>4</v>
          </cell>
          <cell r="DG3324">
            <v>0</v>
          </cell>
        </row>
        <row r="3325">
          <cell r="A3325" t="str">
            <v>None</v>
          </cell>
          <cell r="B3325">
            <v>255904</v>
          </cell>
          <cell r="C3325">
            <v>251160.18</v>
          </cell>
          <cell r="D3325">
            <v>251160.18</v>
          </cell>
          <cell r="CZ3325">
            <v>251162.18</v>
          </cell>
          <cell r="DG3325">
            <v>255904</v>
          </cell>
        </row>
        <row r="3326">
          <cell r="A3326" t="str">
            <v>None</v>
          </cell>
          <cell r="B3326">
            <v>0</v>
          </cell>
          <cell r="C3326">
            <v>0</v>
          </cell>
          <cell r="D3326">
            <v>0</v>
          </cell>
          <cell r="CZ3326">
            <v>0</v>
          </cell>
          <cell r="DG3326">
            <v>0</v>
          </cell>
        </row>
        <row r="3327">
          <cell r="A3327" t="str">
            <v>None</v>
          </cell>
          <cell r="B3327">
            <v>25113</v>
          </cell>
          <cell r="C3327">
            <v>25117.51</v>
          </cell>
          <cell r="D3327">
            <v>25117.51</v>
          </cell>
          <cell r="CZ3327">
            <v>25115.51</v>
          </cell>
          <cell r="DG3327">
            <v>25113</v>
          </cell>
        </row>
        <row r="3328">
          <cell r="A3328" t="str">
            <v>None</v>
          </cell>
          <cell r="B3328">
            <v>0</v>
          </cell>
          <cell r="C3328">
            <v>20080.97</v>
          </cell>
          <cell r="D3328">
            <v>20080.97</v>
          </cell>
          <cell r="CZ3328">
            <v>20080.97</v>
          </cell>
          <cell r="DG3328">
            <v>0</v>
          </cell>
        </row>
        <row r="3329">
          <cell r="A3329" t="str">
            <v>None</v>
          </cell>
          <cell r="B3329">
            <v>0</v>
          </cell>
          <cell r="C3329">
            <v>83096.59</v>
          </cell>
          <cell r="D3329">
            <v>83096.59</v>
          </cell>
          <cell r="CZ3329">
            <v>83096.59</v>
          </cell>
          <cell r="DG3329">
            <v>0</v>
          </cell>
        </row>
        <row r="3330">
          <cell r="A3330" t="str">
            <v>None</v>
          </cell>
          <cell r="B3330">
            <v>29459</v>
          </cell>
          <cell r="C3330">
            <v>29459</v>
          </cell>
          <cell r="D3330">
            <v>29459</v>
          </cell>
          <cell r="CZ3330">
            <v>29459</v>
          </cell>
          <cell r="DG3330">
            <v>29459</v>
          </cell>
        </row>
        <row r="3331">
          <cell r="A3331" t="str">
            <v>None</v>
          </cell>
          <cell r="B3331">
            <v>75534</v>
          </cell>
          <cell r="C3331">
            <v>49288.160000000003</v>
          </cell>
          <cell r="D3331">
            <v>49288.160000000003</v>
          </cell>
          <cell r="CZ3331">
            <v>49290.16</v>
          </cell>
          <cell r="DG3331">
            <v>75534</v>
          </cell>
        </row>
        <row r="3332">
          <cell r="A3332" t="str">
            <v>None</v>
          </cell>
          <cell r="B3332">
            <v>240600</v>
          </cell>
          <cell r="C3332">
            <v>208945.28</v>
          </cell>
          <cell r="D3332">
            <v>208945.28</v>
          </cell>
          <cell r="CZ3332">
            <v>208944.28</v>
          </cell>
          <cell r="DG3332">
            <v>240600</v>
          </cell>
        </row>
        <row r="3333">
          <cell r="A3333" t="str">
            <v>None</v>
          </cell>
          <cell r="B3333">
            <v>229125</v>
          </cell>
          <cell r="C3333">
            <v>200248.68</v>
          </cell>
          <cell r="D3333">
            <v>200248.68</v>
          </cell>
          <cell r="CZ3333">
            <v>200249.68</v>
          </cell>
          <cell r="DG3333">
            <v>229125</v>
          </cell>
        </row>
        <row r="3334">
          <cell r="A3334" t="str">
            <v>None</v>
          </cell>
          <cell r="B3334">
            <v>37665.78</v>
          </cell>
          <cell r="C3334">
            <v>37665.78</v>
          </cell>
          <cell r="D3334">
            <v>37665.78</v>
          </cell>
          <cell r="CZ3334">
            <v>37665.78</v>
          </cell>
          <cell r="DG3334">
            <v>37665.78</v>
          </cell>
        </row>
        <row r="3335">
          <cell r="A3335" t="str">
            <v>None</v>
          </cell>
          <cell r="B3335">
            <v>0</v>
          </cell>
          <cell r="C3335">
            <v>749414.18</v>
          </cell>
          <cell r="D3335">
            <v>749414.18</v>
          </cell>
          <cell r="CZ3335">
            <v>749422.18</v>
          </cell>
          <cell r="DG3335">
            <v>0</v>
          </cell>
        </row>
        <row r="3336">
          <cell r="A3336" t="str">
            <v>None</v>
          </cell>
          <cell r="B3336">
            <v>0</v>
          </cell>
          <cell r="C3336">
            <v>192.62</v>
          </cell>
          <cell r="D3336">
            <v>192.62</v>
          </cell>
          <cell r="CZ3336">
            <v>191.62</v>
          </cell>
          <cell r="DG3336">
            <v>0</v>
          </cell>
        </row>
        <row r="3337">
          <cell r="A3337" t="str">
            <v>None</v>
          </cell>
          <cell r="B3337">
            <v>111576.66</v>
          </cell>
          <cell r="C3337">
            <v>98670.21</v>
          </cell>
          <cell r="D3337">
            <v>98670.21</v>
          </cell>
          <cell r="CZ3337">
            <v>98670.21</v>
          </cell>
          <cell r="DG3337">
            <v>111576.66</v>
          </cell>
        </row>
        <row r="3338">
          <cell r="A3338" t="str">
            <v>None</v>
          </cell>
          <cell r="B3338">
            <v>0</v>
          </cell>
          <cell r="C3338">
            <v>0</v>
          </cell>
          <cell r="D3338">
            <v>0</v>
          </cell>
          <cell r="CZ3338">
            <v>0</v>
          </cell>
          <cell r="DG3338">
            <v>0</v>
          </cell>
        </row>
        <row r="3339">
          <cell r="A3339" t="str">
            <v>None</v>
          </cell>
          <cell r="B3339">
            <v>0</v>
          </cell>
          <cell r="C3339">
            <v>0</v>
          </cell>
          <cell r="D3339">
            <v>0</v>
          </cell>
          <cell r="CZ3339">
            <v>0</v>
          </cell>
          <cell r="DG3339">
            <v>0</v>
          </cell>
        </row>
        <row r="3340">
          <cell r="A3340" t="str">
            <v>None</v>
          </cell>
          <cell r="B3340">
            <v>0</v>
          </cell>
          <cell r="C3340">
            <v>0</v>
          </cell>
          <cell r="D3340">
            <v>0</v>
          </cell>
          <cell r="CZ3340">
            <v>0</v>
          </cell>
          <cell r="DG3340">
            <v>0</v>
          </cell>
        </row>
        <row r="3341">
          <cell r="A3341" t="str">
            <v>None</v>
          </cell>
          <cell r="B3341">
            <v>0</v>
          </cell>
          <cell r="C3341">
            <v>0</v>
          </cell>
          <cell r="D3341">
            <v>0</v>
          </cell>
          <cell r="CZ3341">
            <v>0</v>
          </cell>
          <cell r="DG3341">
            <v>0</v>
          </cell>
        </row>
        <row r="3342">
          <cell r="A3342" t="str">
            <v>None</v>
          </cell>
          <cell r="B3342">
            <v>0</v>
          </cell>
          <cell r="C3342">
            <v>83767.42</v>
          </cell>
          <cell r="D3342">
            <v>81987.179999999993</v>
          </cell>
          <cell r="CZ3342">
            <v>83316.179999999993</v>
          </cell>
          <cell r="DG3342">
            <v>0</v>
          </cell>
        </row>
        <row r="3343">
          <cell r="A3343" t="str">
            <v>None</v>
          </cell>
          <cell r="B3343">
            <v>0</v>
          </cell>
          <cell r="C3343">
            <v>1256.27</v>
          </cell>
          <cell r="D3343">
            <v>1224.8499999999999</v>
          </cell>
          <cell r="CZ3343">
            <v>1242.8499999999999</v>
          </cell>
          <cell r="DG3343">
            <v>0</v>
          </cell>
        </row>
        <row r="3344">
          <cell r="A3344" t="str">
            <v>NIGUP</v>
          </cell>
          <cell r="B3344">
            <v>97200000</v>
          </cell>
          <cell r="C3344">
            <v>119763779.65000001</v>
          </cell>
          <cell r="D3344">
            <v>122919969.40000001</v>
          </cell>
          <cell r="CZ3344">
            <v>140336643.40000001</v>
          </cell>
          <cell r="DG3344">
            <v>97200000</v>
          </cell>
        </row>
        <row r="3345">
          <cell r="A3345" t="str">
            <v>None</v>
          </cell>
          <cell r="B3345">
            <v>0</v>
          </cell>
          <cell r="C3345">
            <v>0</v>
          </cell>
          <cell r="D3345">
            <v>0</v>
          </cell>
          <cell r="CZ3345">
            <v>0</v>
          </cell>
          <cell r="DG3345">
            <v>0</v>
          </cell>
        </row>
        <row r="3346">
          <cell r="A3346" t="str">
            <v>NIGUP</v>
          </cell>
          <cell r="B3346">
            <v>229352450</v>
          </cell>
          <cell r="C3346">
            <v>104238245.03</v>
          </cell>
          <cell r="D3346">
            <v>98155580.739999995</v>
          </cell>
          <cell r="CZ3346">
            <v>341685765.30000001</v>
          </cell>
          <cell r="DG3346">
            <v>229352450</v>
          </cell>
        </row>
        <row r="3347">
          <cell r="A3347" t="str">
            <v>None</v>
          </cell>
          <cell r="B3347">
            <v>0</v>
          </cell>
          <cell r="C3347">
            <v>0</v>
          </cell>
          <cell r="D3347">
            <v>0</v>
          </cell>
          <cell r="CZ3347">
            <v>0</v>
          </cell>
          <cell r="DG3347">
            <v>0</v>
          </cell>
        </row>
        <row r="3348">
          <cell r="A3348" t="str">
            <v>None</v>
          </cell>
          <cell r="B3348">
            <v>561896</v>
          </cell>
          <cell r="C3348">
            <v>430063.06</v>
          </cell>
          <cell r="D3348">
            <v>430063.06</v>
          </cell>
          <cell r="CZ3348">
            <v>430065.06</v>
          </cell>
          <cell r="DG3348">
            <v>561896</v>
          </cell>
        </row>
        <row r="3349">
          <cell r="A3349" t="str">
            <v>None</v>
          </cell>
          <cell r="B3349">
            <v>0</v>
          </cell>
          <cell r="C3349">
            <v>21415.7</v>
          </cell>
          <cell r="D3349">
            <v>21415.7</v>
          </cell>
          <cell r="CZ3349">
            <v>21414.7</v>
          </cell>
          <cell r="DG3349">
            <v>0</v>
          </cell>
        </row>
        <row r="3350">
          <cell r="A3350" t="str">
            <v>None</v>
          </cell>
          <cell r="B3350">
            <v>0</v>
          </cell>
          <cell r="C3350">
            <v>0</v>
          </cell>
          <cell r="D3350">
            <v>0</v>
          </cell>
          <cell r="CZ3350">
            <v>0</v>
          </cell>
          <cell r="DG3350">
            <v>0</v>
          </cell>
        </row>
        <row r="3351">
          <cell r="A3351" t="str">
            <v>None</v>
          </cell>
          <cell r="B3351">
            <v>0</v>
          </cell>
          <cell r="C3351">
            <v>0</v>
          </cell>
          <cell r="D3351">
            <v>0</v>
          </cell>
          <cell r="CZ3351">
            <v>0</v>
          </cell>
          <cell r="DG3351">
            <v>0</v>
          </cell>
        </row>
        <row r="3352">
          <cell r="A3352" t="str">
            <v>None</v>
          </cell>
          <cell r="B3352">
            <v>0</v>
          </cell>
          <cell r="C3352">
            <v>0</v>
          </cell>
          <cell r="D3352">
            <v>0</v>
          </cell>
          <cell r="CZ3352">
            <v>0</v>
          </cell>
          <cell r="DG3352">
            <v>0</v>
          </cell>
        </row>
        <row r="3353">
          <cell r="A3353" t="str">
            <v>None</v>
          </cell>
          <cell r="B3353">
            <v>0</v>
          </cell>
          <cell r="C3353">
            <v>0</v>
          </cell>
          <cell r="D3353">
            <v>0</v>
          </cell>
          <cell r="CZ3353">
            <v>0</v>
          </cell>
          <cell r="DG3353">
            <v>0</v>
          </cell>
        </row>
        <row r="3354">
          <cell r="A3354" t="str">
            <v>NIGUP</v>
          </cell>
          <cell r="B3354">
            <v>137612056</v>
          </cell>
          <cell r="C3354">
            <v>16613065.609999999</v>
          </cell>
          <cell r="D3354">
            <v>33765461.299999997</v>
          </cell>
          <cell r="CZ3354">
            <v>150414512.19999999</v>
          </cell>
          <cell r="DG3354">
            <v>137612056</v>
          </cell>
        </row>
        <row r="3355">
          <cell r="A3355" t="str">
            <v>None</v>
          </cell>
          <cell r="B3355">
            <v>0</v>
          </cell>
          <cell r="C3355">
            <v>0</v>
          </cell>
          <cell r="D3355">
            <v>0.6</v>
          </cell>
          <cell r="CZ3355">
            <v>-22</v>
          </cell>
          <cell r="DG3355">
            <v>0</v>
          </cell>
        </row>
        <row r="3356">
          <cell r="A3356" t="str">
            <v>None</v>
          </cell>
          <cell r="B3356">
            <v>0</v>
          </cell>
          <cell r="C3356">
            <v>0</v>
          </cell>
          <cell r="D3356">
            <v>0</v>
          </cell>
          <cell r="CZ3356">
            <v>0</v>
          </cell>
          <cell r="DG3356">
            <v>0</v>
          </cell>
        </row>
        <row r="3357">
          <cell r="A3357" t="str">
            <v>None</v>
          </cell>
          <cell r="B3357">
            <v>0</v>
          </cell>
          <cell r="C3357">
            <v>0</v>
          </cell>
          <cell r="D3357">
            <v>0</v>
          </cell>
          <cell r="CZ3357">
            <v>0</v>
          </cell>
          <cell r="DG3357">
            <v>0</v>
          </cell>
        </row>
        <row r="3358">
          <cell r="A3358" t="str">
            <v>None</v>
          </cell>
          <cell r="B3358">
            <v>0</v>
          </cell>
          <cell r="C3358">
            <v>0</v>
          </cell>
          <cell r="D3358">
            <v>0</v>
          </cell>
          <cell r="CZ3358">
            <v>0</v>
          </cell>
          <cell r="DG3358">
            <v>0</v>
          </cell>
        </row>
        <row r="3359">
          <cell r="A3359" t="str">
            <v>None</v>
          </cell>
          <cell r="B3359">
            <v>0</v>
          </cell>
          <cell r="C3359">
            <v>0</v>
          </cell>
          <cell r="D3359">
            <v>0</v>
          </cell>
          <cell r="CZ3359">
            <v>0</v>
          </cell>
          <cell r="DG3359">
            <v>0</v>
          </cell>
        </row>
        <row r="3360">
          <cell r="A3360" t="str">
            <v>FREEHOLD</v>
          </cell>
          <cell r="B3360">
            <v>165000000</v>
          </cell>
          <cell r="C3360">
            <v>186006774.66</v>
          </cell>
          <cell r="D3360">
            <v>192476707.69999999</v>
          </cell>
          <cell r="CZ3360">
            <v>203393265.69999999</v>
          </cell>
          <cell r="DG3360">
            <v>165000000</v>
          </cell>
        </row>
        <row r="3361">
          <cell r="A3361" t="str">
            <v>None</v>
          </cell>
          <cell r="B3361">
            <v>281157</v>
          </cell>
          <cell r="C3361">
            <v>292866.73</v>
          </cell>
          <cell r="D3361">
            <v>292866.73</v>
          </cell>
          <cell r="CZ3361">
            <v>292884.73</v>
          </cell>
          <cell r="DG3361">
            <v>281157</v>
          </cell>
        </row>
        <row r="3362">
          <cell r="A3362" t="str">
            <v>None</v>
          </cell>
          <cell r="B3362">
            <v>0</v>
          </cell>
          <cell r="C3362">
            <v>0</v>
          </cell>
          <cell r="D3362">
            <v>0</v>
          </cell>
          <cell r="CZ3362">
            <v>0</v>
          </cell>
          <cell r="DG3362">
            <v>0</v>
          </cell>
        </row>
        <row r="3363">
          <cell r="A3363" t="str">
            <v>NIGUP</v>
          </cell>
          <cell r="B3363">
            <v>0</v>
          </cell>
          <cell r="C3363">
            <v>6253208.4199999999</v>
          </cell>
          <cell r="D3363">
            <v>6244768.9399999995</v>
          </cell>
          <cell r="CZ3363">
            <v>7186666.2199999997</v>
          </cell>
          <cell r="DG3363">
            <v>0</v>
          </cell>
        </row>
        <row r="3364">
          <cell r="A3364" t="str">
            <v>None</v>
          </cell>
          <cell r="B3364">
            <v>22672510</v>
          </cell>
          <cell r="C3364">
            <v>23863652.619999997</v>
          </cell>
          <cell r="D3364">
            <v>23712669.219999999</v>
          </cell>
          <cell r="CZ3364">
            <v>23863712.219999999</v>
          </cell>
          <cell r="DG3364">
            <v>22672510</v>
          </cell>
        </row>
        <row r="3365">
          <cell r="A3365" t="str">
            <v>None</v>
          </cell>
          <cell r="B3365">
            <v>1437675</v>
          </cell>
          <cell r="C3365">
            <v>1419723.1</v>
          </cell>
          <cell r="D3365">
            <v>1419723.1</v>
          </cell>
          <cell r="CZ3365">
            <v>1419719.1</v>
          </cell>
          <cell r="DG3365">
            <v>1437675</v>
          </cell>
        </row>
        <row r="3366">
          <cell r="A3366" t="str">
            <v>None</v>
          </cell>
          <cell r="B3366">
            <v>0</v>
          </cell>
          <cell r="C3366">
            <v>0</v>
          </cell>
          <cell r="D3366">
            <v>0</v>
          </cell>
          <cell r="CZ3366">
            <v>0</v>
          </cell>
          <cell r="DG3366">
            <v>0</v>
          </cell>
        </row>
        <row r="3367">
          <cell r="A3367" t="str">
            <v>NIGUP</v>
          </cell>
          <cell r="B3367">
            <v>42581952</v>
          </cell>
          <cell r="C3367">
            <v>30554184.860000003</v>
          </cell>
          <cell r="D3367">
            <v>29191060.510000002</v>
          </cell>
          <cell r="CZ3367">
            <v>38169209.509999998</v>
          </cell>
          <cell r="DG3367">
            <v>42581952</v>
          </cell>
        </row>
        <row r="3368">
          <cell r="A3368" t="str">
            <v>None</v>
          </cell>
          <cell r="B3368">
            <v>0</v>
          </cell>
          <cell r="C3368">
            <v>0</v>
          </cell>
          <cell r="D3368">
            <v>0</v>
          </cell>
          <cell r="CZ3368">
            <v>0</v>
          </cell>
          <cell r="DG3368">
            <v>0</v>
          </cell>
        </row>
        <row r="3369">
          <cell r="A3369" t="str">
            <v>None</v>
          </cell>
          <cell r="B3369">
            <v>0</v>
          </cell>
          <cell r="C3369">
            <v>0</v>
          </cell>
          <cell r="D3369">
            <v>0</v>
          </cell>
          <cell r="CZ3369">
            <v>0</v>
          </cell>
          <cell r="DG3369">
            <v>0</v>
          </cell>
        </row>
        <row r="3370">
          <cell r="A3370" t="str">
            <v>None</v>
          </cell>
          <cell r="B3370">
            <v>0</v>
          </cell>
          <cell r="C3370">
            <v>0</v>
          </cell>
          <cell r="D3370">
            <v>0</v>
          </cell>
          <cell r="CZ3370">
            <v>0</v>
          </cell>
          <cell r="DG3370">
            <v>0</v>
          </cell>
        </row>
        <row r="3371">
          <cell r="A3371" t="str">
            <v>None</v>
          </cell>
          <cell r="B3371">
            <v>0</v>
          </cell>
          <cell r="C3371">
            <v>0</v>
          </cell>
          <cell r="D3371">
            <v>0</v>
          </cell>
          <cell r="CZ3371">
            <v>0</v>
          </cell>
          <cell r="DG3371">
            <v>0</v>
          </cell>
        </row>
        <row r="3372">
          <cell r="A3372" t="str">
            <v>None</v>
          </cell>
          <cell r="B3372">
            <v>495000</v>
          </cell>
          <cell r="C3372">
            <v>422895.18</v>
          </cell>
          <cell r="D3372">
            <v>399483.19</v>
          </cell>
          <cell r="CZ3372">
            <v>420098.19</v>
          </cell>
          <cell r="DG3372">
            <v>495000</v>
          </cell>
        </row>
        <row r="3373">
          <cell r="A3373" t="str">
            <v>None</v>
          </cell>
          <cell r="B3373">
            <v>758277</v>
          </cell>
          <cell r="C3373">
            <v>755634.19</v>
          </cell>
          <cell r="D3373">
            <v>755634.19</v>
          </cell>
          <cell r="CZ3373">
            <v>755628.19</v>
          </cell>
          <cell r="DG3373">
            <v>758277</v>
          </cell>
        </row>
        <row r="3374">
          <cell r="A3374" t="str">
            <v>None</v>
          </cell>
          <cell r="B3374">
            <v>642150</v>
          </cell>
          <cell r="C3374">
            <v>472212.89</v>
          </cell>
          <cell r="D3374">
            <v>472212.89</v>
          </cell>
          <cell r="CZ3374">
            <v>472203.89</v>
          </cell>
          <cell r="DG3374">
            <v>642150</v>
          </cell>
        </row>
        <row r="3375">
          <cell r="A3375" t="str">
            <v>None</v>
          </cell>
          <cell r="B3375">
            <v>0</v>
          </cell>
          <cell r="C3375">
            <v>59836.63</v>
          </cell>
          <cell r="D3375">
            <v>59836.63</v>
          </cell>
          <cell r="CZ3375">
            <v>59837.63</v>
          </cell>
          <cell r="DG3375">
            <v>0</v>
          </cell>
        </row>
        <row r="3376">
          <cell r="A3376" t="str">
            <v>None</v>
          </cell>
          <cell r="B3376">
            <v>0</v>
          </cell>
          <cell r="C3376">
            <v>154770.79</v>
          </cell>
          <cell r="D3376">
            <v>154770.79</v>
          </cell>
          <cell r="CZ3376">
            <v>154767.79</v>
          </cell>
          <cell r="DG3376">
            <v>0</v>
          </cell>
        </row>
        <row r="3377">
          <cell r="A3377" t="str">
            <v>None</v>
          </cell>
          <cell r="B3377">
            <v>45985</v>
          </cell>
          <cell r="C3377">
            <v>9525.3700000000008</v>
          </cell>
          <cell r="D3377">
            <v>19654.620000000003</v>
          </cell>
          <cell r="CZ3377">
            <v>36202.68</v>
          </cell>
          <cell r="DG3377">
            <v>45985</v>
          </cell>
        </row>
        <row r="3378">
          <cell r="A3378" t="str">
            <v>None</v>
          </cell>
          <cell r="B3378">
            <v>56932</v>
          </cell>
          <cell r="C3378">
            <v>37282.639999999999</v>
          </cell>
          <cell r="D3378">
            <v>37048.9</v>
          </cell>
          <cell r="CZ3378">
            <v>37289.9</v>
          </cell>
          <cell r="DG3378">
            <v>56932</v>
          </cell>
        </row>
        <row r="3379">
          <cell r="A3379" t="str">
            <v>None</v>
          </cell>
          <cell r="B3379">
            <v>264658</v>
          </cell>
          <cell r="C3379">
            <v>255756.62</v>
          </cell>
          <cell r="D3379">
            <v>255756.62</v>
          </cell>
          <cell r="CZ3379">
            <v>255761.62</v>
          </cell>
          <cell r="DG3379">
            <v>264658</v>
          </cell>
        </row>
        <row r="3380">
          <cell r="A3380" t="str">
            <v>None</v>
          </cell>
          <cell r="B3380">
            <v>352721</v>
          </cell>
          <cell r="C3380">
            <v>182936.68</v>
          </cell>
          <cell r="D3380">
            <v>182936.68</v>
          </cell>
          <cell r="CZ3380">
            <v>182922.68</v>
          </cell>
          <cell r="DG3380">
            <v>352721</v>
          </cell>
        </row>
        <row r="3381">
          <cell r="A3381" t="str">
            <v>None</v>
          </cell>
          <cell r="B3381">
            <v>166000</v>
          </cell>
          <cell r="C3381">
            <v>115723.71</v>
          </cell>
          <cell r="D3381">
            <v>100601.21</v>
          </cell>
          <cell r="CZ3381">
            <v>115131.21</v>
          </cell>
          <cell r="DG3381">
            <v>166000</v>
          </cell>
        </row>
        <row r="3382">
          <cell r="A3382" t="str">
            <v>None</v>
          </cell>
          <cell r="B3382">
            <v>57000</v>
          </cell>
          <cell r="C3382">
            <v>0</v>
          </cell>
          <cell r="D3382">
            <v>0</v>
          </cell>
          <cell r="CZ3382">
            <v>55000</v>
          </cell>
          <cell r="DG3382">
            <v>57000</v>
          </cell>
        </row>
        <row r="3383">
          <cell r="A3383" t="str">
            <v>None</v>
          </cell>
          <cell r="B3383">
            <v>256149</v>
          </cell>
          <cell r="C3383">
            <v>175072.8</v>
          </cell>
          <cell r="D3383">
            <v>175072.8</v>
          </cell>
          <cell r="CZ3383">
            <v>175075.8</v>
          </cell>
          <cell r="DG3383">
            <v>256149</v>
          </cell>
        </row>
        <row r="3384">
          <cell r="A3384" t="str">
            <v>None</v>
          </cell>
          <cell r="B3384">
            <v>234225</v>
          </cell>
          <cell r="C3384">
            <v>61486.53</v>
          </cell>
          <cell r="D3384">
            <v>61486.53</v>
          </cell>
          <cell r="CZ3384">
            <v>61484.53</v>
          </cell>
          <cell r="DG3384">
            <v>234225</v>
          </cell>
        </row>
        <row r="3385">
          <cell r="A3385" t="str">
            <v>None</v>
          </cell>
          <cell r="B3385">
            <v>0</v>
          </cell>
          <cell r="C3385">
            <v>0</v>
          </cell>
          <cell r="D3385">
            <v>0</v>
          </cell>
          <cell r="CZ3385">
            <v>0</v>
          </cell>
          <cell r="DG3385">
            <v>0</v>
          </cell>
        </row>
        <row r="3386">
          <cell r="A3386" t="str">
            <v>None</v>
          </cell>
          <cell r="B3386">
            <v>0</v>
          </cell>
          <cell r="C3386">
            <v>0</v>
          </cell>
          <cell r="D3386">
            <v>0</v>
          </cell>
          <cell r="CZ3386">
            <v>0</v>
          </cell>
          <cell r="DG3386">
            <v>0</v>
          </cell>
        </row>
        <row r="3387">
          <cell r="A3387" t="str">
            <v>None</v>
          </cell>
          <cell r="B3387">
            <v>0</v>
          </cell>
          <cell r="C3387">
            <v>0</v>
          </cell>
          <cell r="D3387">
            <v>0</v>
          </cell>
          <cell r="CZ3387">
            <v>0</v>
          </cell>
          <cell r="DG3387">
            <v>0</v>
          </cell>
        </row>
        <row r="3388">
          <cell r="A3388" t="str">
            <v>None</v>
          </cell>
          <cell r="B3388">
            <v>0</v>
          </cell>
          <cell r="C3388">
            <v>0</v>
          </cell>
          <cell r="D3388">
            <v>0</v>
          </cell>
          <cell r="CZ3388">
            <v>0</v>
          </cell>
          <cell r="DG3388">
            <v>0</v>
          </cell>
        </row>
        <row r="3389">
          <cell r="A3389" t="str">
            <v>NIGUP</v>
          </cell>
          <cell r="B3389">
            <v>0</v>
          </cell>
          <cell r="C3389">
            <v>0</v>
          </cell>
          <cell r="D3389">
            <v>0</v>
          </cell>
          <cell r="CZ3389">
            <v>0</v>
          </cell>
          <cell r="DG3389">
            <v>0</v>
          </cell>
        </row>
        <row r="3390">
          <cell r="A3390" t="str">
            <v>NIGUP</v>
          </cell>
          <cell r="B3390">
            <v>536954</v>
          </cell>
          <cell r="C3390">
            <v>614921.94000000006</v>
          </cell>
          <cell r="D3390">
            <v>599647.81000000006</v>
          </cell>
          <cell r="CZ3390">
            <v>611060.81000000006</v>
          </cell>
          <cell r="DG3390">
            <v>536954</v>
          </cell>
        </row>
        <row r="3391">
          <cell r="A3391" t="str">
            <v>None</v>
          </cell>
          <cell r="B3391">
            <v>0</v>
          </cell>
          <cell r="C3391">
            <v>0</v>
          </cell>
          <cell r="D3391">
            <v>0</v>
          </cell>
          <cell r="CZ3391">
            <v>0</v>
          </cell>
          <cell r="DG3391">
            <v>0</v>
          </cell>
        </row>
        <row r="3392">
          <cell r="A3392" t="str">
            <v>None</v>
          </cell>
          <cell r="B3392">
            <v>0</v>
          </cell>
          <cell r="C3392">
            <v>0</v>
          </cell>
          <cell r="D3392">
            <v>0</v>
          </cell>
          <cell r="CZ3392">
            <v>0</v>
          </cell>
          <cell r="DG3392">
            <v>0</v>
          </cell>
        </row>
        <row r="3393">
          <cell r="A3393" t="str">
            <v>None</v>
          </cell>
          <cell r="B3393">
            <v>0</v>
          </cell>
          <cell r="C3393">
            <v>0</v>
          </cell>
          <cell r="D3393">
            <v>0</v>
          </cell>
          <cell r="CZ3393">
            <v>0</v>
          </cell>
          <cell r="DG3393">
            <v>0</v>
          </cell>
        </row>
        <row r="3394">
          <cell r="A3394" t="str">
            <v>None</v>
          </cell>
          <cell r="B3394">
            <v>0</v>
          </cell>
          <cell r="C3394">
            <v>0</v>
          </cell>
          <cell r="D3394">
            <v>0</v>
          </cell>
          <cell r="CZ3394">
            <v>0</v>
          </cell>
          <cell r="DG3394">
            <v>0</v>
          </cell>
        </row>
        <row r="3395">
          <cell r="A3395" t="str">
            <v>None</v>
          </cell>
          <cell r="B3395">
            <v>0</v>
          </cell>
          <cell r="C3395">
            <v>0</v>
          </cell>
          <cell r="D3395">
            <v>0</v>
          </cell>
          <cell r="CZ3395">
            <v>0</v>
          </cell>
          <cell r="DG3395">
            <v>0</v>
          </cell>
        </row>
        <row r="3396">
          <cell r="A3396" t="str">
            <v>None</v>
          </cell>
          <cell r="B3396">
            <v>0</v>
          </cell>
          <cell r="C3396">
            <v>0</v>
          </cell>
          <cell r="D3396">
            <v>0</v>
          </cell>
          <cell r="CZ3396">
            <v>0</v>
          </cell>
          <cell r="DG3396">
            <v>0</v>
          </cell>
        </row>
        <row r="3397">
          <cell r="A3397" t="str">
            <v>None</v>
          </cell>
          <cell r="B3397">
            <v>1920000</v>
          </cell>
          <cell r="C3397">
            <v>1839444.27</v>
          </cell>
          <cell r="D3397">
            <v>1839444.27</v>
          </cell>
          <cell r="CZ3397">
            <v>1839441.27</v>
          </cell>
          <cell r="DG3397">
            <v>1920000</v>
          </cell>
        </row>
        <row r="3398">
          <cell r="A3398" t="str">
            <v>None</v>
          </cell>
          <cell r="B3398">
            <v>0</v>
          </cell>
          <cell r="C3398">
            <v>0</v>
          </cell>
          <cell r="D3398">
            <v>0</v>
          </cell>
          <cell r="CZ3398">
            <v>0</v>
          </cell>
          <cell r="DG3398">
            <v>0</v>
          </cell>
        </row>
        <row r="3399">
          <cell r="A3399" t="str">
            <v>None</v>
          </cell>
          <cell r="B3399">
            <v>0</v>
          </cell>
          <cell r="C3399">
            <v>0</v>
          </cell>
          <cell r="D3399">
            <v>0</v>
          </cell>
          <cell r="CZ3399">
            <v>0</v>
          </cell>
          <cell r="DG3399">
            <v>0</v>
          </cell>
        </row>
        <row r="3400">
          <cell r="A3400" t="str">
            <v>None</v>
          </cell>
          <cell r="B3400">
            <v>0</v>
          </cell>
          <cell r="C3400">
            <v>0</v>
          </cell>
          <cell r="D3400">
            <v>0</v>
          </cell>
          <cell r="CZ3400">
            <v>0</v>
          </cell>
          <cell r="DG3400">
            <v>0</v>
          </cell>
        </row>
        <row r="3401">
          <cell r="A3401" t="str">
            <v>None</v>
          </cell>
          <cell r="B3401">
            <v>0</v>
          </cell>
          <cell r="C3401">
            <v>0</v>
          </cell>
          <cell r="D3401">
            <v>0</v>
          </cell>
          <cell r="CZ3401">
            <v>0</v>
          </cell>
          <cell r="DG3401">
            <v>0</v>
          </cell>
        </row>
        <row r="3402">
          <cell r="A3402" t="str">
            <v>None</v>
          </cell>
          <cell r="B3402">
            <v>0</v>
          </cell>
          <cell r="C3402">
            <v>0</v>
          </cell>
          <cell r="D3402">
            <v>0</v>
          </cell>
          <cell r="CZ3402">
            <v>0</v>
          </cell>
          <cell r="DG3402">
            <v>0</v>
          </cell>
        </row>
        <row r="3403">
          <cell r="A3403" t="str">
            <v>None</v>
          </cell>
          <cell r="B3403">
            <v>0</v>
          </cell>
          <cell r="C3403">
            <v>0</v>
          </cell>
          <cell r="D3403">
            <v>0</v>
          </cell>
          <cell r="CZ3403">
            <v>0</v>
          </cell>
          <cell r="DG3403">
            <v>0</v>
          </cell>
        </row>
        <row r="3404">
          <cell r="A3404" t="str">
            <v>None</v>
          </cell>
          <cell r="B3404">
            <v>0</v>
          </cell>
          <cell r="C3404">
            <v>0</v>
          </cell>
          <cell r="D3404">
            <v>0</v>
          </cell>
          <cell r="CZ3404">
            <v>0</v>
          </cell>
          <cell r="DG3404">
            <v>0</v>
          </cell>
        </row>
        <row r="3405">
          <cell r="A3405" t="str">
            <v>None</v>
          </cell>
          <cell r="B3405">
            <v>0</v>
          </cell>
          <cell r="C3405">
            <v>0</v>
          </cell>
          <cell r="D3405">
            <v>0</v>
          </cell>
          <cell r="CZ3405">
            <v>0</v>
          </cell>
          <cell r="DG3405">
            <v>0</v>
          </cell>
        </row>
        <row r="3406">
          <cell r="A3406" t="str">
            <v>None</v>
          </cell>
          <cell r="B3406">
            <v>0</v>
          </cell>
          <cell r="C3406">
            <v>0</v>
          </cell>
          <cell r="D3406">
            <v>0</v>
          </cell>
          <cell r="CZ3406">
            <v>0</v>
          </cell>
          <cell r="DG3406">
            <v>0</v>
          </cell>
        </row>
        <row r="3407">
          <cell r="A3407" t="str">
            <v>None</v>
          </cell>
          <cell r="B3407">
            <v>0</v>
          </cell>
          <cell r="C3407">
            <v>290152.89</v>
          </cell>
          <cell r="D3407">
            <v>290152.89</v>
          </cell>
          <cell r="CZ3407">
            <v>290152.89</v>
          </cell>
          <cell r="DG3407">
            <v>0</v>
          </cell>
        </row>
        <row r="3408">
          <cell r="A3408" t="str">
            <v>None</v>
          </cell>
          <cell r="B3408">
            <v>0</v>
          </cell>
          <cell r="C3408">
            <v>27475.24</v>
          </cell>
          <cell r="D3408">
            <v>27475.24</v>
          </cell>
          <cell r="CZ3408">
            <v>27476.240000000002</v>
          </cell>
          <cell r="DG3408">
            <v>0</v>
          </cell>
        </row>
        <row r="3409">
          <cell r="A3409" t="str">
            <v>None</v>
          </cell>
          <cell r="B3409">
            <v>0</v>
          </cell>
          <cell r="C3409">
            <v>0</v>
          </cell>
          <cell r="D3409">
            <v>0</v>
          </cell>
          <cell r="CZ3409">
            <v>0</v>
          </cell>
          <cell r="DG3409">
            <v>0</v>
          </cell>
        </row>
        <row r="3410">
          <cell r="A3410" t="str">
            <v>None</v>
          </cell>
          <cell r="B3410">
            <v>0</v>
          </cell>
          <cell r="C3410">
            <v>0</v>
          </cell>
          <cell r="D3410">
            <v>0</v>
          </cell>
          <cell r="CZ3410">
            <v>0</v>
          </cell>
          <cell r="DG3410">
            <v>0</v>
          </cell>
        </row>
        <row r="3411">
          <cell r="A3411" t="str">
            <v>None</v>
          </cell>
          <cell r="B3411">
            <v>0</v>
          </cell>
          <cell r="C3411">
            <v>0</v>
          </cell>
          <cell r="D3411">
            <v>0</v>
          </cell>
          <cell r="CZ3411">
            <v>0</v>
          </cell>
          <cell r="DG3411">
            <v>0</v>
          </cell>
        </row>
        <row r="3412">
          <cell r="A3412" t="str">
            <v>None</v>
          </cell>
          <cell r="B3412">
            <v>0</v>
          </cell>
          <cell r="C3412">
            <v>0</v>
          </cell>
          <cell r="D3412">
            <v>0</v>
          </cell>
          <cell r="CZ3412">
            <v>0</v>
          </cell>
          <cell r="DG3412">
            <v>0</v>
          </cell>
        </row>
        <row r="3413">
          <cell r="A3413" t="str">
            <v>None</v>
          </cell>
          <cell r="B3413">
            <v>16675</v>
          </cell>
          <cell r="C3413">
            <v>18407.810000000001</v>
          </cell>
          <cell r="D3413">
            <v>18407.810000000001</v>
          </cell>
          <cell r="CZ3413">
            <v>18407.810000000001</v>
          </cell>
          <cell r="DG3413">
            <v>16675</v>
          </cell>
        </row>
        <row r="3414">
          <cell r="A3414" t="str">
            <v>None</v>
          </cell>
          <cell r="B3414">
            <v>0</v>
          </cell>
          <cell r="C3414">
            <v>67960.98</v>
          </cell>
          <cell r="D3414">
            <v>67960.98</v>
          </cell>
          <cell r="CZ3414">
            <v>67981.98</v>
          </cell>
          <cell r="DG3414">
            <v>0</v>
          </cell>
        </row>
        <row r="3415">
          <cell r="A3415" t="str">
            <v>None</v>
          </cell>
          <cell r="B3415">
            <v>0</v>
          </cell>
          <cell r="C3415">
            <v>892.5</v>
          </cell>
          <cell r="D3415">
            <v>892.5</v>
          </cell>
          <cell r="CZ3415">
            <v>892.5</v>
          </cell>
          <cell r="DG3415">
            <v>0</v>
          </cell>
        </row>
        <row r="3416">
          <cell r="A3416" t="str">
            <v>None</v>
          </cell>
          <cell r="B3416">
            <v>200000</v>
          </cell>
          <cell r="C3416">
            <v>0</v>
          </cell>
          <cell r="D3416">
            <v>0</v>
          </cell>
          <cell r="CZ3416">
            <v>0</v>
          </cell>
          <cell r="DG3416">
            <v>200000</v>
          </cell>
        </row>
        <row r="3417">
          <cell r="A3417" t="str">
            <v>None</v>
          </cell>
          <cell r="B3417">
            <v>0</v>
          </cell>
          <cell r="C3417">
            <v>0</v>
          </cell>
          <cell r="D3417">
            <v>0</v>
          </cell>
          <cell r="CZ3417">
            <v>0</v>
          </cell>
          <cell r="DG3417">
            <v>0</v>
          </cell>
        </row>
        <row r="3418">
          <cell r="A3418" t="str">
            <v>None</v>
          </cell>
          <cell r="B3418">
            <v>213900</v>
          </cell>
          <cell r="C3418">
            <v>204968.29</v>
          </cell>
          <cell r="D3418">
            <v>204968.29</v>
          </cell>
          <cell r="CZ3418">
            <v>204966.29</v>
          </cell>
          <cell r="DG3418">
            <v>213900</v>
          </cell>
        </row>
        <row r="3419">
          <cell r="A3419" t="str">
            <v>None</v>
          </cell>
          <cell r="B3419">
            <v>0</v>
          </cell>
          <cell r="C3419">
            <v>0</v>
          </cell>
          <cell r="D3419">
            <v>0.6</v>
          </cell>
          <cell r="CZ3419">
            <v>3</v>
          </cell>
          <cell r="DG3419">
            <v>0</v>
          </cell>
        </row>
        <row r="3420">
          <cell r="A3420" t="str">
            <v>None</v>
          </cell>
          <cell r="B3420">
            <v>1745900</v>
          </cell>
          <cell r="C3420">
            <v>1098625.79</v>
          </cell>
          <cell r="D3420">
            <v>1144685.8400000001</v>
          </cell>
          <cell r="CZ3420">
            <v>1710618.31</v>
          </cell>
          <cell r="DG3420">
            <v>1745900</v>
          </cell>
        </row>
        <row r="3421">
          <cell r="A3421" t="str">
            <v>None</v>
          </cell>
          <cell r="B3421">
            <v>0</v>
          </cell>
          <cell r="C3421">
            <v>0</v>
          </cell>
          <cell r="D3421">
            <v>85.8</v>
          </cell>
          <cell r="CZ3421">
            <v>642.20000000000005</v>
          </cell>
          <cell r="DG3421">
            <v>0</v>
          </cell>
        </row>
        <row r="3422">
          <cell r="A3422" t="str">
            <v>None</v>
          </cell>
          <cell r="B3422">
            <v>70540</v>
          </cell>
          <cell r="C3422">
            <v>72194.789999999994</v>
          </cell>
          <cell r="D3422">
            <v>70401.39</v>
          </cell>
          <cell r="CZ3422">
            <v>71752.39</v>
          </cell>
          <cell r="DG3422">
            <v>70540</v>
          </cell>
        </row>
        <row r="3423">
          <cell r="A3423" t="str">
            <v>None</v>
          </cell>
          <cell r="B3423">
            <v>70540</v>
          </cell>
          <cell r="C3423">
            <v>71672.11</v>
          </cell>
          <cell r="D3423">
            <v>69891.67</v>
          </cell>
          <cell r="CZ3423">
            <v>71229.67</v>
          </cell>
          <cell r="DG3423">
            <v>70540</v>
          </cell>
        </row>
        <row r="3424">
          <cell r="A3424" t="str">
            <v>None</v>
          </cell>
          <cell r="B3424">
            <v>0</v>
          </cell>
          <cell r="C3424">
            <v>0</v>
          </cell>
          <cell r="D3424">
            <v>0</v>
          </cell>
          <cell r="CZ3424">
            <v>0</v>
          </cell>
          <cell r="DG3424">
            <v>0</v>
          </cell>
        </row>
        <row r="3425">
          <cell r="A3425" t="str">
            <v>None</v>
          </cell>
          <cell r="B3425">
            <v>0</v>
          </cell>
          <cell r="C3425">
            <v>0</v>
          </cell>
          <cell r="D3425">
            <v>0</v>
          </cell>
          <cell r="CZ3425">
            <v>0</v>
          </cell>
          <cell r="DG3425">
            <v>0</v>
          </cell>
        </row>
        <row r="3426">
          <cell r="A3426" t="str">
            <v>NIGUP</v>
          </cell>
          <cell r="B3426">
            <v>20029520</v>
          </cell>
          <cell r="C3426">
            <v>13452516.530000001</v>
          </cell>
          <cell r="D3426">
            <v>13238430.800000001</v>
          </cell>
          <cell r="CZ3426">
            <v>13646994.800000001</v>
          </cell>
          <cell r="DG3426">
            <v>20029520</v>
          </cell>
        </row>
        <row r="3427">
          <cell r="A3427" t="str">
            <v>None</v>
          </cell>
          <cell r="B3427">
            <v>0</v>
          </cell>
          <cell r="C3427">
            <v>0</v>
          </cell>
          <cell r="D3427">
            <v>0</v>
          </cell>
          <cell r="CZ3427">
            <v>0</v>
          </cell>
          <cell r="DG3427">
            <v>0</v>
          </cell>
        </row>
        <row r="3428">
          <cell r="A3428" t="str">
            <v>None</v>
          </cell>
          <cell r="B3428">
            <v>2279930</v>
          </cell>
          <cell r="C3428">
            <v>2156985.79</v>
          </cell>
          <cell r="D3428">
            <v>2156985.79</v>
          </cell>
          <cell r="CZ3428">
            <v>2156988.79</v>
          </cell>
          <cell r="DG3428">
            <v>2279930</v>
          </cell>
        </row>
        <row r="3429">
          <cell r="A3429" t="str">
            <v>None</v>
          </cell>
          <cell r="B3429">
            <v>0</v>
          </cell>
          <cell r="C3429">
            <v>0</v>
          </cell>
          <cell r="D3429">
            <v>0</v>
          </cell>
          <cell r="CZ3429">
            <v>0</v>
          </cell>
          <cell r="DG3429">
            <v>0</v>
          </cell>
        </row>
        <row r="3430">
          <cell r="A3430" t="str">
            <v>None</v>
          </cell>
          <cell r="B3430">
            <v>0</v>
          </cell>
          <cell r="C3430">
            <v>0</v>
          </cell>
          <cell r="D3430">
            <v>0</v>
          </cell>
          <cell r="CZ3430">
            <v>0</v>
          </cell>
          <cell r="DG3430">
            <v>0</v>
          </cell>
        </row>
        <row r="3431">
          <cell r="A3431" t="str">
            <v>None</v>
          </cell>
          <cell r="B3431">
            <v>6206450</v>
          </cell>
          <cell r="C3431">
            <v>6011723.3300000001</v>
          </cell>
          <cell r="D3431">
            <v>6290595.25</v>
          </cell>
          <cell r="CZ3431">
            <v>6011720.5800000001</v>
          </cell>
          <cell r="DG3431">
            <v>6206450</v>
          </cell>
        </row>
        <row r="3432">
          <cell r="A3432" t="str">
            <v>None</v>
          </cell>
          <cell r="B3432">
            <v>7674276</v>
          </cell>
          <cell r="C3432">
            <v>5827702.0899999999</v>
          </cell>
          <cell r="D3432">
            <v>6260934.9299999997</v>
          </cell>
          <cell r="CZ3432">
            <v>5909494.9699999997</v>
          </cell>
          <cell r="DG3432">
            <v>7674276</v>
          </cell>
        </row>
        <row r="3433">
          <cell r="A3433" t="str">
            <v>None</v>
          </cell>
          <cell r="B3433">
            <v>0</v>
          </cell>
          <cell r="C3433">
            <v>0</v>
          </cell>
          <cell r="D3433">
            <v>0</v>
          </cell>
          <cell r="CZ3433">
            <v>0</v>
          </cell>
          <cell r="DG3433">
            <v>0</v>
          </cell>
        </row>
        <row r="3434">
          <cell r="A3434" t="str">
            <v>None</v>
          </cell>
          <cell r="B3434">
            <v>0</v>
          </cell>
          <cell r="C3434">
            <v>0</v>
          </cell>
          <cell r="D3434">
            <v>0</v>
          </cell>
          <cell r="CZ3434">
            <v>0</v>
          </cell>
          <cell r="DG3434">
            <v>0</v>
          </cell>
        </row>
        <row r="3435">
          <cell r="A3435" t="str">
            <v>NIGUP</v>
          </cell>
          <cell r="B3435">
            <v>1354042</v>
          </cell>
          <cell r="C3435">
            <v>0</v>
          </cell>
          <cell r="D3435">
            <v>0</v>
          </cell>
          <cell r="CZ3435">
            <v>0</v>
          </cell>
          <cell r="DG3435">
            <v>1354042</v>
          </cell>
        </row>
        <row r="3436">
          <cell r="A3436" t="str">
            <v>None</v>
          </cell>
          <cell r="B3436">
            <v>0</v>
          </cell>
          <cell r="C3436">
            <v>0</v>
          </cell>
          <cell r="D3436">
            <v>0</v>
          </cell>
          <cell r="CZ3436">
            <v>0</v>
          </cell>
          <cell r="DG3436">
            <v>0</v>
          </cell>
        </row>
        <row r="3437">
          <cell r="A3437" t="str">
            <v>None</v>
          </cell>
          <cell r="B3437">
            <v>0</v>
          </cell>
          <cell r="C3437">
            <v>0</v>
          </cell>
          <cell r="D3437">
            <v>0</v>
          </cell>
          <cell r="CZ3437">
            <v>0</v>
          </cell>
          <cell r="DG3437">
            <v>0</v>
          </cell>
        </row>
        <row r="3438">
          <cell r="A3438" t="str">
            <v>None</v>
          </cell>
          <cell r="B3438">
            <v>220000</v>
          </cell>
          <cell r="C3438">
            <v>194277.16</v>
          </cell>
          <cell r="D3438">
            <v>194277.12</v>
          </cell>
          <cell r="CZ3438">
            <v>194281.12</v>
          </cell>
          <cell r="DG3438">
            <v>220000</v>
          </cell>
        </row>
        <row r="3439">
          <cell r="A3439" t="str">
            <v>None</v>
          </cell>
          <cell r="B3439">
            <v>0</v>
          </cell>
          <cell r="C3439">
            <v>0</v>
          </cell>
          <cell r="D3439">
            <v>0</v>
          </cell>
          <cell r="CZ3439">
            <v>0</v>
          </cell>
          <cell r="DG3439">
            <v>0</v>
          </cell>
        </row>
        <row r="3440">
          <cell r="A3440" t="str">
            <v>None</v>
          </cell>
          <cell r="B3440">
            <v>0</v>
          </cell>
          <cell r="C3440">
            <v>0</v>
          </cell>
          <cell r="D3440">
            <v>0</v>
          </cell>
          <cell r="CZ3440">
            <v>0</v>
          </cell>
          <cell r="DG3440">
            <v>0</v>
          </cell>
        </row>
        <row r="3441">
          <cell r="A3441" t="str">
            <v>None</v>
          </cell>
          <cell r="B3441">
            <v>0</v>
          </cell>
          <cell r="C3441">
            <v>0</v>
          </cell>
          <cell r="D3441">
            <v>0</v>
          </cell>
          <cell r="CZ3441">
            <v>0</v>
          </cell>
          <cell r="DG3441">
            <v>0</v>
          </cell>
        </row>
        <row r="3442">
          <cell r="A3442" t="str">
            <v>None</v>
          </cell>
          <cell r="B3442">
            <v>0</v>
          </cell>
          <cell r="C3442">
            <v>0</v>
          </cell>
          <cell r="D3442">
            <v>0</v>
          </cell>
          <cell r="CZ3442">
            <v>0</v>
          </cell>
          <cell r="DG3442">
            <v>0</v>
          </cell>
        </row>
        <row r="3443">
          <cell r="A3443" t="str">
            <v>None</v>
          </cell>
          <cell r="B3443">
            <v>0</v>
          </cell>
          <cell r="C3443">
            <v>0</v>
          </cell>
          <cell r="D3443">
            <v>0</v>
          </cell>
          <cell r="CZ3443">
            <v>0</v>
          </cell>
          <cell r="DG3443">
            <v>0</v>
          </cell>
        </row>
        <row r="3444">
          <cell r="A3444" t="str">
            <v>None</v>
          </cell>
          <cell r="B3444">
            <v>0</v>
          </cell>
          <cell r="C3444">
            <v>0</v>
          </cell>
          <cell r="D3444">
            <v>0</v>
          </cell>
          <cell r="CZ3444">
            <v>0</v>
          </cell>
          <cell r="DG3444">
            <v>0</v>
          </cell>
        </row>
        <row r="3445">
          <cell r="A3445" t="str">
            <v>None</v>
          </cell>
          <cell r="B3445">
            <v>0</v>
          </cell>
          <cell r="C3445">
            <v>0</v>
          </cell>
          <cell r="D3445">
            <v>0</v>
          </cell>
          <cell r="CZ3445">
            <v>0</v>
          </cell>
          <cell r="DG3445">
            <v>0</v>
          </cell>
        </row>
        <row r="3446">
          <cell r="A3446" t="str">
            <v>None</v>
          </cell>
          <cell r="B3446">
            <v>0</v>
          </cell>
          <cell r="C3446">
            <v>0</v>
          </cell>
          <cell r="D3446">
            <v>0</v>
          </cell>
          <cell r="CZ3446">
            <v>0</v>
          </cell>
          <cell r="DG3446">
            <v>0</v>
          </cell>
        </row>
        <row r="3447">
          <cell r="A3447" t="str">
            <v>None</v>
          </cell>
          <cell r="B3447">
            <v>0</v>
          </cell>
          <cell r="C3447">
            <v>0</v>
          </cell>
          <cell r="D3447">
            <v>0</v>
          </cell>
          <cell r="CZ3447">
            <v>0</v>
          </cell>
          <cell r="DG3447">
            <v>0</v>
          </cell>
        </row>
        <row r="3448">
          <cell r="A3448" t="str">
            <v>None</v>
          </cell>
          <cell r="B3448">
            <v>0</v>
          </cell>
          <cell r="C3448">
            <v>0</v>
          </cell>
          <cell r="D3448">
            <v>0</v>
          </cell>
          <cell r="CZ3448">
            <v>0</v>
          </cell>
          <cell r="DG3448">
            <v>0</v>
          </cell>
        </row>
        <row r="3449">
          <cell r="A3449" t="str">
            <v>None</v>
          </cell>
          <cell r="B3449">
            <v>0</v>
          </cell>
          <cell r="C3449">
            <v>0</v>
          </cell>
          <cell r="D3449">
            <v>0</v>
          </cell>
          <cell r="CZ3449">
            <v>0</v>
          </cell>
          <cell r="DG3449">
            <v>0</v>
          </cell>
        </row>
        <row r="3450">
          <cell r="A3450" t="str">
            <v>NIGUP</v>
          </cell>
          <cell r="B3450">
            <v>321780</v>
          </cell>
          <cell r="C3450">
            <v>304474.07</v>
          </cell>
          <cell r="D3450">
            <v>295670.13</v>
          </cell>
          <cell r="CZ3450">
            <v>302564.13</v>
          </cell>
          <cell r="DG3450">
            <v>321780</v>
          </cell>
        </row>
        <row r="3451">
          <cell r="A3451" t="str">
            <v>None</v>
          </cell>
          <cell r="B3451">
            <v>261928</v>
          </cell>
          <cell r="C3451">
            <v>127933.29</v>
          </cell>
          <cell r="D3451">
            <v>127933.29</v>
          </cell>
          <cell r="CZ3451">
            <v>127941.29</v>
          </cell>
          <cell r="DG3451">
            <v>261928</v>
          </cell>
        </row>
        <row r="3452">
          <cell r="A3452" t="str">
            <v>None</v>
          </cell>
          <cell r="B3452">
            <v>0</v>
          </cell>
          <cell r="C3452">
            <v>0</v>
          </cell>
          <cell r="D3452">
            <v>0</v>
          </cell>
          <cell r="CZ3452">
            <v>0</v>
          </cell>
          <cell r="DG3452">
            <v>0</v>
          </cell>
        </row>
        <row r="3453">
          <cell r="A3453" t="str">
            <v>None</v>
          </cell>
          <cell r="B3453">
            <v>0</v>
          </cell>
          <cell r="C3453">
            <v>0</v>
          </cell>
          <cell r="D3453">
            <v>0</v>
          </cell>
          <cell r="CZ3453">
            <v>0</v>
          </cell>
          <cell r="DG3453">
            <v>0</v>
          </cell>
        </row>
        <row r="3454">
          <cell r="A3454" t="str">
            <v>None</v>
          </cell>
          <cell r="B3454">
            <v>0</v>
          </cell>
          <cell r="C3454">
            <v>0</v>
          </cell>
          <cell r="D3454">
            <v>0</v>
          </cell>
          <cell r="CZ3454">
            <v>0</v>
          </cell>
          <cell r="DG3454">
            <v>0</v>
          </cell>
        </row>
        <row r="3455">
          <cell r="A3455" t="str">
            <v>None</v>
          </cell>
          <cell r="B3455">
            <v>0</v>
          </cell>
          <cell r="C3455">
            <v>0</v>
          </cell>
          <cell r="D3455">
            <v>0</v>
          </cell>
          <cell r="CZ3455">
            <v>0</v>
          </cell>
          <cell r="DG3455">
            <v>0</v>
          </cell>
        </row>
        <row r="3456">
          <cell r="A3456" t="str">
            <v>None</v>
          </cell>
          <cell r="B3456">
            <v>0</v>
          </cell>
          <cell r="C3456">
            <v>0</v>
          </cell>
          <cell r="D3456">
            <v>0</v>
          </cell>
          <cell r="CZ3456">
            <v>0</v>
          </cell>
          <cell r="DG3456">
            <v>0</v>
          </cell>
        </row>
        <row r="3457">
          <cell r="A3457" t="str">
            <v>None</v>
          </cell>
          <cell r="B3457">
            <v>30000</v>
          </cell>
          <cell r="C3457">
            <v>346257.47</v>
          </cell>
          <cell r="D3457">
            <v>345641.25</v>
          </cell>
          <cell r="CZ3457">
            <v>346260.25</v>
          </cell>
          <cell r="DG3457">
            <v>30000</v>
          </cell>
        </row>
        <row r="3458">
          <cell r="A3458" t="str">
            <v>None</v>
          </cell>
          <cell r="B3458">
            <v>49419</v>
          </cell>
          <cell r="C3458">
            <v>50582.11</v>
          </cell>
          <cell r="D3458">
            <v>50582.11</v>
          </cell>
          <cell r="CZ3458">
            <v>50584.11</v>
          </cell>
          <cell r="DG3458">
            <v>49419</v>
          </cell>
        </row>
        <row r="3459">
          <cell r="A3459" t="str">
            <v>NIGUP</v>
          </cell>
          <cell r="B3459">
            <v>0</v>
          </cell>
          <cell r="C3459">
            <v>10463967.890000001</v>
          </cell>
          <cell r="D3459">
            <v>10463967.890000001</v>
          </cell>
          <cell r="CZ3459">
            <v>10463964.890000001</v>
          </cell>
          <cell r="DG3459">
            <v>0</v>
          </cell>
        </row>
        <row r="3460">
          <cell r="A3460" t="str">
            <v>None</v>
          </cell>
          <cell r="B3460">
            <v>748790</v>
          </cell>
          <cell r="C3460">
            <v>0</v>
          </cell>
          <cell r="D3460">
            <v>172591.02</v>
          </cell>
          <cell r="CZ3460">
            <v>734197</v>
          </cell>
          <cell r="DG3460">
            <v>748790</v>
          </cell>
        </row>
        <row r="3461">
          <cell r="A3461" t="str">
            <v>None</v>
          </cell>
          <cell r="B3461">
            <v>1077491</v>
          </cell>
          <cell r="C3461">
            <v>267523.80000000005</v>
          </cell>
          <cell r="D3461">
            <v>264178.78000000003</v>
          </cell>
          <cell r="CZ3461">
            <v>1125178.78</v>
          </cell>
          <cell r="DG3461">
            <v>1077491</v>
          </cell>
        </row>
        <row r="3462">
          <cell r="A3462" t="str">
            <v>WRK_RING</v>
          </cell>
          <cell r="B3462">
            <v>330872</v>
          </cell>
          <cell r="C3462">
            <v>471797.04</v>
          </cell>
          <cell r="D3462">
            <v>459942.88</v>
          </cell>
          <cell r="CZ3462">
            <v>468847.88</v>
          </cell>
          <cell r="DG3462">
            <v>330872</v>
          </cell>
        </row>
        <row r="3463">
          <cell r="A3463" t="str">
            <v>None</v>
          </cell>
          <cell r="B3463">
            <v>2619300</v>
          </cell>
          <cell r="C3463">
            <v>2024300.51</v>
          </cell>
          <cell r="D3463">
            <v>2197639.85</v>
          </cell>
          <cell r="CZ3463">
            <v>2405167.85</v>
          </cell>
          <cell r="DG3463">
            <v>2619300</v>
          </cell>
        </row>
        <row r="3464">
          <cell r="A3464" t="str">
            <v>None</v>
          </cell>
          <cell r="B3464">
            <v>705000</v>
          </cell>
          <cell r="C3464">
            <v>587503</v>
          </cell>
          <cell r="D3464">
            <v>583820.35</v>
          </cell>
          <cell r="CZ3464">
            <v>741521.35</v>
          </cell>
          <cell r="DG3464">
            <v>705000</v>
          </cell>
        </row>
        <row r="3465">
          <cell r="A3465" t="str">
            <v>None</v>
          </cell>
          <cell r="B3465">
            <v>2333000</v>
          </cell>
          <cell r="C3465">
            <v>2144043.83</v>
          </cell>
          <cell r="D3465">
            <v>2105723.38</v>
          </cell>
          <cell r="CZ3465">
            <v>2376423.98</v>
          </cell>
          <cell r="DG3465">
            <v>2333000</v>
          </cell>
        </row>
        <row r="3466">
          <cell r="A3466" t="str">
            <v>None</v>
          </cell>
          <cell r="B3466">
            <v>130934</v>
          </cell>
          <cell r="C3466">
            <v>118064.41</v>
          </cell>
          <cell r="D3466">
            <v>118064.41</v>
          </cell>
          <cell r="CZ3466">
            <v>118068.41</v>
          </cell>
          <cell r="DG3466">
            <v>130934</v>
          </cell>
        </row>
        <row r="3467">
          <cell r="A3467" t="str">
            <v>None</v>
          </cell>
          <cell r="B3467">
            <v>187200</v>
          </cell>
          <cell r="C3467">
            <v>0</v>
          </cell>
          <cell r="D3467">
            <v>0</v>
          </cell>
          <cell r="CZ3467">
            <v>0</v>
          </cell>
          <cell r="DG3467">
            <v>187200</v>
          </cell>
        </row>
        <row r="3468">
          <cell r="A3468" t="str">
            <v>None</v>
          </cell>
          <cell r="B3468">
            <v>7300000</v>
          </cell>
          <cell r="C3468">
            <v>2733905.23</v>
          </cell>
          <cell r="D3468">
            <v>3324174.32</v>
          </cell>
          <cell r="CZ3468">
            <v>4000877.09</v>
          </cell>
          <cell r="DG3468">
            <v>7300000</v>
          </cell>
        </row>
        <row r="3469">
          <cell r="A3469" t="str">
            <v>None</v>
          </cell>
          <cell r="B3469">
            <v>5700000</v>
          </cell>
          <cell r="C3469">
            <v>2359276.3099999996</v>
          </cell>
          <cell r="D3469">
            <v>2612490.4099999997</v>
          </cell>
          <cell r="CZ3469">
            <v>3302467.28</v>
          </cell>
          <cell r="DG3469">
            <v>5700000</v>
          </cell>
        </row>
        <row r="3470">
          <cell r="A3470" t="str">
            <v>None</v>
          </cell>
          <cell r="B3470">
            <v>0</v>
          </cell>
          <cell r="C3470">
            <v>0</v>
          </cell>
          <cell r="D3470">
            <v>0</v>
          </cell>
          <cell r="CZ3470">
            <v>0</v>
          </cell>
          <cell r="DG3470">
            <v>0</v>
          </cell>
        </row>
        <row r="3471">
          <cell r="A3471" t="str">
            <v>None</v>
          </cell>
          <cell r="B3471">
            <v>30000</v>
          </cell>
          <cell r="C3471">
            <v>384748.16000000003</v>
          </cell>
          <cell r="D3471">
            <v>215731.04</v>
          </cell>
          <cell r="CZ3471">
            <v>384548.04</v>
          </cell>
          <cell r="DG3471">
            <v>30000</v>
          </cell>
        </row>
        <row r="3472">
          <cell r="A3472" t="str">
            <v>None</v>
          </cell>
          <cell r="B3472">
            <v>0</v>
          </cell>
          <cell r="C3472">
            <v>0</v>
          </cell>
          <cell r="D3472">
            <v>0</v>
          </cell>
          <cell r="CZ3472">
            <v>0</v>
          </cell>
          <cell r="DG3472">
            <v>0</v>
          </cell>
        </row>
        <row r="3473">
          <cell r="A3473" t="str">
            <v>None</v>
          </cell>
          <cell r="B3473">
            <v>0</v>
          </cell>
          <cell r="C3473">
            <v>0</v>
          </cell>
          <cell r="D3473">
            <v>0</v>
          </cell>
          <cell r="CZ3473">
            <v>0</v>
          </cell>
          <cell r="DG3473">
            <v>0</v>
          </cell>
        </row>
        <row r="3474">
          <cell r="A3474" t="str">
            <v>None</v>
          </cell>
          <cell r="B3474">
            <v>0</v>
          </cell>
          <cell r="C3474">
            <v>0</v>
          </cell>
          <cell r="D3474">
            <v>0</v>
          </cell>
          <cell r="CZ3474">
            <v>0</v>
          </cell>
          <cell r="DG3474">
            <v>0</v>
          </cell>
        </row>
        <row r="3475">
          <cell r="A3475" t="str">
            <v>None</v>
          </cell>
          <cell r="B3475">
            <v>18900000</v>
          </cell>
          <cell r="C3475">
            <v>585473.51</v>
          </cell>
          <cell r="D3475">
            <v>335636.91</v>
          </cell>
          <cell r="CZ3475">
            <v>13859758.16</v>
          </cell>
          <cell r="DG3475">
            <v>18900000</v>
          </cell>
        </row>
        <row r="3476">
          <cell r="A3476" t="str">
            <v>METER</v>
          </cell>
          <cell r="B3476">
            <v>3287623</v>
          </cell>
          <cell r="C3476">
            <v>3217686.67</v>
          </cell>
          <cell r="D3476">
            <v>2200358.13</v>
          </cell>
          <cell r="CZ3476">
            <v>3470523.49</v>
          </cell>
          <cell r="DG3476">
            <v>3287623</v>
          </cell>
        </row>
        <row r="3477">
          <cell r="A3477" t="str">
            <v>None</v>
          </cell>
          <cell r="B3477">
            <v>518656.67</v>
          </cell>
          <cell r="C3477">
            <v>454298.87</v>
          </cell>
          <cell r="D3477">
            <v>443014.61</v>
          </cell>
          <cell r="CZ3477">
            <v>492471.61</v>
          </cell>
          <cell r="DG3477">
            <v>518656.67</v>
          </cell>
        </row>
        <row r="3478">
          <cell r="A3478" t="str">
            <v>None</v>
          </cell>
          <cell r="B3478">
            <v>27000</v>
          </cell>
          <cell r="C3478">
            <v>31457.62</v>
          </cell>
          <cell r="D3478">
            <v>28771.53</v>
          </cell>
          <cell r="CZ3478">
            <v>29885.53</v>
          </cell>
          <cell r="DG3478">
            <v>27000</v>
          </cell>
        </row>
        <row r="3479">
          <cell r="A3479" t="str">
            <v>None</v>
          </cell>
          <cell r="B3479">
            <v>433057</v>
          </cell>
          <cell r="C3479">
            <v>348185.03</v>
          </cell>
          <cell r="D3479">
            <v>346002.44</v>
          </cell>
          <cell r="CZ3479">
            <v>348186.44</v>
          </cell>
          <cell r="DG3479">
            <v>433057</v>
          </cell>
        </row>
        <row r="3480">
          <cell r="A3480" t="str">
            <v>None</v>
          </cell>
          <cell r="B3480">
            <v>230000</v>
          </cell>
          <cell r="C3480">
            <v>0</v>
          </cell>
          <cell r="D3480">
            <v>0</v>
          </cell>
          <cell r="CZ3480">
            <v>226748</v>
          </cell>
          <cell r="DG3480">
            <v>230000</v>
          </cell>
        </row>
        <row r="3481">
          <cell r="A3481" t="str">
            <v>None</v>
          </cell>
          <cell r="B3481">
            <v>2818000</v>
          </cell>
          <cell r="C3481">
            <v>12311.48</v>
          </cell>
          <cell r="D3481">
            <v>122588.84</v>
          </cell>
          <cell r="CZ3481">
            <v>2461172</v>
          </cell>
          <cell r="DG3481">
            <v>2818000</v>
          </cell>
        </row>
        <row r="3482">
          <cell r="A3482" t="str">
            <v>METER</v>
          </cell>
          <cell r="B3482">
            <v>28312377</v>
          </cell>
          <cell r="C3482">
            <v>630522.89</v>
          </cell>
          <cell r="D3482">
            <v>2213408.7200000002</v>
          </cell>
          <cell r="CZ3482">
            <v>30152417</v>
          </cell>
          <cell r="DG3482">
            <v>28312377</v>
          </cell>
        </row>
        <row r="3483">
          <cell r="A3483" t="str">
            <v>None</v>
          </cell>
          <cell r="B3483">
            <v>265000</v>
          </cell>
          <cell r="C3483">
            <v>274981.13</v>
          </cell>
          <cell r="D3483">
            <v>11061.06</v>
          </cell>
          <cell r="CZ3483">
            <v>270102.06</v>
          </cell>
          <cell r="DG3483">
            <v>265000</v>
          </cell>
        </row>
        <row r="3484">
          <cell r="A3484" t="str">
            <v>None</v>
          </cell>
          <cell r="B3484">
            <v>30500</v>
          </cell>
          <cell r="C3484">
            <v>33696.35</v>
          </cell>
          <cell r="D3484">
            <v>30784.14</v>
          </cell>
          <cell r="CZ3484">
            <v>32737.14</v>
          </cell>
          <cell r="DG3484">
            <v>30500</v>
          </cell>
        </row>
        <row r="3485">
          <cell r="A3485" t="str">
            <v>None</v>
          </cell>
          <cell r="B3485">
            <v>742700</v>
          </cell>
          <cell r="C3485">
            <v>420</v>
          </cell>
          <cell r="D3485">
            <v>0</v>
          </cell>
          <cell r="CZ3485">
            <v>0</v>
          </cell>
          <cell r="DG3485">
            <v>742700</v>
          </cell>
        </row>
        <row r="3486">
          <cell r="A3486" t="str">
            <v>None</v>
          </cell>
          <cell r="B3486">
            <v>0</v>
          </cell>
          <cell r="C3486">
            <v>0</v>
          </cell>
          <cell r="D3486">
            <v>0</v>
          </cell>
          <cell r="CZ3486">
            <v>0</v>
          </cell>
          <cell r="DG3486">
            <v>0</v>
          </cell>
        </row>
        <row r="3487">
          <cell r="A3487" t="str">
            <v>None</v>
          </cell>
          <cell r="B3487">
            <v>0</v>
          </cell>
          <cell r="C3487">
            <v>0</v>
          </cell>
          <cell r="D3487">
            <v>146629.88</v>
          </cell>
          <cell r="CZ3487">
            <v>0</v>
          </cell>
          <cell r="DG3487">
            <v>0</v>
          </cell>
        </row>
        <row r="3488">
          <cell r="A3488" t="str">
            <v>None</v>
          </cell>
          <cell r="B3488">
            <v>0</v>
          </cell>
          <cell r="C3488">
            <v>0</v>
          </cell>
          <cell r="D3488">
            <v>0</v>
          </cell>
          <cell r="CZ3488">
            <v>0</v>
          </cell>
          <cell r="DG3488">
            <v>0</v>
          </cell>
        </row>
        <row r="3489">
          <cell r="A3489" t="str">
            <v>None</v>
          </cell>
          <cell r="B3489">
            <v>0</v>
          </cell>
          <cell r="C3489">
            <v>0</v>
          </cell>
          <cell r="D3489">
            <v>0</v>
          </cell>
          <cell r="CZ3489">
            <v>0</v>
          </cell>
          <cell r="DG3489">
            <v>0</v>
          </cell>
        </row>
        <row r="3490">
          <cell r="A3490" t="str">
            <v>None</v>
          </cell>
          <cell r="B3490">
            <v>103400</v>
          </cell>
          <cell r="C3490">
            <v>21984.26</v>
          </cell>
          <cell r="D3490">
            <v>0</v>
          </cell>
          <cell r="CZ3490">
            <v>103205</v>
          </cell>
          <cell r="DG3490">
            <v>103400</v>
          </cell>
        </row>
        <row r="3491">
          <cell r="A3491" t="str">
            <v>None</v>
          </cell>
          <cell r="B3491">
            <v>0</v>
          </cell>
          <cell r="C3491">
            <v>0</v>
          </cell>
          <cell r="D3491">
            <v>0</v>
          </cell>
          <cell r="CZ3491">
            <v>0</v>
          </cell>
          <cell r="DG3491">
            <v>0</v>
          </cell>
        </row>
        <row r="3492">
          <cell r="A3492" t="str">
            <v>None</v>
          </cell>
          <cell r="B3492">
            <v>400000</v>
          </cell>
          <cell r="C3492">
            <v>0</v>
          </cell>
          <cell r="D3492">
            <v>0</v>
          </cell>
          <cell r="CZ3492">
            <v>405851</v>
          </cell>
          <cell r="DG3492">
            <v>400000</v>
          </cell>
        </row>
        <row r="3493">
          <cell r="A3493" t="str">
            <v>None</v>
          </cell>
          <cell r="B3493">
            <v>0</v>
          </cell>
          <cell r="C3493">
            <v>170446</v>
          </cell>
          <cell r="D3493">
            <v>170446</v>
          </cell>
          <cell r="CZ3493">
            <v>170441</v>
          </cell>
          <cell r="DG3493">
            <v>0</v>
          </cell>
        </row>
        <row r="3494">
          <cell r="A3494" t="str">
            <v>None</v>
          </cell>
          <cell r="B3494">
            <v>69000</v>
          </cell>
          <cell r="C3494">
            <v>68628.479999999996</v>
          </cell>
          <cell r="D3494">
            <v>68628.479999999996</v>
          </cell>
          <cell r="CZ3494">
            <v>68619.48</v>
          </cell>
          <cell r="DG3494">
            <v>69000</v>
          </cell>
        </row>
        <row r="3495">
          <cell r="A3495" t="str">
            <v>None</v>
          </cell>
          <cell r="B3495">
            <v>640000</v>
          </cell>
          <cell r="C3495">
            <v>622506.81000000006</v>
          </cell>
          <cell r="D3495">
            <v>562844.5</v>
          </cell>
          <cell r="CZ3495">
            <v>618619.5</v>
          </cell>
          <cell r="DG3495">
            <v>640000</v>
          </cell>
        </row>
        <row r="3496">
          <cell r="A3496" t="str">
            <v>None</v>
          </cell>
          <cell r="B3496">
            <v>0</v>
          </cell>
          <cell r="C3496">
            <v>1758.68</v>
          </cell>
          <cell r="D3496">
            <v>1758.68</v>
          </cell>
          <cell r="CZ3496">
            <v>1755.68</v>
          </cell>
          <cell r="DG3496">
            <v>0</v>
          </cell>
        </row>
        <row r="3497">
          <cell r="A3497" t="str">
            <v>None</v>
          </cell>
          <cell r="B3497">
            <v>759000</v>
          </cell>
          <cell r="C3497">
            <v>0</v>
          </cell>
          <cell r="D3497">
            <v>0</v>
          </cell>
          <cell r="CZ3497">
            <v>0</v>
          </cell>
          <cell r="DG3497">
            <v>759000</v>
          </cell>
        </row>
        <row r="3498">
          <cell r="A3498" t="str">
            <v>None</v>
          </cell>
          <cell r="B3498">
            <v>96684.7</v>
          </cell>
          <cell r="C3498">
            <v>96280.05</v>
          </cell>
          <cell r="D3498">
            <v>96280.05</v>
          </cell>
          <cell r="CZ3498">
            <v>96279.05</v>
          </cell>
          <cell r="DG3498">
            <v>96684.7</v>
          </cell>
        </row>
        <row r="3499">
          <cell r="A3499" t="str">
            <v>None</v>
          </cell>
          <cell r="B3499">
            <v>160000</v>
          </cell>
          <cell r="C3499">
            <v>69129.460000000006</v>
          </cell>
          <cell r="D3499">
            <v>67837.52</v>
          </cell>
          <cell r="CZ3499">
            <v>69129.52</v>
          </cell>
          <cell r="DG3499">
            <v>160000</v>
          </cell>
        </row>
        <row r="3500">
          <cell r="A3500" t="str">
            <v>None</v>
          </cell>
          <cell r="B3500">
            <v>1017750</v>
          </cell>
          <cell r="C3500">
            <v>0</v>
          </cell>
          <cell r="D3500">
            <v>0</v>
          </cell>
          <cell r="CZ3500">
            <v>0</v>
          </cell>
          <cell r="DG3500">
            <v>1017750</v>
          </cell>
        </row>
        <row r="3501">
          <cell r="A3501" t="str">
            <v>None</v>
          </cell>
          <cell r="B3501">
            <v>403650</v>
          </cell>
          <cell r="C3501">
            <v>402275.93</v>
          </cell>
          <cell r="D3501">
            <v>416010.42</v>
          </cell>
          <cell r="CZ3501">
            <v>402282.42</v>
          </cell>
          <cell r="DG3501">
            <v>403650</v>
          </cell>
        </row>
        <row r="3502">
          <cell r="A3502" t="str">
            <v>None</v>
          </cell>
          <cell r="B3502">
            <v>20000</v>
          </cell>
          <cell r="C3502">
            <v>0</v>
          </cell>
          <cell r="D3502">
            <v>0</v>
          </cell>
          <cell r="CZ3502">
            <v>0</v>
          </cell>
          <cell r="DG3502">
            <v>20000</v>
          </cell>
        </row>
        <row r="3503">
          <cell r="A3503" t="str">
            <v>None</v>
          </cell>
          <cell r="B3503">
            <v>612000</v>
          </cell>
          <cell r="C3503">
            <v>545661.73</v>
          </cell>
          <cell r="D3503">
            <v>542241.23</v>
          </cell>
          <cell r="CZ3503">
            <v>550658.23</v>
          </cell>
          <cell r="DG3503">
            <v>612000</v>
          </cell>
        </row>
        <row r="3504">
          <cell r="A3504" t="str">
            <v>None</v>
          </cell>
          <cell r="B3504">
            <v>1650000</v>
          </cell>
          <cell r="C3504">
            <v>1391327.51</v>
          </cell>
          <cell r="D3504">
            <v>1444897.85</v>
          </cell>
          <cell r="CZ3504">
            <v>1951324.12</v>
          </cell>
          <cell r="DG3504">
            <v>1650000</v>
          </cell>
        </row>
        <row r="3505">
          <cell r="A3505" t="str">
            <v>None</v>
          </cell>
          <cell r="B3505">
            <v>150000</v>
          </cell>
          <cell r="C3505">
            <v>0</v>
          </cell>
          <cell r="D3505">
            <v>0</v>
          </cell>
          <cell r="CZ3505">
            <v>0</v>
          </cell>
          <cell r="DG3505">
            <v>150000</v>
          </cell>
        </row>
        <row r="3506">
          <cell r="A3506" t="str">
            <v>None</v>
          </cell>
          <cell r="B3506">
            <v>1447235</v>
          </cell>
          <cell r="C3506">
            <v>1392120.5299999998</v>
          </cell>
          <cell r="D3506">
            <v>1539417.65</v>
          </cell>
          <cell r="CZ3506">
            <v>1376976.65</v>
          </cell>
          <cell r="DG3506">
            <v>1447235</v>
          </cell>
        </row>
        <row r="3507">
          <cell r="A3507" t="str">
            <v>None</v>
          </cell>
          <cell r="B3507">
            <v>0</v>
          </cell>
          <cell r="C3507">
            <v>0</v>
          </cell>
          <cell r="D3507">
            <v>0</v>
          </cell>
          <cell r="CZ3507">
            <v>0</v>
          </cell>
          <cell r="DG3507">
            <v>0</v>
          </cell>
        </row>
        <row r="3508">
          <cell r="A3508" t="str">
            <v>None</v>
          </cell>
          <cell r="B3508">
            <v>2294000</v>
          </cell>
          <cell r="C3508">
            <v>511377.36</v>
          </cell>
          <cell r="D3508">
            <v>705821.02</v>
          </cell>
          <cell r="CZ3508">
            <v>2284334.42</v>
          </cell>
          <cell r="DG3508">
            <v>2294000</v>
          </cell>
        </row>
        <row r="3509">
          <cell r="A3509" t="str">
            <v>None</v>
          </cell>
          <cell r="B3509">
            <v>5894000</v>
          </cell>
          <cell r="C3509">
            <v>10914.76</v>
          </cell>
          <cell r="D3509">
            <v>0</v>
          </cell>
          <cell r="CZ3509">
            <v>11903</v>
          </cell>
          <cell r="DG3509">
            <v>5894000</v>
          </cell>
        </row>
        <row r="3510">
          <cell r="A3510" t="str">
            <v>None</v>
          </cell>
          <cell r="B3510">
            <v>287500</v>
          </cell>
          <cell r="C3510">
            <v>0</v>
          </cell>
          <cell r="D3510">
            <v>0</v>
          </cell>
          <cell r="CZ3510">
            <v>261286</v>
          </cell>
          <cell r="DG3510">
            <v>287500</v>
          </cell>
        </row>
        <row r="3511">
          <cell r="A3511" t="str">
            <v>None</v>
          </cell>
          <cell r="B3511">
            <v>313250</v>
          </cell>
          <cell r="C3511">
            <v>137119.53</v>
          </cell>
          <cell r="D3511">
            <v>0</v>
          </cell>
          <cell r="CZ3511">
            <v>306059</v>
          </cell>
          <cell r="DG3511">
            <v>313250</v>
          </cell>
        </row>
        <row r="3512">
          <cell r="A3512" t="str">
            <v>None</v>
          </cell>
          <cell r="B3512">
            <v>324000</v>
          </cell>
          <cell r="C3512">
            <v>0</v>
          </cell>
          <cell r="D3512">
            <v>0</v>
          </cell>
          <cell r="CZ3512">
            <v>290000</v>
          </cell>
          <cell r="DG3512">
            <v>324000</v>
          </cell>
        </row>
        <row r="3513">
          <cell r="A3513" t="str">
            <v>None</v>
          </cell>
          <cell r="B3513">
            <v>249876</v>
          </cell>
          <cell r="C3513">
            <v>306812.38</v>
          </cell>
          <cell r="D3513">
            <v>229345.33</v>
          </cell>
          <cell r="CZ3513">
            <v>299848.33</v>
          </cell>
          <cell r="DG3513">
            <v>249876</v>
          </cell>
        </row>
        <row r="3514">
          <cell r="A3514" t="str">
            <v>None</v>
          </cell>
          <cell r="B3514">
            <v>429000</v>
          </cell>
          <cell r="C3514">
            <v>0</v>
          </cell>
          <cell r="D3514">
            <v>0</v>
          </cell>
          <cell r="CZ3514">
            <v>420621</v>
          </cell>
          <cell r="DG3514">
            <v>429000</v>
          </cell>
        </row>
        <row r="3515">
          <cell r="A3515" t="str">
            <v>None</v>
          </cell>
          <cell r="B3515">
            <v>0</v>
          </cell>
          <cell r="C3515">
            <v>0</v>
          </cell>
          <cell r="D3515">
            <v>784500</v>
          </cell>
          <cell r="CZ3515">
            <v>0</v>
          </cell>
          <cell r="DG3515">
            <v>0</v>
          </cell>
        </row>
        <row r="3516">
          <cell r="A3516" t="str">
            <v>None</v>
          </cell>
          <cell r="B3516">
            <v>0</v>
          </cell>
          <cell r="C3516">
            <v>0</v>
          </cell>
          <cell r="D3516">
            <v>1059</v>
          </cell>
          <cell r="CZ3516">
            <v>0</v>
          </cell>
          <cell r="DG3516">
            <v>0</v>
          </cell>
        </row>
        <row r="3517">
          <cell r="A3517" t="str">
            <v>None</v>
          </cell>
          <cell r="B3517">
            <v>0</v>
          </cell>
          <cell r="C3517">
            <v>0</v>
          </cell>
          <cell r="D3517">
            <v>0</v>
          </cell>
          <cell r="CZ3517">
            <v>0</v>
          </cell>
          <cell r="DG3517">
            <v>0</v>
          </cell>
        </row>
        <row r="3518">
          <cell r="A3518" t="str">
            <v>None</v>
          </cell>
          <cell r="B3518">
            <v>0</v>
          </cell>
          <cell r="C3518">
            <v>0</v>
          </cell>
          <cell r="D3518">
            <v>521211</v>
          </cell>
          <cell r="CZ3518">
            <v>40337502</v>
          </cell>
          <cell r="DG3518">
            <v>0</v>
          </cell>
        </row>
        <row r="3519">
          <cell r="A3519" t="str">
            <v>None</v>
          </cell>
          <cell r="B3519">
            <v>425000</v>
          </cell>
          <cell r="C3519">
            <v>141461.9</v>
          </cell>
          <cell r="D3519">
            <v>138933.96</v>
          </cell>
          <cell r="CZ3519">
            <v>474439</v>
          </cell>
          <cell r="DG3519">
            <v>425000</v>
          </cell>
        </row>
        <row r="3520">
          <cell r="A3520" t="str">
            <v>None</v>
          </cell>
          <cell r="B3520">
            <v>215000</v>
          </cell>
          <cell r="C3520">
            <v>0</v>
          </cell>
          <cell r="D3520">
            <v>70488.479999999996</v>
          </cell>
          <cell r="CZ3520">
            <v>165981</v>
          </cell>
          <cell r="DG3520">
            <v>215000</v>
          </cell>
        </row>
        <row r="3521">
          <cell r="A3521" t="str">
            <v>None</v>
          </cell>
          <cell r="B3521">
            <v>215000</v>
          </cell>
          <cell r="C3521">
            <v>0</v>
          </cell>
          <cell r="D3521">
            <v>0</v>
          </cell>
          <cell r="CZ3521">
            <v>214078</v>
          </cell>
          <cell r="DG3521">
            <v>215000</v>
          </cell>
        </row>
        <row r="3522">
          <cell r="A3522" t="str">
            <v>None</v>
          </cell>
          <cell r="B3522">
            <v>425000</v>
          </cell>
          <cell r="C3522">
            <v>0</v>
          </cell>
          <cell r="D3522">
            <v>0</v>
          </cell>
          <cell r="CZ3522">
            <v>421741</v>
          </cell>
          <cell r="DG3522">
            <v>425000</v>
          </cell>
        </row>
        <row r="3523">
          <cell r="A3523" t="str">
            <v>None</v>
          </cell>
          <cell r="B3523">
            <v>0</v>
          </cell>
          <cell r="C3523">
            <v>1897095.4500000002</v>
          </cell>
          <cell r="D3523">
            <v>1897093.86</v>
          </cell>
          <cell r="CZ3523">
            <v>1897108.86</v>
          </cell>
          <cell r="DG3523">
            <v>0</v>
          </cell>
        </row>
        <row r="3524">
          <cell r="A3524" t="str">
            <v>None</v>
          </cell>
          <cell r="B3524">
            <v>15036</v>
          </cell>
          <cell r="C3524">
            <v>13600</v>
          </cell>
          <cell r="D3524">
            <v>13600</v>
          </cell>
          <cell r="CZ3524">
            <v>13600</v>
          </cell>
          <cell r="DG3524">
            <v>15036</v>
          </cell>
        </row>
        <row r="3525">
          <cell r="A3525" t="str">
            <v>None</v>
          </cell>
          <cell r="B3525">
            <v>20000</v>
          </cell>
          <cell r="C3525">
            <v>0</v>
          </cell>
          <cell r="D3525">
            <v>0</v>
          </cell>
          <cell r="CZ3525">
            <v>0</v>
          </cell>
          <cell r="DG3525">
            <v>20000</v>
          </cell>
        </row>
        <row r="3526">
          <cell r="A3526" t="str">
            <v>None</v>
          </cell>
          <cell r="B3526">
            <v>106076</v>
          </cell>
          <cell r="C3526">
            <v>104065.72</v>
          </cell>
          <cell r="D3526">
            <v>104065.72</v>
          </cell>
          <cell r="CZ3526">
            <v>104063.72</v>
          </cell>
          <cell r="DG3526">
            <v>106076</v>
          </cell>
        </row>
        <row r="3527">
          <cell r="A3527" t="str">
            <v>None</v>
          </cell>
          <cell r="B3527">
            <v>43000</v>
          </cell>
          <cell r="C3527">
            <v>22548.46</v>
          </cell>
          <cell r="D3527">
            <v>17996.16</v>
          </cell>
          <cell r="CZ3527">
            <v>22548.16</v>
          </cell>
          <cell r="DG3527">
            <v>43000</v>
          </cell>
        </row>
        <row r="3528">
          <cell r="A3528" t="str">
            <v>None</v>
          </cell>
          <cell r="B3528">
            <v>13987</v>
          </cell>
          <cell r="C3528">
            <v>10605.14</v>
          </cell>
          <cell r="D3528">
            <v>11868.55</v>
          </cell>
          <cell r="CZ3528">
            <v>10672</v>
          </cell>
          <cell r="DG3528">
            <v>13987</v>
          </cell>
        </row>
        <row r="3529">
          <cell r="A3529" t="str">
            <v>None</v>
          </cell>
          <cell r="B3529">
            <v>155231</v>
          </cell>
          <cell r="C3529">
            <v>0</v>
          </cell>
          <cell r="D3529">
            <v>0</v>
          </cell>
          <cell r="CZ3529">
            <v>10</v>
          </cell>
          <cell r="DG3529">
            <v>155231</v>
          </cell>
        </row>
        <row r="3530">
          <cell r="A3530" t="str">
            <v>None</v>
          </cell>
          <cell r="B3530">
            <v>0</v>
          </cell>
          <cell r="C3530">
            <v>0</v>
          </cell>
          <cell r="D3530">
            <v>0</v>
          </cell>
          <cell r="CZ3530">
            <v>0</v>
          </cell>
          <cell r="DG3530">
            <v>0</v>
          </cell>
        </row>
        <row r="3531">
          <cell r="A3531" t="str">
            <v>None</v>
          </cell>
          <cell r="B3531">
            <v>0</v>
          </cell>
          <cell r="C3531">
            <v>0</v>
          </cell>
          <cell r="D3531">
            <v>0</v>
          </cell>
          <cell r="CZ3531">
            <v>0</v>
          </cell>
          <cell r="DG3531">
            <v>0</v>
          </cell>
        </row>
        <row r="3532">
          <cell r="A3532" t="str">
            <v>None</v>
          </cell>
          <cell r="B3532">
            <v>3944230</v>
          </cell>
          <cell r="C3532">
            <v>655281.85</v>
          </cell>
          <cell r="D3532">
            <v>633835.32000000007</v>
          </cell>
          <cell r="CZ3532">
            <v>3449774.19</v>
          </cell>
          <cell r="DG3532">
            <v>3944230</v>
          </cell>
        </row>
        <row r="3533">
          <cell r="A3533" t="str">
            <v>None</v>
          </cell>
          <cell r="B3533">
            <v>0</v>
          </cell>
          <cell r="C3533">
            <v>0</v>
          </cell>
          <cell r="D3533">
            <v>0</v>
          </cell>
          <cell r="CZ3533">
            <v>0</v>
          </cell>
          <cell r="DG3533">
            <v>0</v>
          </cell>
        </row>
        <row r="3534">
          <cell r="A3534" t="str">
            <v>None</v>
          </cell>
          <cell r="B3534">
            <v>11000</v>
          </cell>
          <cell r="C3534">
            <v>9281.43</v>
          </cell>
          <cell r="D3534">
            <v>9281.4500000000007</v>
          </cell>
          <cell r="CZ3534">
            <v>9279.4500000000007</v>
          </cell>
          <cell r="DG3534">
            <v>11000</v>
          </cell>
        </row>
        <row r="3535">
          <cell r="A3535" t="str">
            <v>None</v>
          </cell>
          <cell r="B3535">
            <v>0</v>
          </cell>
          <cell r="C3535">
            <v>0</v>
          </cell>
          <cell r="D3535">
            <v>0</v>
          </cell>
          <cell r="CZ3535">
            <v>0</v>
          </cell>
          <cell r="DG3535">
            <v>0</v>
          </cell>
        </row>
        <row r="3536">
          <cell r="A3536" t="str">
            <v>None</v>
          </cell>
          <cell r="B3536">
            <v>11000</v>
          </cell>
          <cell r="C3536">
            <v>9281.4700000000012</v>
          </cell>
          <cell r="D3536">
            <v>9281.4500000000007</v>
          </cell>
          <cell r="CZ3536">
            <v>9281.4500000000007</v>
          </cell>
          <cell r="DG3536">
            <v>11000</v>
          </cell>
        </row>
        <row r="3537">
          <cell r="A3537" t="str">
            <v>None</v>
          </cell>
          <cell r="B3537">
            <v>23000</v>
          </cell>
          <cell r="C3537">
            <v>20829.240000000002</v>
          </cell>
          <cell r="D3537">
            <v>20829.240000000002</v>
          </cell>
          <cell r="CZ3537">
            <v>20831.240000000002</v>
          </cell>
          <cell r="DG3537">
            <v>23000</v>
          </cell>
        </row>
        <row r="3538">
          <cell r="A3538" t="str">
            <v>None</v>
          </cell>
          <cell r="B3538">
            <v>2163920</v>
          </cell>
          <cell r="C3538">
            <v>175372.12</v>
          </cell>
          <cell r="D3538">
            <v>234791.8</v>
          </cell>
          <cell r="CZ3538">
            <v>1858690.02</v>
          </cell>
          <cell r="DG3538">
            <v>2163920</v>
          </cell>
        </row>
        <row r="3539">
          <cell r="A3539" t="str">
            <v>None</v>
          </cell>
          <cell r="B3539">
            <v>69466.22</v>
          </cell>
          <cell r="C3539">
            <v>40158.770000000004</v>
          </cell>
          <cell r="D3539">
            <v>39161.29</v>
          </cell>
          <cell r="CZ3539">
            <v>39908.29</v>
          </cell>
          <cell r="DG3539">
            <v>69466.22</v>
          </cell>
        </row>
        <row r="3540">
          <cell r="A3540" t="str">
            <v>None</v>
          </cell>
          <cell r="B3540">
            <v>100000</v>
          </cell>
          <cell r="C3540">
            <v>13186.16</v>
          </cell>
          <cell r="D3540">
            <v>0</v>
          </cell>
          <cell r="CZ3540">
            <v>88211</v>
          </cell>
          <cell r="DG3540">
            <v>100000</v>
          </cell>
        </row>
        <row r="3541">
          <cell r="A3541" t="str">
            <v>None</v>
          </cell>
          <cell r="B3541">
            <v>100000</v>
          </cell>
          <cell r="C3541">
            <v>13186.16</v>
          </cell>
          <cell r="D3541">
            <v>0</v>
          </cell>
          <cell r="CZ3541">
            <v>88211</v>
          </cell>
          <cell r="DG3541">
            <v>100000</v>
          </cell>
        </row>
        <row r="3542">
          <cell r="A3542" t="str">
            <v>None</v>
          </cell>
          <cell r="B3542">
            <v>0</v>
          </cell>
          <cell r="C3542">
            <v>0</v>
          </cell>
          <cell r="D3542">
            <v>22133.96</v>
          </cell>
          <cell r="CZ3542">
            <v>0</v>
          </cell>
          <cell r="DG3542">
            <v>0</v>
          </cell>
        </row>
        <row r="3543">
          <cell r="A3543" t="str">
            <v>None</v>
          </cell>
          <cell r="B3543">
            <v>72150</v>
          </cell>
          <cell r="C3543">
            <v>0</v>
          </cell>
          <cell r="D3543">
            <v>0</v>
          </cell>
          <cell r="CZ3543">
            <v>69261</v>
          </cell>
          <cell r="DG3543">
            <v>72150</v>
          </cell>
        </row>
        <row r="3544">
          <cell r="A3544" t="str">
            <v>None</v>
          </cell>
          <cell r="B3544">
            <v>68195</v>
          </cell>
          <cell r="C3544">
            <v>0</v>
          </cell>
          <cell r="D3544">
            <v>0</v>
          </cell>
          <cell r="CZ3544">
            <v>61868</v>
          </cell>
          <cell r="DG3544">
            <v>68195</v>
          </cell>
        </row>
        <row r="3545">
          <cell r="A3545" t="str">
            <v>None</v>
          </cell>
          <cell r="B3545">
            <v>0</v>
          </cell>
          <cell r="C3545">
            <v>0</v>
          </cell>
          <cell r="D3545">
            <v>0</v>
          </cell>
          <cell r="CZ3545">
            <v>0</v>
          </cell>
          <cell r="DG3545">
            <v>0</v>
          </cell>
        </row>
        <row r="3546">
          <cell r="A3546" t="str">
            <v>None</v>
          </cell>
          <cell r="B3546">
            <v>15000</v>
          </cell>
          <cell r="C3546">
            <v>0</v>
          </cell>
          <cell r="D3546">
            <v>0</v>
          </cell>
          <cell r="CZ3546">
            <v>21500</v>
          </cell>
          <cell r="DG3546">
            <v>15000</v>
          </cell>
        </row>
        <row r="3547">
          <cell r="A3547" t="str">
            <v>None</v>
          </cell>
          <cell r="B3547">
            <v>0</v>
          </cell>
          <cell r="C3547">
            <v>0</v>
          </cell>
          <cell r="D3547">
            <v>86868.32</v>
          </cell>
          <cell r="CZ3547">
            <v>0</v>
          </cell>
          <cell r="DG3547">
            <v>0</v>
          </cell>
        </row>
        <row r="3548">
          <cell r="A3548" t="str">
            <v>None</v>
          </cell>
          <cell r="B3548">
            <v>298036.98</v>
          </cell>
          <cell r="C3548">
            <v>315941.07</v>
          </cell>
          <cell r="D3548">
            <v>315941.07</v>
          </cell>
          <cell r="CZ3548">
            <v>315945.07</v>
          </cell>
          <cell r="DG3548">
            <v>298036.98</v>
          </cell>
        </row>
        <row r="3549">
          <cell r="A3549" t="str">
            <v>None</v>
          </cell>
          <cell r="B3549">
            <v>207452</v>
          </cell>
          <cell r="C3549">
            <v>197158.84</v>
          </cell>
          <cell r="D3549">
            <v>197158.84</v>
          </cell>
          <cell r="CZ3549">
            <v>197162.84</v>
          </cell>
          <cell r="DG3549">
            <v>207452</v>
          </cell>
        </row>
        <row r="3550">
          <cell r="A3550" t="str">
            <v>None</v>
          </cell>
          <cell r="B3550">
            <v>0</v>
          </cell>
          <cell r="C3550">
            <v>0</v>
          </cell>
          <cell r="D3550">
            <v>0.13</v>
          </cell>
          <cell r="CZ3550">
            <v>3.13</v>
          </cell>
          <cell r="DG3550">
            <v>0</v>
          </cell>
        </row>
        <row r="3551">
          <cell r="A3551" t="str">
            <v>None</v>
          </cell>
          <cell r="B3551">
            <v>78500</v>
          </cell>
          <cell r="C3551">
            <v>77421.39</v>
          </cell>
          <cell r="D3551">
            <v>77421.39</v>
          </cell>
          <cell r="CZ3551">
            <v>77415.39</v>
          </cell>
          <cell r="DG3551">
            <v>78500</v>
          </cell>
        </row>
        <row r="3552">
          <cell r="A3552" t="str">
            <v>None</v>
          </cell>
          <cell r="B3552">
            <v>4027</v>
          </cell>
          <cell r="C3552">
            <v>0</v>
          </cell>
          <cell r="D3552">
            <v>0</v>
          </cell>
          <cell r="CZ3552">
            <v>0</v>
          </cell>
          <cell r="DG3552">
            <v>4027</v>
          </cell>
        </row>
        <row r="3553">
          <cell r="A3553" t="str">
            <v>None</v>
          </cell>
          <cell r="B3553">
            <v>4027</v>
          </cell>
          <cell r="C3553">
            <v>0</v>
          </cell>
          <cell r="D3553">
            <v>0</v>
          </cell>
          <cell r="CZ3553">
            <v>0</v>
          </cell>
          <cell r="DG3553">
            <v>4027</v>
          </cell>
        </row>
        <row r="3554">
          <cell r="A3554" t="str">
            <v>None</v>
          </cell>
          <cell r="B3554">
            <v>115000</v>
          </cell>
          <cell r="C3554">
            <v>108799.12</v>
          </cell>
          <cell r="D3554">
            <v>108799.12</v>
          </cell>
          <cell r="CZ3554">
            <v>108800.12</v>
          </cell>
          <cell r="DG3554">
            <v>115000</v>
          </cell>
        </row>
        <row r="3555">
          <cell r="A3555" t="str">
            <v>None</v>
          </cell>
          <cell r="B3555">
            <v>0</v>
          </cell>
          <cell r="C3555">
            <v>0</v>
          </cell>
          <cell r="D3555">
            <v>23836.880000000001</v>
          </cell>
          <cell r="CZ3555">
            <v>0</v>
          </cell>
          <cell r="DG3555">
            <v>0</v>
          </cell>
        </row>
        <row r="3556">
          <cell r="A3556" t="str">
            <v>None</v>
          </cell>
          <cell r="B3556">
            <v>2229240</v>
          </cell>
          <cell r="C3556">
            <v>1781587.08</v>
          </cell>
          <cell r="D3556">
            <v>1781587.08</v>
          </cell>
          <cell r="CZ3556">
            <v>1781599.08</v>
          </cell>
          <cell r="DG3556">
            <v>2229240</v>
          </cell>
        </row>
        <row r="3557">
          <cell r="A3557" t="str">
            <v>None</v>
          </cell>
          <cell r="B3557">
            <v>0</v>
          </cell>
          <cell r="C3557">
            <v>88757.08</v>
          </cell>
          <cell r="D3557">
            <v>86552.46</v>
          </cell>
          <cell r="CZ3557">
            <v>88194.46</v>
          </cell>
          <cell r="DG3557">
            <v>0</v>
          </cell>
        </row>
        <row r="3558">
          <cell r="A3558" t="str">
            <v>None</v>
          </cell>
          <cell r="B3558">
            <v>5500</v>
          </cell>
          <cell r="C3558">
            <v>72334.05</v>
          </cell>
          <cell r="D3558">
            <v>72334.05</v>
          </cell>
          <cell r="CZ3558">
            <v>72327.05</v>
          </cell>
          <cell r="DG3558">
            <v>5500</v>
          </cell>
        </row>
        <row r="3559">
          <cell r="A3559" t="str">
            <v>None</v>
          </cell>
          <cell r="B3559">
            <v>108500</v>
          </cell>
          <cell r="C3559">
            <v>111494.6</v>
          </cell>
          <cell r="D3559">
            <v>111494.6</v>
          </cell>
          <cell r="CZ3559">
            <v>111493.6</v>
          </cell>
          <cell r="DG3559">
            <v>108500</v>
          </cell>
        </row>
        <row r="3560">
          <cell r="A3560" t="str">
            <v>None</v>
          </cell>
          <cell r="B3560">
            <v>123000</v>
          </cell>
          <cell r="C3560">
            <v>124486.65</v>
          </cell>
          <cell r="D3560">
            <v>124486.65</v>
          </cell>
          <cell r="CZ3560">
            <v>124484.65</v>
          </cell>
          <cell r="DG3560">
            <v>123000</v>
          </cell>
        </row>
        <row r="3561">
          <cell r="A3561" t="str">
            <v>None</v>
          </cell>
          <cell r="B3561">
            <v>29558</v>
          </cell>
          <cell r="C3561">
            <v>25718.97</v>
          </cell>
          <cell r="D3561">
            <v>25718.97</v>
          </cell>
          <cell r="CZ3561">
            <v>25764.97</v>
          </cell>
          <cell r="DG3561">
            <v>29558</v>
          </cell>
        </row>
        <row r="3562">
          <cell r="A3562" t="str">
            <v>None</v>
          </cell>
          <cell r="B3562">
            <v>278300</v>
          </cell>
          <cell r="C3562">
            <v>46.52</v>
          </cell>
          <cell r="D3562">
            <v>0</v>
          </cell>
          <cell r="CZ3562">
            <v>257101</v>
          </cell>
          <cell r="DG3562">
            <v>278300</v>
          </cell>
        </row>
        <row r="3563">
          <cell r="A3563" t="str">
            <v>None</v>
          </cell>
          <cell r="B3563">
            <v>16170</v>
          </cell>
          <cell r="C3563">
            <v>0</v>
          </cell>
          <cell r="D3563">
            <v>0</v>
          </cell>
          <cell r="CZ3563">
            <v>16203</v>
          </cell>
          <cell r="DG3563">
            <v>16170</v>
          </cell>
        </row>
        <row r="3564">
          <cell r="A3564" t="str">
            <v>None</v>
          </cell>
          <cell r="B3564">
            <v>264700</v>
          </cell>
          <cell r="C3564">
            <v>4553.88</v>
          </cell>
          <cell r="D3564">
            <v>85131</v>
          </cell>
          <cell r="CZ3564">
            <v>255122</v>
          </cell>
          <cell r="DG3564">
            <v>264700</v>
          </cell>
        </row>
        <row r="3565">
          <cell r="A3565" t="str">
            <v>None</v>
          </cell>
          <cell r="B3565">
            <v>0</v>
          </cell>
          <cell r="C3565">
            <v>0</v>
          </cell>
          <cell r="D3565">
            <v>17026.2</v>
          </cell>
          <cell r="CZ3565">
            <v>0</v>
          </cell>
          <cell r="DG3565">
            <v>0</v>
          </cell>
        </row>
        <row r="3566">
          <cell r="A3566" t="str">
            <v>None</v>
          </cell>
          <cell r="B3566">
            <v>300000</v>
          </cell>
          <cell r="C3566">
            <v>0</v>
          </cell>
          <cell r="D3566">
            <v>68104.759999999995</v>
          </cell>
          <cell r="CZ3566">
            <v>0</v>
          </cell>
          <cell r="DG3566">
            <v>300000</v>
          </cell>
        </row>
        <row r="3567">
          <cell r="A3567" t="str">
            <v>NIGUP</v>
          </cell>
          <cell r="B3567">
            <v>16469260</v>
          </cell>
          <cell r="C3567">
            <v>110504.88</v>
          </cell>
          <cell r="D3567">
            <v>636575.32999999996</v>
          </cell>
          <cell r="CZ3567">
            <v>14969892.449999999</v>
          </cell>
          <cell r="DG3567">
            <v>16469260</v>
          </cell>
        </row>
        <row r="3568">
          <cell r="A3568" t="str">
            <v>None</v>
          </cell>
          <cell r="B3568">
            <v>21000</v>
          </cell>
          <cell r="C3568">
            <v>409.94</v>
          </cell>
          <cell r="D3568">
            <v>409.94</v>
          </cell>
          <cell r="CZ3568">
            <v>405.94</v>
          </cell>
          <cell r="DG3568">
            <v>21000</v>
          </cell>
        </row>
        <row r="3569">
          <cell r="A3569" t="str">
            <v>None</v>
          </cell>
          <cell r="B3569">
            <v>0</v>
          </cell>
          <cell r="C3569">
            <v>28569.74</v>
          </cell>
          <cell r="D3569">
            <v>27860.25</v>
          </cell>
          <cell r="CZ3569">
            <v>28389.25</v>
          </cell>
          <cell r="DG3569">
            <v>0</v>
          </cell>
        </row>
        <row r="3570">
          <cell r="A3570" t="str">
            <v>None</v>
          </cell>
          <cell r="B3570">
            <v>109283.68</v>
          </cell>
          <cell r="C3570">
            <v>120466.34</v>
          </cell>
          <cell r="D3570">
            <v>120466.34</v>
          </cell>
          <cell r="CZ3570">
            <v>120464.34</v>
          </cell>
          <cell r="DG3570">
            <v>109283.68</v>
          </cell>
        </row>
        <row r="3571">
          <cell r="A3571" t="str">
            <v>None</v>
          </cell>
          <cell r="B3571">
            <v>41400</v>
          </cell>
          <cell r="C3571">
            <v>0</v>
          </cell>
          <cell r="D3571">
            <v>20666.04</v>
          </cell>
          <cell r="CZ3571">
            <v>31351</v>
          </cell>
          <cell r="DG3571">
            <v>41400</v>
          </cell>
        </row>
        <row r="3572">
          <cell r="A3572" t="str">
            <v>None</v>
          </cell>
          <cell r="B3572">
            <v>15036</v>
          </cell>
          <cell r="C3572">
            <v>12933.15</v>
          </cell>
          <cell r="D3572">
            <v>12933.15</v>
          </cell>
          <cell r="CZ3572">
            <v>12933.15</v>
          </cell>
          <cell r="DG3572">
            <v>15036</v>
          </cell>
        </row>
        <row r="3573">
          <cell r="A3573" t="str">
            <v>None</v>
          </cell>
          <cell r="B3573">
            <v>421400</v>
          </cell>
          <cell r="C3573">
            <v>442683.07</v>
          </cell>
          <cell r="D3573">
            <v>400847.51</v>
          </cell>
          <cell r="CZ3573">
            <v>471211.51</v>
          </cell>
          <cell r="DG3573">
            <v>421400</v>
          </cell>
        </row>
        <row r="3574">
          <cell r="A3574" t="str">
            <v>None</v>
          </cell>
          <cell r="B3574">
            <v>0</v>
          </cell>
          <cell r="C3574">
            <v>0</v>
          </cell>
          <cell r="D3574">
            <v>0</v>
          </cell>
          <cell r="CZ3574">
            <v>0</v>
          </cell>
          <cell r="DG3574">
            <v>0</v>
          </cell>
        </row>
        <row r="3575">
          <cell r="A3575" t="str">
            <v>None</v>
          </cell>
          <cell r="B3575">
            <v>0</v>
          </cell>
          <cell r="C3575">
            <v>0</v>
          </cell>
          <cell r="D3575">
            <v>0</v>
          </cell>
          <cell r="CZ3575">
            <v>0</v>
          </cell>
          <cell r="DG3575">
            <v>0</v>
          </cell>
        </row>
        <row r="3576">
          <cell r="A3576" t="str">
            <v>None</v>
          </cell>
          <cell r="B3576">
            <v>0</v>
          </cell>
          <cell r="C3576">
            <v>0</v>
          </cell>
          <cell r="D3576">
            <v>0</v>
          </cell>
          <cell r="CZ3576">
            <v>0</v>
          </cell>
          <cell r="DG3576">
            <v>0</v>
          </cell>
        </row>
        <row r="3577">
          <cell r="A3577" t="str">
            <v>None</v>
          </cell>
          <cell r="B3577">
            <v>6900</v>
          </cell>
          <cell r="C3577">
            <v>8367.07</v>
          </cell>
          <cell r="D3577">
            <v>8367.07</v>
          </cell>
          <cell r="CZ3577">
            <v>8364.07</v>
          </cell>
          <cell r="DG3577">
            <v>6900</v>
          </cell>
        </row>
        <row r="3578">
          <cell r="A3578" t="str">
            <v>None</v>
          </cell>
          <cell r="B3578">
            <v>9200</v>
          </cell>
          <cell r="C3578">
            <v>9592.73</v>
          </cell>
          <cell r="D3578">
            <v>9592.73</v>
          </cell>
          <cell r="CZ3578">
            <v>9589.73</v>
          </cell>
          <cell r="DG3578">
            <v>9200</v>
          </cell>
        </row>
        <row r="3579">
          <cell r="A3579" t="str">
            <v>None</v>
          </cell>
          <cell r="B3579">
            <v>9200</v>
          </cell>
          <cell r="C3579">
            <v>8367.07</v>
          </cell>
          <cell r="D3579">
            <v>8367.07</v>
          </cell>
          <cell r="CZ3579">
            <v>8364.07</v>
          </cell>
          <cell r="DG3579">
            <v>9200</v>
          </cell>
        </row>
        <row r="3580">
          <cell r="A3580" t="str">
            <v>None</v>
          </cell>
          <cell r="B3580">
            <v>9200</v>
          </cell>
          <cell r="C3580">
            <v>8367.07</v>
          </cell>
          <cell r="D3580">
            <v>8367.07</v>
          </cell>
          <cell r="CZ3580">
            <v>8364.07</v>
          </cell>
          <cell r="DG3580">
            <v>9200</v>
          </cell>
        </row>
        <row r="3581">
          <cell r="A3581" t="str">
            <v>None</v>
          </cell>
          <cell r="B3581">
            <v>6900</v>
          </cell>
          <cell r="C3581">
            <v>7448.03</v>
          </cell>
          <cell r="D3581">
            <v>7448.03</v>
          </cell>
          <cell r="CZ3581">
            <v>7446.03</v>
          </cell>
          <cell r="DG3581">
            <v>6900</v>
          </cell>
        </row>
        <row r="3582">
          <cell r="A3582" t="str">
            <v>None</v>
          </cell>
          <cell r="B3582">
            <v>0</v>
          </cell>
          <cell r="C3582">
            <v>0</v>
          </cell>
          <cell r="D3582">
            <v>0</v>
          </cell>
          <cell r="CZ3582">
            <v>0</v>
          </cell>
          <cell r="DG3582">
            <v>0</v>
          </cell>
        </row>
        <row r="3583">
          <cell r="A3583" t="str">
            <v>None</v>
          </cell>
          <cell r="B3583">
            <v>0</v>
          </cell>
          <cell r="C3583">
            <v>0</v>
          </cell>
          <cell r="D3583">
            <v>0</v>
          </cell>
          <cell r="CZ3583">
            <v>0</v>
          </cell>
          <cell r="DG3583">
            <v>0</v>
          </cell>
        </row>
        <row r="3584">
          <cell r="A3584" t="str">
            <v>None</v>
          </cell>
          <cell r="B3584">
            <v>0</v>
          </cell>
          <cell r="C3584">
            <v>0</v>
          </cell>
          <cell r="D3584">
            <v>0</v>
          </cell>
          <cell r="CZ3584">
            <v>0</v>
          </cell>
          <cell r="DG3584">
            <v>0</v>
          </cell>
        </row>
        <row r="3585">
          <cell r="A3585" t="str">
            <v>None</v>
          </cell>
          <cell r="B3585">
            <v>0</v>
          </cell>
          <cell r="C3585">
            <v>0</v>
          </cell>
          <cell r="D3585">
            <v>0</v>
          </cell>
          <cell r="CZ3585">
            <v>0</v>
          </cell>
          <cell r="DG3585">
            <v>0</v>
          </cell>
        </row>
        <row r="3586">
          <cell r="A3586" t="str">
            <v>None</v>
          </cell>
          <cell r="B3586">
            <v>36000</v>
          </cell>
          <cell r="C3586">
            <v>0</v>
          </cell>
          <cell r="D3586">
            <v>29742.76</v>
          </cell>
          <cell r="CZ3586">
            <v>19928</v>
          </cell>
          <cell r="DG3586">
            <v>36000</v>
          </cell>
        </row>
        <row r="3587">
          <cell r="A3587" t="str">
            <v>None</v>
          </cell>
          <cell r="B3587">
            <v>40000</v>
          </cell>
          <cell r="C3587">
            <v>0</v>
          </cell>
          <cell r="D3587">
            <v>24516.22</v>
          </cell>
          <cell r="CZ3587">
            <v>13586</v>
          </cell>
          <cell r="DG3587">
            <v>40000</v>
          </cell>
        </row>
        <row r="3588">
          <cell r="A3588" t="str">
            <v>None</v>
          </cell>
          <cell r="B3588">
            <v>0</v>
          </cell>
          <cell r="C3588">
            <v>0</v>
          </cell>
          <cell r="D3588">
            <v>0</v>
          </cell>
          <cell r="CZ3588">
            <v>0</v>
          </cell>
          <cell r="DG3588">
            <v>0</v>
          </cell>
        </row>
        <row r="3589">
          <cell r="A3589" t="str">
            <v>None</v>
          </cell>
          <cell r="B3589">
            <v>0</v>
          </cell>
          <cell r="C3589">
            <v>0</v>
          </cell>
          <cell r="D3589">
            <v>0</v>
          </cell>
          <cell r="CZ3589">
            <v>0</v>
          </cell>
          <cell r="DG3589">
            <v>0</v>
          </cell>
        </row>
        <row r="3590">
          <cell r="A3590" t="str">
            <v>None</v>
          </cell>
          <cell r="B3590">
            <v>53000</v>
          </cell>
          <cell r="C3590">
            <v>0</v>
          </cell>
          <cell r="D3590">
            <v>33733.760000000002</v>
          </cell>
          <cell r="CZ3590">
            <v>35135</v>
          </cell>
          <cell r="DG3590">
            <v>53000</v>
          </cell>
        </row>
        <row r="3591">
          <cell r="A3591" t="str">
            <v>None</v>
          </cell>
          <cell r="B3591">
            <v>0</v>
          </cell>
          <cell r="C3591">
            <v>0</v>
          </cell>
          <cell r="D3591">
            <v>0</v>
          </cell>
          <cell r="CZ3591">
            <v>0</v>
          </cell>
          <cell r="DG3591">
            <v>0</v>
          </cell>
        </row>
        <row r="3592">
          <cell r="A3592" t="str">
            <v>None</v>
          </cell>
          <cell r="B3592">
            <v>43121</v>
          </cell>
          <cell r="C3592">
            <v>41457.31</v>
          </cell>
          <cell r="D3592">
            <v>41457.31</v>
          </cell>
          <cell r="CZ3592">
            <v>41456.31</v>
          </cell>
          <cell r="DG3592">
            <v>43121</v>
          </cell>
        </row>
        <row r="3593">
          <cell r="A3593" t="str">
            <v>None</v>
          </cell>
          <cell r="B3593">
            <v>1455342</v>
          </cell>
          <cell r="C3593">
            <v>1309917.6200000001</v>
          </cell>
          <cell r="D3593">
            <v>1297319.56</v>
          </cell>
          <cell r="CZ3593">
            <v>1345095.56</v>
          </cell>
          <cell r="DG3593">
            <v>1455342</v>
          </cell>
        </row>
        <row r="3594">
          <cell r="A3594" t="str">
            <v>None</v>
          </cell>
          <cell r="B3594">
            <v>48800</v>
          </cell>
          <cell r="C3594">
            <v>0</v>
          </cell>
          <cell r="D3594">
            <v>27636.23</v>
          </cell>
          <cell r="CZ3594">
            <v>0</v>
          </cell>
          <cell r="DG3594">
            <v>48800</v>
          </cell>
        </row>
        <row r="3595">
          <cell r="A3595" t="str">
            <v>None</v>
          </cell>
          <cell r="B3595">
            <v>48300</v>
          </cell>
          <cell r="C3595">
            <v>0</v>
          </cell>
          <cell r="D3595">
            <v>0</v>
          </cell>
          <cell r="CZ3595">
            <v>0</v>
          </cell>
          <cell r="DG3595">
            <v>48300</v>
          </cell>
        </row>
        <row r="3596">
          <cell r="A3596" t="str">
            <v>None</v>
          </cell>
          <cell r="B3596">
            <v>12000</v>
          </cell>
          <cell r="C3596">
            <v>0</v>
          </cell>
          <cell r="D3596">
            <v>7931.95</v>
          </cell>
          <cell r="CZ3596">
            <v>7664</v>
          </cell>
          <cell r="DG3596">
            <v>12000</v>
          </cell>
        </row>
        <row r="3597">
          <cell r="A3597" t="str">
            <v>None</v>
          </cell>
          <cell r="B3597">
            <v>12000</v>
          </cell>
          <cell r="C3597">
            <v>0</v>
          </cell>
          <cell r="D3597">
            <v>7981.98</v>
          </cell>
          <cell r="CZ3597">
            <v>3407</v>
          </cell>
          <cell r="DG3597">
            <v>12000</v>
          </cell>
        </row>
        <row r="3598">
          <cell r="A3598" t="str">
            <v>None</v>
          </cell>
          <cell r="B3598">
            <v>12000</v>
          </cell>
          <cell r="C3598">
            <v>0</v>
          </cell>
          <cell r="D3598">
            <v>7931.95</v>
          </cell>
          <cell r="CZ3598">
            <v>7664</v>
          </cell>
          <cell r="DG3598">
            <v>12000</v>
          </cell>
        </row>
        <row r="3599">
          <cell r="A3599" t="str">
            <v>None</v>
          </cell>
          <cell r="B3599">
            <v>25000</v>
          </cell>
          <cell r="C3599">
            <v>0</v>
          </cell>
          <cell r="D3599">
            <v>0</v>
          </cell>
          <cell r="CZ3599">
            <v>24000</v>
          </cell>
          <cell r="DG3599">
            <v>25000</v>
          </cell>
        </row>
        <row r="3600">
          <cell r="A3600" t="str">
            <v>None</v>
          </cell>
          <cell r="B3600">
            <v>35535</v>
          </cell>
          <cell r="C3600">
            <v>0</v>
          </cell>
          <cell r="D3600">
            <v>9854.16</v>
          </cell>
          <cell r="CZ3600">
            <v>32283</v>
          </cell>
          <cell r="DG3600">
            <v>35535</v>
          </cell>
        </row>
        <row r="3601">
          <cell r="A3601" t="str">
            <v>None</v>
          </cell>
          <cell r="B3601">
            <v>100000</v>
          </cell>
          <cell r="C3601">
            <v>1309.1600000000001</v>
          </cell>
          <cell r="D3601">
            <v>50200.2</v>
          </cell>
          <cell r="CZ3601">
            <v>46092.25</v>
          </cell>
          <cell r="DG3601">
            <v>100000</v>
          </cell>
        </row>
        <row r="3602">
          <cell r="A3602" t="str">
            <v>None</v>
          </cell>
          <cell r="B3602">
            <v>33246</v>
          </cell>
          <cell r="C3602">
            <v>0</v>
          </cell>
          <cell r="D3602">
            <v>0</v>
          </cell>
          <cell r="CZ3602">
            <v>63000</v>
          </cell>
          <cell r="DG3602">
            <v>33246</v>
          </cell>
        </row>
        <row r="3603">
          <cell r="A3603" t="str">
            <v>None</v>
          </cell>
          <cell r="B3603">
            <v>0</v>
          </cell>
          <cell r="C3603">
            <v>0</v>
          </cell>
          <cell r="D3603">
            <v>0</v>
          </cell>
          <cell r="CZ3603">
            <v>0</v>
          </cell>
          <cell r="DG3603">
            <v>0</v>
          </cell>
        </row>
        <row r="3604">
          <cell r="A3604" t="str">
            <v>None</v>
          </cell>
          <cell r="B3604">
            <v>0</v>
          </cell>
          <cell r="C3604">
            <v>0</v>
          </cell>
          <cell r="D3604">
            <v>0</v>
          </cell>
          <cell r="CZ3604">
            <v>0</v>
          </cell>
          <cell r="DG3604">
            <v>0</v>
          </cell>
        </row>
        <row r="3605">
          <cell r="A3605" t="str">
            <v>None</v>
          </cell>
          <cell r="B3605">
            <v>0</v>
          </cell>
          <cell r="C3605">
            <v>0</v>
          </cell>
          <cell r="D3605">
            <v>0</v>
          </cell>
          <cell r="CZ3605">
            <v>0</v>
          </cell>
          <cell r="DG3605">
            <v>0</v>
          </cell>
        </row>
        <row r="3606">
          <cell r="A3606" t="str">
            <v>None</v>
          </cell>
          <cell r="B3606">
            <v>74000</v>
          </cell>
          <cell r="C3606">
            <v>84122.95</v>
          </cell>
          <cell r="D3606">
            <v>84122.95</v>
          </cell>
          <cell r="CZ3606">
            <v>84127.95</v>
          </cell>
          <cell r="DG3606">
            <v>74000</v>
          </cell>
        </row>
        <row r="3607">
          <cell r="A3607" t="str">
            <v>None</v>
          </cell>
          <cell r="B3607">
            <v>107000</v>
          </cell>
          <cell r="C3607">
            <v>173855.49</v>
          </cell>
          <cell r="D3607">
            <v>173855.49</v>
          </cell>
          <cell r="CZ3607">
            <v>173838.49</v>
          </cell>
          <cell r="DG3607">
            <v>107000</v>
          </cell>
        </row>
        <row r="3608">
          <cell r="A3608" t="str">
            <v>None</v>
          </cell>
          <cell r="B3608">
            <v>107000</v>
          </cell>
          <cell r="C3608">
            <v>168810.59</v>
          </cell>
          <cell r="D3608">
            <v>164620.43</v>
          </cell>
          <cell r="CZ3608">
            <v>187756.43</v>
          </cell>
          <cell r="DG3608">
            <v>107000</v>
          </cell>
        </row>
        <row r="3609">
          <cell r="A3609" t="str">
            <v>None</v>
          </cell>
          <cell r="B3609">
            <v>0</v>
          </cell>
          <cell r="C3609">
            <v>596525.63</v>
          </cell>
          <cell r="D3609">
            <v>596525.63</v>
          </cell>
          <cell r="CZ3609">
            <v>596530.63</v>
          </cell>
          <cell r="DG3609">
            <v>0</v>
          </cell>
        </row>
        <row r="3610">
          <cell r="A3610" t="str">
            <v>None</v>
          </cell>
          <cell r="B3610">
            <v>0</v>
          </cell>
          <cell r="C3610">
            <v>0</v>
          </cell>
          <cell r="D3610">
            <v>0</v>
          </cell>
          <cell r="CZ3610">
            <v>0</v>
          </cell>
          <cell r="DG3610">
            <v>0</v>
          </cell>
        </row>
        <row r="3611">
          <cell r="A3611" t="str">
            <v>None</v>
          </cell>
          <cell r="B3611">
            <v>50000</v>
          </cell>
          <cell r="C3611">
            <v>9506.8300000000017</v>
          </cell>
          <cell r="D3611">
            <v>9447.2900000000009</v>
          </cell>
          <cell r="CZ3611">
            <v>9499.2900000000009</v>
          </cell>
          <cell r="DG3611">
            <v>50000</v>
          </cell>
        </row>
        <row r="3612">
          <cell r="A3612" t="str">
            <v>WIL_TSFMR</v>
          </cell>
          <cell r="B3612">
            <v>124810</v>
          </cell>
          <cell r="C3612">
            <v>138206.22</v>
          </cell>
          <cell r="D3612">
            <v>138206.22</v>
          </cell>
          <cell r="CZ3612">
            <v>138210.22</v>
          </cell>
          <cell r="DG3612">
            <v>124810</v>
          </cell>
        </row>
        <row r="3613">
          <cell r="A3613" t="str">
            <v>None</v>
          </cell>
          <cell r="B3613">
            <v>0</v>
          </cell>
          <cell r="C3613">
            <v>0</v>
          </cell>
          <cell r="D3613">
            <v>0</v>
          </cell>
          <cell r="CZ3613">
            <v>0</v>
          </cell>
          <cell r="DG3613">
            <v>0</v>
          </cell>
        </row>
        <row r="3614">
          <cell r="A3614" t="str">
            <v>None</v>
          </cell>
          <cell r="B3614">
            <v>0</v>
          </cell>
          <cell r="C3614">
            <v>18035.41</v>
          </cell>
          <cell r="D3614">
            <v>18035.41</v>
          </cell>
          <cell r="CZ3614">
            <v>18036.41</v>
          </cell>
          <cell r="DG3614">
            <v>0</v>
          </cell>
        </row>
        <row r="3615">
          <cell r="A3615" t="str">
            <v>None</v>
          </cell>
          <cell r="B3615">
            <v>8200</v>
          </cell>
          <cell r="C3615">
            <v>0</v>
          </cell>
          <cell r="D3615">
            <v>0</v>
          </cell>
          <cell r="CZ3615">
            <v>0</v>
          </cell>
          <cell r="DG3615">
            <v>8200</v>
          </cell>
        </row>
        <row r="3616">
          <cell r="A3616" t="str">
            <v>WIL_TSFMR</v>
          </cell>
          <cell r="B3616">
            <v>8500000</v>
          </cell>
          <cell r="C3616">
            <v>5774496.9499999993</v>
          </cell>
          <cell r="D3616">
            <v>5755770.8499999996</v>
          </cell>
          <cell r="CZ3616">
            <v>6010712.8499999996</v>
          </cell>
          <cell r="DG3616">
            <v>8500000</v>
          </cell>
        </row>
        <row r="3617">
          <cell r="A3617" t="str">
            <v>None</v>
          </cell>
          <cell r="B3617">
            <v>25000</v>
          </cell>
          <cell r="C3617">
            <v>0</v>
          </cell>
          <cell r="D3617">
            <v>0</v>
          </cell>
          <cell r="CZ3617">
            <v>24000</v>
          </cell>
          <cell r="DG3617">
            <v>25000</v>
          </cell>
        </row>
        <row r="3618">
          <cell r="A3618" t="str">
            <v>None</v>
          </cell>
          <cell r="B3618">
            <v>0</v>
          </cell>
          <cell r="C3618">
            <v>0</v>
          </cell>
          <cell r="D3618">
            <v>0</v>
          </cell>
          <cell r="CZ3618">
            <v>0</v>
          </cell>
          <cell r="DG3618">
            <v>0</v>
          </cell>
        </row>
        <row r="3619">
          <cell r="A3619" t="str">
            <v>None</v>
          </cell>
          <cell r="B3619">
            <v>0</v>
          </cell>
          <cell r="C3619">
            <v>0</v>
          </cell>
          <cell r="D3619">
            <v>0</v>
          </cell>
          <cell r="CZ3619">
            <v>0</v>
          </cell>
          <cell r="DG3619">
            <v>0</v>
          </cell>
        </row>
        <row r="3620">
          <cell r="A3620" t="str">
            <v>None</v>
          </cell>
          <cell r="B3620">
            <v>477194</v>
          </cell>
          <cell r="C3620">
            <v>0</v>
          </cell>
          <cell r="D3620">
            <v>0</v>
          </cell>
          <cell r="CZ3620">
            <v>477194</v>
          </cell>
          <cell r="DG3620">
            <v>477194</v>
          </cell>
        </row>
        <row r="3621">
          <cell r="A3621" t="str">
            <v>None</v>
          </cell>
          <cell r="B3621">
            <v>82355</v>
          </cell>
          <cell r="C3621">
            <v>0</v>
          </cell>
          <cell r="D3621">
            <v>24619.88</v>
          </cell>
          <cell r="CZ3621">
            <v>76305</v>
          </cell>
          <cell r="DG3621">
            <v>82355</v>
          </cell>
        </row>
        <row r="3622">
          <cell r="A3622" t="str">
            <v>None</v>
          </cell>
          <cell r="B3622">
            <v>400000</v>
          </cell>
          <cell r="C3622">
            <v>0</v>
          </cell>
          <cell r="D3622">
            <v>115778.16</v>
          </cell>
          <cell r="CZ3622">
            <v>0</v>
          </cell>
          <cell r="DG3622">
            <v>400000</v>
          </cell>
        </row>
        <row r="3623">
          <cell r="A3623" t="str">
            <v>None</v>
          </cell>
          <cell r="B3623">
            <v>242787</v>
          </cell>
          <cell r="C3623">
            <v>237724.12</v>
          </cell>
          <cell r="D3623">
            <v>237724.12</v>
          </cell>
          <cell r="CZ3623">
            <v>237725.12</v>
          </cell>
          <cell r="DG3623">
            <v>242787</v>
          </cell>
        </row>
        <row r="3624">
          <cell r="A3624" t="str">
            <v>None</v>
          </cell>
          <cell r="B3624">
            <v>0</v>
          </cell>
          <cell r="C3624">
            <v>85029.98</v>
          </cell>
          <cell r="D3624">
            <v>85029.98</v>
          </cell>
          <cell r="CZ3624">
            <v>85023.98</v>
          </cell>
          <cell r="DG3624">
            <v>0</v>
          </cell>
        </row>
        <row r="3625">
          <cell r="A3625" t="str">
            <v>None</v>
          </cell>
          <cell r="B3625">
            <v>0</v>
          </cell>
          <cell r="C3625">
            <v>400195.39</v>
          </cell>
          <cell r="D3625">
            <v>400195.39</v>
          </cell>
          <cell r="CZ3625">
            <v>400193.39</v>
          </cell>
          <cell r="DG3625">
            <v>0</v>
          </cell>
        </row>
        <row r="3626">
          <cell r="A3626" t="str">
            <v>None</v>
          </cell>
          <cell r="B3626">
            <v>0</v>
          </cell>
          <cell r="C3626">
            <v>95201.55</v>
          </cell>
          <cell r="D3626">
            <v>95201.55</v>
          </cell>
          <cell r="CZ3626">
            <v>95198.55</v>
          </cell>
          <cell r="DG3626">
            <v>0</v>
          </cell>
        </row>
        <row r="3627">
          <cell r="A3627" t="str">
            <v>None</v>
          </cell>
          <cell r="B3627">
            <v>18000</v>
          </cell>
          <cell r="C3627">
            <v>17927.52</v>
          </cell>
          <cell r="D3627">
            <v>17927.52</v>
          </cell>
          <cell r="CZ3627">
            <v>17926.52</v>
          </cell>
          <cell r="DG3627">
            <v>18000</v>
          </cell>
        </row>
        <row r="3628">
          <cell r="A3628" t="str">
            <v>None</v>
          </cell>
          <cell r="B3628">
            <v>498000</v>
          </cell>
          <cell r="C3628">
            <v>566050.46</v>
          </cell>
          <cell r="D3628">
            <v>566050.46</v>
          </cell>
          <cell r="CZ3628">
            <v>566053.46</v>
          </cell>
          <cell r="DG3628">
            <v>498000</v>
          </cell>
        </row>
        <row r="3629">
          <cell r="A3629" t="str">
            <v>None</v>
          </cell>
          <cell r="B3629">
            <v>341000</v>
          </cell>
          <cell r="C3629">
            <v>290000.87</v>
          </cell>
          <cell r="D3629">
            <v>290000.87</v>
          </cell>
          <cell r="CZ3629">
            <v>290010.87</v>
          </cell>
          <cell r="DG3629">
            <v>341000</v>
          </cell>
        </row>
        <row r="3630">
          <cell r="A3630" t="str">
            <v>None</v>
          </cell>
          <cell r="B3630">
            <v>28233</v>
          </cell>
          <cell r="C3630">
            <v>0</v>
          </cell>
          <cell r="D3630">
            <v>0</v>
          </cell>
          <cell r="CZ3630">
            <v>28057</v>
          </cell>
          <cell r="DG3630">
            <v>28233</v>
          </cell>
        </row>
        <row r="3631">
          <cell r="A3631" t="str">
            <v>None</v>
          </cell>
          <cell r="B3631">
            <v>26915</v>
          </cell>
          <cell r="C3631">
            <v>28970.69</v>
          </cell>
          <cell r="D3631">
            <v>28970.69</v>
          </cell>
          <cell r="CZ3631">
            <v>28970.69</v>
          </cell>
          <cell r="DG3631">
            <v>26915</v>
          </cell>
        </row>
        <row r="3632">
          <cell r="A3632" t="str">
            <v>None</v>
          </cell>
          <cell r="B3632">
            <v>79754.3</v>
          </cell>
          <cell r="C3632">
            <v>3489.32</v>
          </cell>
          <cell r="D3632">
            <v>0</v>
          </cell>
          <cell r="CZ3632">
            <v>68570</v>
          </cell>
          <cell r="DG3632">
            <v>79754.3</v>
          </cell>
        </row>
        <row r="3633">
          <cell r="A3633" t="str">
            <v>None</v>
          </cell>
          <cell r="B3633">
            <v>29421.45</v>
          </cell>
          <cell r="C3633">
            <v>2478.62</v>
          </cell>
          <cell r="D3633">
            <v>10846.12</v>
          </cell>
          <cell r="CZ3633">
            <v>24565</v>
          </cell>
          <cell r="DG3633">
            <v>29421.45</v>
          </cell>
        </row>
        <row r="3634">
          <cell r="A3634" t="str">
            <v>None</v>
          </cell>
          <cell r="B3634">
            <v>57173</v>
          </cell>
          <cell r="C3634">
            <v>0</v>
          </cell>
          <cell r="D3634">
            <v>0</v>
          </cell>
          <cell r="CZ3634">
            <v>0</v>
          </cell>
          <cell r="DG3634">
            <v>57173</v>
          </cell>
        </row>
        <row r="3635">
          <cell r="A3635" t="str">
            <v>None</v>
          </cell>
          <cell r="B3635">
            <v>516350</v>
          </cell>
          <cell r="C3635">
            <v>0</v>
          </cell>
          <cell r="D3635">
            <v>0</v>
          </cell>
          <cell r="CZ3635">
            <v>0</v>
          </cell>
          <cell r="DG3635">
            <v>516350</v>
          </cell>
        </row>
        <row r="3636">
          <cell r="A3636" t="str">
            <v>None</v>
          </cell>
          <cell r="B3636">
            <v>0</v>
          </cell>
          <cell r="C3636">
            <v>0</v>
          </cell>
          <cell r="D3636">
            <v>0</v>
          </cell>
          <cell r="CZ3636">
            <v>0</v>
          </cell>
          <cell r="DG3636">
            <v>0</v>
          </cell>
        </row>
        <row r="3637">
          <cell r="A3637" t="str">
            <v>None</v>
          </cell>
          <cell r="B3637">
            <v>0</v>
          </cell>
          <cell r="C3637">
            <v>0</v>
          </cell>
          <cell r="D3637">
            <v>0</v>
          </cell>
          <cell r="CZ3637">
            <v>0</v>
          </cell>
          <cell r="DG3637">
            <v>0</v>
          </cell>
        </row>
        <row r="3638">
          <cell r="A3638" t="str">
            <v>None</v>
          </cell>
          <cell r="B3638">
            <v>0</v>
          </cell>
          <cell r="C3638">
            <v>0</v>
          </cell>
          <cell r="D3638">
            <v>0</v>
          </cell>
          <cell r="CZ3638">
            <v>0</v>
          </cell>
          <cell r="DG3638">
            <v>0</v>
          </cell>
        </row>
        <row r="3639">
          <cell r="A3639" t="str">
            <v>None</v>
          </cell>
          <cell r="B3639">
            <v>0</v>
          </cell>
          <cell r="C3639">
            <v>0</v>
          </cell>
          <cell r="D3639">
            <v>0</v>
          </cell>
          <cell r="CZ3639">
            <v>0</v>
          </cell>
          <cell r="DG3639">
            <v>0</v>
          </cell>
        </row>
        <row r="3640">
          <cell r="A3640" t="str">
            <v>None</v>
          </cell>
          <cell r="B3640">
            <v>176500</v>
          </cell>
          <cell r="C3640">
            <v>0</v>
          </cell>
          <cell r="D3640">
            <v>52781.16</v>
          </cell>
          <cell r="CZ3640">
            <v>124288</v>
          </cell>
          <cell r="DG3640">
            <v>176500</v>
          </cell>
        </row>
        <row r="3641">
          <cell r="A3641" t="str">
            <v>None</v>
          </cell>
          <cell r="B3641">
            <v>0</v>
          </cell>
          <cell r="C3641">
            <v>0</v>
          </cell>
          <cell r="D3641">
            <v>0</v>
          </cell>
          <cell r="CZ3641">
            <v>0</v>
          </cell>
          <cell r="DG3641">
            <v>0</v>
          </cell>
        </row>
        <row r="3642">
          <cell r="A3642" t="str">
            <v>None</v>
          </cell>
          <cell r="B3642">
            <v>0</v>
          </cell>
          <cell r="C3642">
            <v>0</v>
          </cell>
          <cell r="D3642">
            <v>17026.2</v>
          </cell>
          <cell r="CZ3642">
            <v>0</v>
          </cell>
          <cell r="DG3642">
            <v>0</v>
          </cell>
        </row>
        <row r="3643">
          <cell r="A3643" t="str">
            <v>None</v>
          </cell>
          <cell r="B3643">
            <v>0</v>
          </cell>
          <cell r="C3643">
            <v>0</v>
          </cell>
          <cell r="D3643">
            <v>17026.2</v>
          </cell>
          <cell r="CZ3643">
            <v>0</v>
          </cell>
          <cell r="DG3643">
            <v>0</v>
          </cell>
        </row>
        <row r="3644">
          <cell r="A3644" t="str">
            <v>NIGUP</v>
          </cell>
          <cell r="B3644">
            <v>5439800</v>
          </cell>
          <cell r="C3644">
            <v>73000.98000000001</v>
          </cell>
          <cell r="D3644">
            <v>452986.28</v>
          </cell>
          <cell r="CZ3644">
            <v>4946113.1500000004</v>
          </cell>
          <cell r="DG3644">
            <v>5439800</v>
          </cell>
        </row>
        <row r="3645">
          <cell r="A3645" t="str">
            <v>None</v>
          </cell>
          <cell r="B3645">
            <v>0</v>
          </cell>
          <cell r="C3645">
            <v>84107.23</v>
          </cell>
          <cell r="D3645">
            <v>84107.23</v>
          </cell>
          <cell r="CZ3645">
            <v>84107.23</v>
          </cell>
          <cell r="DG3645">
            <v>0</v>
          </cell>
        </row>
        <row r="3646">
          <cell r="A3646" t="str">
            <v>None</v>
          </cell>
          <cell r="B3646">
            <v>0</v>
          </cell>
          <cell r="C3646">
            <v>76480.649999999994</v>
          </cell>
          <cell r="D3646">
            <v>76480.649999999994</v>
          </cell>
          <cell r="CZ3646">
            <v>76487.649999999994</v>
          </cell>
          <cell r="DG3646">
            <v>0</v>
          </cell>
        </row>
        <row r="3647">
          <cell r="A3647" t="str">
            <v>None</v>
          </cell>
          <cell r="B3647">
            <v>206800</v>
          </cell>
          <cell r="C3647">
            <v>197381.59</v>
          </cell>
          <cell r="D3647">
            <v>197381.54</v>
          </cell>
          <cell r="CZ3647">
            <v>197382.54</v>
          </cell>
          <cell r="DG3647">
            <v>206800</v>
          </cell>
        </row>
        <row r="3648">
          <cell r="A3648" t="str">
            <v>None</v>
          </cell>
          <cell r="B3648">
            <v>82950</v>
          </cell>
          <cell r="C3648">
            <v>0</v>
          </cell>
          <cell r="D3648">
            <v>0</v>
          </cell>
          <cell r="CZ3648">
            <v>75228</v>
          </cell>
          <cell r="DG3648">
            <v>82950</v>
          </cell>
        </row>
        <row r="3649">
          <cell r="A3649" t="str">
            <v>None</v>
          </cell>
          <cell r="B3649">
            <v>0</v>
          </cell>
          <cell r="C3649">
            <v>0</v>
          </cell>
          <cell r="D3649">
            <v>0</v>
          </cell>
          <cell r="CZ3649">
            <v>0</v>
          </cell>
          <cell r="DG3649">
            <v>0</v>
          </cell>
        </row>
        <row r="3650">
          <cell r="A3650" t="str">
            <v>None</v>
          </cell>
          <cell r="B3650">
            <v>1879792</v>
          </cell>
          <cell r="C3650">
            <v>1771.63</v>
          </cell>
          <cell r="D3650">
            <v>141766.55000000002</v>
          </cell>
          <cell r="CZ3650">
            <v>1746234.48</v>
          </cell>
          <cell r="DG3650">
            <v>1879792</v>
          </cell>
        </row>
        <row r="3651">
          <cell r="A3651" t="str">
            <v>None</v>
          </cell>
          <cell r="B3651">
            <v>0</v>
          </cell>
          <cell r="C3651">
            <v>0</v>
          </cell>
          <cell r="D3651">
            <v>0</v>
          </cell>
          <cell r="CZ3651">
            <v>0</v>
          </cell>
          <cell r="DG3651">
            <v>0</v>
          </cell>
        </row>
        <row r="3652">
          <cell r="A3652" t="str">
            <v>None</v>
          </cell>
          <cell r="B3652">
            <v>14849</v>
          </cell>
          <cell r="C3652">
            <v>0</v>
          </cell>
          <cell r="D3652">
            <v>0</v>
          </cell>
          <cell r="CZ3652">
            <v>13000</v>
          </cell>
          <cell r="DG3652">
            <v>14849</v>
          </cell>
        </row>
        <row r="3653">
          <cell r="A3653" t="str">
            <v>None</v>
          </cell>
          <cell r="B3653">
            <v>0</v>
          </cell>
          <cell r="C3653">
            <v>0</v>
          </cell>
          <cell r="D3653">
            <v>0</v>
          </cell>
          <cell r="CZ3653">
            <v>0</v>
          </cell>
          <cell r="DG3653">
            <v>0</v>
          </cell>
        </row>
        <row r="3654">
          <cell r="A3654" t="str">
            <v>None</v>
          </cell>
          <cell r="B3654">
            <v>0</v>
          </cell>
          <cell r="C3654">
            <v>0</v>
          </cell>
          <cell r="D3654">
            <v>0</v>
          </cell>
          <cell r="CZ3654">
            <v>2</v>
          </cell>
          <cell r="DG3654">
            <v>0</v>
          </cell>
        </row>
        <row r="3655">
          <cell r="A3655" t="str">
            <v>None</v>
          </cell>
          <cell r="B3655">
            <v>0</v>
          </cell>
          <cell r="C3655">
            <v>0</v>
          </cell>
          <cell r="D3655">
            <v>0</v>
          </cell>
          <cell r="CZ3655">
            <v>1</v>
          </cell>
          <cell r="DG3655">
            <v>0</v>
          </cell>
        </row>
        <row r="3656">
          <cell r="A3656" t="str">
            <v>None</v>
          </cell>
          <cell r="B3656">
            <v>26272</v>
          </cell>
          <cell r="C3656">
            <v>26436.2</v>
          </cell>
          <cell r="D3656">
            <v>26436.2</v>
          </cell>
          <cell r="CZ3656">
            <v>26436.2</v>
          </cell>
          <cell r="DG3656">
            <v>26272</v>
          </cell>
        </row>
        <row r="3657">
          <cell r="A3657" t="str">
            <v>None</v>
          </cell>
          <cell r="B3657">
            <v>0</v>
          </cell>
          <cell r="C3657">
            <v>0</v>
          </cell>
          <cell r="D3657">
            <v>0</v>
          </cell>
          <cell r="CZ3657">
            <v>0</v>
          </cell>
          <cell r="DG3657">
            <v>0</v>
          </cell>
        </row>
        <row r="3658">
          <cell r="A3658" t="str">
            <v>None</v>
          </cell>
          <cell r="B3658">
            <v>25000</v>
          </cell>
          <cell r="C3658">
            <v>0</v>
          </cell>
          <cell r="D3658">
            <v>0</v>
          </cell>
          <cell r="CZ3658">
            <v>23500</v>
          </cell>
          <cell r="DG3658">
            <v>25000</v>
          </cell>
        </row>
        <row r="3659">
          <cell r="A3659" t="str">
            <v>None</v>
          </cell>
          <cell r="B3659">
            <v>25000</v>
          </cell>
          <cell r="C3659">
            <v>0</v>
          </cell>
          <cell r="D3659">
            <v>0</v>
          </cell>
          <cell r="CZ3659">
            <v>24000</v>
          </cell>
          <cell r="DG3659">
            <v>25000</v>
          </cell>
        </row>
        <row r="3660">
          <cell r="A3660" t="str">
            <v>None</v>
          </cell>
          <cell r="B3660">
            <v>138000</v>
          </cell>
          <cell r="C3660">
            <v>0</v>
          </cell>
          <cell r="D3660">
            <v>0</v>
          </cell>
          <cell r="CZ3660">
            <v>123839</v>
          </cell>
          <cell r="DG3660">
            <v>138000</v>
          </cell>
        </row>
        <row r="3661">
          <cell r="A3661" t="str">
            <v>None</v>
          </cell>
          <cell r="B3661">
            <v>0</v>
          </cell>
          <cell r="C3661">
            <v>0</v>
          </cell>
          <cell r="D3661">
            <v>0</v>
          </cell>
          <cell r="CZ3661">
            <v>0</v>
          </cell>
          <cell r="DG3661">
            <v>0</v>
          </cell>
        </row>
        <row r="3662">
          <cell r="A3662" t="str">
            <v>None</v>
          </cell>
          <cell r="B3662">
            <v>18457</v>
          </cell>
          <cell r="C3662">
            <v>14642.14</v>
          </cell>
          <cell r="D3662">
            <v>16250.82</v>
          </cell>
          <cell r="CZ3662">
            <v>14734</v>
          </cell>
          <cell r="DG3662">
            <v>18457</v>
          </cell>
        </row>
        <row r="3663">
          <cell r="A3663" t="str">
            <v>None</v>
          </cell>
          <cell r="B3663">
            <v>50000</v>
          </cell>
          <cell r="C3663">
            <v>0</v>
          </cell>
          <cell r="D3663">
            <v>15865.94</v>
          </cell>
          <cell r="CZ3663">
            <v>32819</v>
          </cell>
          <cell r="DG3663">
            <v>50000</v>
          </cell>
        </row>
        <row r="3664">
          <cell r="A3664" t="str">
            <v>None</v>
          </cell>
          <cell r="B3664">
            <v>22943</v>
          </cell>
          <cell r="C3664">
            <v>18933.310000000001</v>
          </cell>
          <cell r="D3664">
            <v>29672.080000000002</v>
          </cell>
          <cell r="CZ3664">
            <v>19172</v>
          </cell>
          <cell r="DG3664">
            <v>22943</v>
          </cell>
        </row>
        <row r="3665">
          <cell r="A3665" t="str">
            <v>None</v>
          </cell>
          <cell r="B3665">
            <v>82449</v>
          </cell>
          <cell r="C3665">
            <v>77463.789999999994</v>
          </cell>
          <cell r="D3665">
            <v>77463.789999999994</v>
          </cell>
          <cell r="CZ3665">
            <v>77463.789999999994</v>
          </cell>
          <cell r="DG3665">
            <v>82449</v>
          </cell>
        </row>
        <row r="3666">
          <cell r="A3666" t="str">
            <v>None</v>
          </cell>
          <cell r="B3666">
            <v>49725</v>
          </cell>
          <cell r="C3666">
            <v>8918.64</v>
          </cell>
          <cell r="D3666">
            <v>0</v>
          </cell>
          <cell r="CZ3666">
            <v>26364</v>
          </cell>
          <cell r="DG3666">
            <v>49725</v>
          </cell>
        </row>
        <row r="3667">
          <cell r="A3667" t="str">
            <v>None</v>
          </cell>
          <cell r="B3667">
            <v>0</v>
          </cell>
          <cell r="C3667">
            <v>0</v>
          </cell>
          <cell r="D3667">
            <v>0</v>
          </cell>
          <cell r="CZ3667">
            <v>0</v>
          </cell>
          <cell r="DG3667">
            <v>0</v>
          </cell>
        </row>
        <row r="3668">
          <cell r="A3668" t="str">
            <v>None</v>
          </cell>
          <cell r="B3668">
            <v>0</v>
          </cell>
          <cell r="C3668">
            <v>68553.31</v>
          </cell>
          <cell r="D3668">
            <v>68553.31</v>
          </cell>
          <cell r="CZ3668">
            <v>68555.31</v>
          </cell>
          <cell r="DG3668">
            <v>0</v>
          </cell>
        </row>
        <row r="3669">
          <cell r="A3669" t="str">
            <v>None</v>
          </cell>
          <cell r="B3669">
            <v>0</v>
          </cell>
          <cell r="C3669">
            <v>5929067.0999999996</v>
          </cell>
          <cell r="D3669">
            <v>5929067.0999999996</v>
          </cell>
          <cell r="CZ3669">
            <v>5929047.0999999996</v>
          </cell>
          <cell r="DG3669">
            <v>0</v>
          </cell>
        </row>
        <row r="3670">
          <cell r="A3670" t="str">
            <v>None</v>
          </cell>
          <cell r="B3670">
            <v>25600</v>
          </cell>
          <cell r="C3670">
            <v>38755.699999999997</v>
          </cell>
          <cell r="D3670">
            <v>38755.699999999997</v>
          </cell>
          <cell r="CZ3670">
            <v>38757.699999999997</v>
          </cell>
          <cell r="DG3670">
            <v>25600</v>
          </cell>
        </row>
        <row r="3671">
          <cell r="A3671" t="str">
            <v>None</v>
          </cell>
          <cell r="B3671">
            <v>22000</v>
          </cell>
          <cell r="C3671">
            <v>21312.07</v>
          </cell>
          <cell r="D3671">
            <v>21312.07</v>
          </cell>
          <cell r="CZ3671">
            <v>21314.07</v>
          </cell>
          <cell r="DG3671">
            <v>22000</v>
          </cell>
        </row>
        <row r="3672">
          <cell r="A3672" t="str">
            <v>None</v>
          </cell>
          <cell r="B3672">
            <v>31500</v>
          </cell>
          <cell r="C3672">
            <v>32228.15</v>
          </cell>
          <cell r="D3672">
            <v>32228.15</v>
          </cell>
          <cell r="CZ3672">
            <v>32228.15</v>
          </cell>
          <cell r="DG3672">
            <v>31500</v>
          </cell>
        </row>
        <row r="3673">
          <cell r="A3673" t="str">
            <v>None</v>
          </cell>
          <cell r="B3673">
            <v>53950</v>
          </cell>
          <cell r="C3673">
            <v>12074.69</v>
          </cell>
          <cell r="D3673">
            <v>8894.2999999999993</v>
          </cell>
          <cell r="CZ3673">
            <v>61493</v>
          </cell>
          <cell r="DG3673">
            <v>53950</v>
          </cell>
        </row>
        <row r="3674">
          <cell r="A3674" t="str">
            <v>None</v>
          </cell>
          <cell r="B3674">
            <v>30700</v>
          </cell>
          <cell r="C3674">
            <v>30257.22</v>
          </cell>
          <cell r="D3674">
            <v>30257.22</v>
          </cell>
          <cell r="CZ3674">
            <v>30256.22</v>
          </cell>
          <cell r="DG3674">
            <v>30700</v>
          </cell>
        </row>
        <row r="3675">
          <cell r="A3675" t="str">
            <v>None</v>
          </cell>
          <cell r="B3675">
            <v>601194</v>
          </cell>
          <cell r="C3675">
            <v>608185.36</v>
          </cell>
          <cell r="D3675">
            <v>608185.36</v>
          </cell>
          <cell r="CZ3675">
            <v>608182.36</v>
          </cell>
          <cell r="DG3675">
            <v>601194</v>
          </cell>
        </row>
        <row r="3676">
          <cell r="A3676" t="str">
            <v>None</v>
          </cell>
          <cell r="B3676">
            <v>92000</v>
          </cell>
          <cell r="C3676">
            <v>75107.03</v>
          </cell>
          <cell r="D3676">
            <v>84643.520000000004</v>
          </cell>
          <cell r="CZ3676">
            <v>75107.520000000004</v>
          </cell>
          <cell r="DG3676">
            <v>92000</v>
          </cell>
        </row>
        <row r="3677">
          <cell r="A3677" t="str">
            <v>None</v>
          </cell>
          <cell r="B3677">
            <v>0</v>
          </cell>
          <cell r="C3677">
            <v>0</v>
          </cell>
          <cell r="D3677">
            <v>0</v>
          </cell>
          <cell r="CZ3677">
            <v>0</v>
          </cell>
          <cell r="DG3677">
            <v>0</v>
          </cell>
        </row>
        <row r="3678">
          <cell r="A3678" t="str">
            <v>None</v>
          </cell>
          <cell r="B3678">
            <v>25000</v>
          </cell>
          <cell r="C3678">
            <v>0</v>
          </cell>
          <cell r="D3678">
            <v>0</v>
          </cell>
          <cell r="CZ3678">
            <v>24497</v>
          </cell>
          <cell r="DG3678">
            <v>25000</v>
          </cell>
        </row>
        <row r="3679">
          <cell r="A3679" t="str">
            <v>None</v>
          </cell>
          <cell r="B3679">
            <v>25000</v>
          </cell>
          <cell r="C3679">
            <v>0</v>
          </cell>
          <cell r="D3679">
            <v>0</v>
          </cell>
          <cell r="CZ3679">
            <v>24000</v>
          </cell>
          <cell r="DG3679">
            <v>25000</v>
          </cell>
        </row>
        <row r="3680">
          <cell r="A3680" t="str">
            <v>None</v>
          </cell>
          <cell r="B3680">
            <v>80000</v>
          </cell>
          <cell r="C3680">
            <v>0</v>
          </cell>
          <cell r="D3680">
            <v>0</v>
          </cell>
          <cell r="CZ3680">
            <v>79000</v>
          </cell>
          <cell r="DG3680">
            <v>80000</v>
          </cell>
        </row>
        <row r="3681">
          <cell r="A3681" t="str">
            <v>None</v>
          </cell>
          <cell r="B3681">
            <v>56760</v>
          </cell>
          <cell r="C3681">
            <v>52686.01</v>
          </cell>
          <cell r="D3681">
            <v>52686.01</v>
          </cell>
          <cell r="CZ3681">
            <v>52684.01</v>
          </cell>
          <cell r="DG3681">
            <v>56760</v>
          </cell>
        </row>
        <row r="3682">
          <cell r="A3682" t="str">
            <v>None</v>
          </cell>
          <cell r="B3682">
            <v>0</v>
          </cell>
          <cell r="C3682">
            <v>64828.35</v>
          </cell>
          <cell r="D3682">
            <v>64828.35</v>
          </cell>
          <cell r="CZ3682">
            <v>64825.35</v>
          </cell>
          <cell r="DG3682">
            <v>0</v>
          </cell>
        </row>
        <row r="3683">
          <cell r="A3683" t="str">
            <v>None</v>
          </cell>
          <cell r="B3683">
            <v>0</v>
          </cell>
          <cell r="C3683">
            <v>49391.3</v>
          </cell>
          <cell r="D3683">
            <v>49391.3</v>
          </cell>
          <cell r="CZ3683">
            <v>49392.3</v>
          </cell>
          <cell r="DG3683">
            <v>0</v>
          </cell>
        </row>
        <row r="3684">
          <cell r="A3684" t="str">
            <v>None</v>
          </cell>
          <cell r="B3684">
            <v>992130</v>
          </cell>
          <cell r="C3684">
            <v>974648.79</v>
          </cell>
          <cell r="D3684">
            <v>974648.79</v>
          </cell>
          <cell r="CZ3684">
            <v>1072133.79</v>
          </cell>
          <cell r="DG3684">
            <v>992130</v>
          </cell>
        </row>
        <row r="3685">
          <cell r="A3685" t="str">
            <v>None</v>
          </cell>
          <cell r="B3685">
            <v>0</v>
          </cell>
          <cell r="C3685">
            <v>0</v>
          </cell>
          <cell r="D3685">
            <v>0</v>
          </cell>
          <cell r="CZ3685">
            <v>0</v>
          </cell>
          <cell r="DG3685">
            <v>0</v>
          </cell>
        </row>
        <row r="3686">
          <cell r="A3686" t="str">
            <v>None</v>
          </cell>
          <cell r="B3686">
            <v>99500</v>
          </cell>
          <cell r="C3686">
            <v>60767.11</v>
          </cell>
          <cell r="D3686">
            <v>92241.15</v>
          </cell>
          <cell r="CZ3686">
            <v>103807.15</v>
          </cell>
          <cell r="DG3686">
            <v>99500</v>
          </cell>
        </row>
        <row r="3687">
          <cell r="A3687" t="str">
            <v>None</v>
          </cell>
          <cell r="B3687">
            <v>18000</v>
          </cell>
          <cell r="C3687">
            <v>15739.18</v>
          </cell>
          <cell r="D3687">
            <v>51002.53</v>
          </cell>
          <cell r="CZ3687">
            <v>19036.53</v>
          </cell>
          <cell r="DG3687">
            <v>18000</v>
          </cell>
        </row>
        <row r="3688">
          <cell r="A3688" t="str">
            <v>None</v>
          </cell>
          <cell r="B3688">
            <v>310083</v>
          </cell>
          <cell r="C3688">
            <v>187964.14</v>
          </cell>
          <cell r="D3688">
            <v>0</v>
          </cell>
          <cell r="CZ3688">
            <v>324528</v>
          </cell>
          <cell r="DG3688">
            <v>310083</v>
          </cell>
        </row>
        <row r="3689">
          <cell r="A3689" t="str">
            <v>None</v>
          </cell>
          <cell r="B3689">
            <v>51903</v>
          </cell>
          <cell r="C3689">
            <v>0</v>
          </cell>
          <cell r="D3689">
            <v>0</v>
          </cell>
          <cell r="CZ3689">
            <v>43996</v>
          </cell>
          <cell r="DG3689">
            <v>51903</v>
          </cell>
        </row>
        <row r="3690">
          <cell r="A3690" t="str">
            <v>None</v>
          </cell>
          <cell r="B3690">
            <v>55176</v>
          </cell>
          <cell r="C3690">
            <v>52843.62</v>
          </cell>
          <cell r="D3690">
            <v>52843.62</v>
          </cell>
          <cell r="CZ3690">
            <v>52842.62</v>
          </cell>
          <cell r="DG3690">
            <v>55176</v>
          </cell>
        </row>
        <row r="3691">
          <cell r="A3691" t="str">
            <v>None</v>
          </cell>
          <cell r="B3691">
            <v>100000</v>
          </cell>
          <cell r="C3691">
            <v>86179.6</v>
          </cell>
          <cell r="D3691">
            <v>86179.6</v>
          </cell>
          <cell r="CZ3691">
            <v>86178.6</v>
          </cell>
          <cell r="DG3691">
            <v>100000</v>
          </cell>
        </row>
        <row r="3692">
          <cell r="A3692" t="str">
            <v>None</v>
          </cell>
          <cell r="B3692">
            <v>18000</v>
          </cell>
          <cell r="C3692">
            <v>17077.689999999999</v>
          </cell>
          <cell r="D3692">
            <v>17077.689999999999</v>
          </cell>
          <cell r="CZ3692">
            <v>17079.689999999999</v>
          </cell>
          <cell r="DG3692">
            <v>18000</v>
          </cell>
        </row>
        <row r="3693">
          <cell r="A3693" t="str">
            <v>None</v>
          </cell>
          <cell r="B3693">
            <v>0</v>
          </cell>
          <cell r="C3693">
            <v>57111.92</v>
          </cell>
          <cell r="D3693">
            <v>57111.92</v>
          </cell>
          <cell r="CZ3693">
            <v>57112.92</v>
          </cell>
          <cell r="DG3693">
            <v>0</v>
          </cell>
        </row>
        <row r="3694">
          <cell r="A3694" t="str">
            <v>None</v>
          </cell>
          <cell r="B3694">
            <v>0</v>
          </cell>
          <cell r="C3694">
            <v>0</v>
          </cell>
          <cell r="D3694">
            <v>0</v>
          </cell>
          <cell r="CZ3694">
            <v>0</v>
          </cell>
          <cell r="DG3694">
            <v>0</v>
          </cell>
        </row>
        <row r="3695">
          <cell r="A3695" t="str">
            <v>None</v>
          </cell>
          <cell r="B3695">
            <v>19651.25</v>
          </cell>
          <cell r="C3695">
            <v>7326.05</v>
          </cell>
          <cell r="D3695">
            <v>0</v>
          </cell>
          <cell r="CZ3695">
            <v>4757</v>
          </cell>
          <cell r="DG3695">
            <v>19651.25</v>
          </cell>
        </row>
        <row r="3696">
          <cell r="A3696" t="str">
            <v>None</v>
          </cell>
          <cell r="B3696">
            <v>53903</v>
          </cell>
          <cell r="C3696">
            <v>0</v>
          </cell>
          <cell r="D3696">
            <v>0</v>
          </cell>
          <cell r="CZ3696">
            <v>43996</v>
          </cell>
          <cell r="DG3696">
            <v>53903</v>
          </cell>
        </row>
        <row r="3697">
          <cell r="A3697" t="str">
            <v>None</v>
          </cell>
          <cell r="B3697">
            <v>0</v>
          </cell>
          <cell r="C3697">
            <v>0</v>
          </cell>
          <cell r="D3697">
            <v>0</v>
          </cell>
          <cell r="CZ3697">
            <v>0</v>
          </cell>
          <cell r="DG3697">
            <v>0</v>
          </cell>
        </row>
        <row r="3698">
          <cell r="A3698" t="str">
            <v>None</v>
          </cell>
          <cell r="B3698">
            <v>0</v>
          </cell>
          <cell r="C3698">
            <v>302910.43</v>
          </cell>
          <cell r="D3698">
            <v>302910.48</v>
          </cell>
          <cell r="CZ3698">
            <v>302943.48</v>
          </cell>
          <cell r="DG3698">
            <v>0</v>
          </cell>
        </row>
        <row r="3699">
          <cell r="A3699" t="str">
            <v>None</v>
          </cell>
          <cell r="B3699">
            <v>55000</v>
          </cell>
          <cell r="C3699">
            <v>46256.57</v>
          </cell>
          <cell r="D3699">
            <v>46256.57</v>
          </cell>
          <cell r="CZ3699">
            <v>46257.57</v>
          </cell>
          <cell r="DG3699">
            <v>55000</v>
          </cell>
        </row>
        <row r="3700">
          <cell r="A3700" t="str">
            <v>None</v>
          </cell>
          <cell r="B3700">
            <v>60000</v>
          </cell>
          <cell r="C3700">
            <v>47471.41</v>
          </cell>
          <cell r="D3700">
            <v>47471.41</v>
          </cell>
          <cell r="CZ3700">
            <v>47469.41</v>
          </cell>
          <cell r="DG3700">
            <v>60000</v>
          </cell>
        </row>
        <row r="3701">
          <cell r="A3701" t="str">
            <v>None</v>
          </cell>
          <cell r="B3701">
            <v>3777.46</v>
          </cell>
          <cell r="C3701">
            <v>1726.7</v>
          </cell>
          <cell r="D3701">
            <v>1726.7</v>
          </cell>
          <cell r="CZ3701">
            <v>1725.7</v>
          </cell>
          <cell r="DG3701">
            <v>3777.46</v>
          </cell>
        </row>
        <row r="3702">
          <cell r="A3702" t="str">
            <v>None</v>
          </cell>
          <cell r="B3702">
            <v>18000</v>
          </cell>
          <cell r="C3702">
            <v>15241.34</v>
          </cell>
          <cell r="D3702">
            <v>15241.34</v>
          </cell>
          <cell r="CZ3702">
            <v>15243.34</v>
          </cell>
          <cell r="DG3702">
            <v>18000</v>
          </cell>
        </row>
        <row r="3703">
          <cell r="A3703" t="str">
            <v>None</v>
          </cell>
          <cell r="B3703">
            <v>0</v>
          </cell>
          <cell r="C3703">
            <v>0</v>
          </cell>
          <cell r="D3703">
            <v>0</v>
          </cell>
          <cell r="CZ3703">
            <v>0</v>
          </cell>
          <cell r="DG3703">
            <v>0</v>
          </cell>
        </row>
        <row r="3704">
          <cell r="A3704" t="str">
            <v>None</v>
          </cell>
          <cell r="B3704">
            <v>0</v>
          </cell>
          <cell r="C3704">
            <v>0</v>
          </cell>
          <cell r="D3704">
            <v>0</v>
          </cell>
          <cell r="CZ3704">
            <v>0</v>
          </cell>
          <cell r="DG3704">
            <v>0</v>
          </cell>
        </row>
        <row r="3705">
          <cell r="A3705" t="str">
            <v>None</v>
          </cell>
          <cell r="B3705">
            <v>232185</v>
          </cell>
          <cell r="C3705">
            <v>182464.76</v>
          </cell>
          <cell r="D3705">
            <v>180823.25</v>
          </cell>
          <cell r="CZ3705">
            <v>184963.25</v>
          </cell>
          <cell r="DG3705">
            <v>232185</v>
          </cell>
        </row>
        <row r="3706">
          <cell r="A3706" t="str">
            <v>None</v>
          </cell>
          <cell r="B3706">
            <v>97750</v>
          </cell>
          <cell r="C3706">
            <v>97559.19</v>
          </cell>
          <cell r="D3706">
            <v>97559.19</v>
          </cell>
          <cell r="CZ3706">
            <v>97559.19</v>
          </cell>
          <cell r="DG3706">
            <v>97750</v>
          </cell>
        </row>
        <row r="3707">
          <cell r="A3707" t="str">
            <v>None</v>
          </cell>
          <cell r="B3707">
            <v>523250</v>
          </cell>
          <cell r="C3707">
            <v>311254.44</v>
          </cell>
          <cell r="D3707">
            <v>176130.78999999998</v>
          </cell>
          <cell r="CZ3707">
            <v>484180.84</v>
          </cell>
          <cell r="DG3707">
            <v>523250</v>
          </cell>
        </row>
        <row r="3708">
          <cell r="A3708" t="str">
            <v>None</v>
          </cell>
          <cell r="B3708">
            <v>25000</v>
          </cell>
          <cell r="C3708">
            <v>340.21</v>
          </cell>
          <cell r="D3708">
            <v>0</v>
          </cell>
          <cell r="CZ3708">
            <v>20086</v>
          </cell>
          <cell r="DG3708">
            <v>25000</v>
          </cell>
        </row>
        <row r="3709">
          <cell r="A3709" t="str">
            <v>None</v>
          </cell>
          <cell r="B3709">
            <v>25000</v>
          </cell>
          <cell r="C3709">
            <v>0</v>
          </cell>
          <cell r="D3709">
            <v>0</v>
          </cell>
          <cell r="CZ3709">
            <v>24000</v>
          </cell>
          <cell r="DG3709">
            <v>25000</v>
          </cell>
        </row>
        <row r="3710">
          <cell r="A3710" t="str">
            <v>None</v>
          </cell>
          <cell r="B3710">
            <v>25000</v>
          </cell>
          <cell r="C3710">
            <v>0</v>
          </cell>
          <cell r="D3710">
            <v>0</v>
          </cell>
          <cell r="CZ3710">
            <v>24000</v>
          </cell>
          <cell r="DG3710">
            <v>25000</v>
          </cell>
        </row>
        <row r="3711">
          <cell r="A3711" t="str">
            <v>None</v>
          </cell>
          <cell r="B3711">
            <v>121000</v>
          </cell>
          <cell r="C3711">
            <v>279.85000000000002</v>
          </cell>
          <cell r="D3711">
            <v>0</v>
          </cell>
          <cell r="CZ3711">
            <v>121000</v>
          </cell>
          <cell r="DG3711">
            <v>121000</v>
          </cell>
        </row>
        <row r="3712">
          <cell r="A3712" t="str">
            <v>None</v>
          </cell>
          <cell r="B3712">
            <v>200000</v>
          </cell>
          <cell r="C3712">
            <v>3834.83</v>
          </cell>
          <cell r="D3712">
            <v>57889.24</v>
          </cell>
          <cell r="CZ3712">
            <v>193317</v>
          </cell>
          <cell r="DG3712">
            <v>200000</v>
          </cell>
        </row>
        <row r="3713">
          <cell r="A3713" t="str">
            <v>None</v>
          </cell>
          <cell r="B3713">
            <v>86192</v>
          </cell>
          <cell r="C3713">
            <v>0</v>
          </cell>
          <cell r="D3713">
            <v>0</v>
          </cell>
          <cell r="CZ3713">
            <v>90072</v>
          </cell>
          <cell r="DG3713">
            <v>86192</v>
          </cell>
        </row>
        <row r="3714">
          <cell r="A3714" t="str">
            <v>None</v>
          </cell>
          <cell r="B3714">
            <v>87000</v>
          </cell>
          <cell r="C3714">
            <v>82877.37</v>
          </cell>
          <cell r="D3714">
            <v>82877.37</v>
          </cell>
          <cell r="CZ3714">
            <v>82875.37</v>
          </cell>
          <cell r="DG3714">
            <v>87000</v>
          </cell>
        </row>
        <row r="3715">
          <cell r="A3715" t="str">
            <v>None</v>
          </cell>
          <cell r="B3715">
            <v>78000</v>
          </cell>
          <cell r="C3715">
            <v>82019.64</v>
          </cell>
          <cell r="D3715">
            <v>82019.64</v>
          </cell>
          <cell r="CZ3715">
            <v>82019.64</v>
          </cell>
          <cell r="DG3715">
            <v>78000</v>
          </cell>
        </row>
        <row r="3716">
          <cell r="A3716" t="str">
            <v>None</v>
          </cell>
          <cell r="B3716">
            <v>20000</v>
          </cell>
          <cell r="C3716">
            <v>19723.41</v>
          </cell>
          <cell r="D3716">
            <v>19723.41</v>
          </cell>
          <cell r="CZ3716">
            <v>19723.41</v>
          </cell>
          <cell r="DG3716">
            <v>20000</v>
          </cell>
        </row>
        <row r="3717">
          <cell r="A3717" t="str">
            <v>None</v>
          </cell>
          <cell r="B3717">
            <v>25000</v>
          </cell>
          <cell r="C3717">
            <v>0</v>
          </cell>
          <cell r="D3717">
            <v>0</v>
          </cell>
          <cell r="CZ3717">
            <v>24000</v>
          </cell>
          <cell r="DG3717">
            <v>25000</v>
          </cell>
        </row>
        <row r="3718">
          <cell r="A3718" t="str">
            <v>None</v>
          </cell>
          <cell r="B3718">
            <v>20000</v>
          </cell>
          <cell r="C3718">
            <v>21400.43</v>
          </cell>
          <cell r="D3718">
            <v>19046.21</v>
          </cell>
          <cell r="CZ3718">
            <v>21320</v>
          </cell>
          <cell r="DG3718">
            <v>20000</v>
          </cell>
        </row>
        <row r="3719">
          <cell r="A3719" t="str">
            <v>None</v>
          </cell>
          <cell r="B3719">
            <v>0</v>
          </cell>
          <cell r="C3719">
            <v>0</v>
          </cell>
          <cell r="D3719">
            <v>163116</v>
          </cell>
          <cell r="CZ3719">
            <v>57000000</v>
          </cell>
          <cell r="DG3719">
            <v>0</v>
          </cell>
        </row>
        <row r="3720">
          <cell r="A3720" t="str">
            <v>None</v>
          </cell>
          <cell r="B3720">
            <v>78520</v>
          </cell>
          <cell r="C3720">
            <v>72911.31</v>
          </cell>
          <cell r="D3720">
            <v>72911.31</v>
          </cell>
          <cell r="CZ3720">
            <v>72907.31</v>
          </cell>
          <cell r="DG3720">
            <v>78520</v>
          </cell>
        </row>
        <row r="3721">
          <cell r="A3721" t="str">
            <v>None</v>
          </cell>
          <cell r="B3721">
            <v>75900</v>
          </cell>
          <cell r="C3721">
            <v>0</v>
          </cell>
          <cell r="D3721">
            <v>0</v>
          </cell>
          <cell r="CZ3721">
            <v>70000</v>
          </cell>
          <cell r="DG3721">
            <v>75900</v>
          </cell>
        </row>
        <row r="3722">
          <cell r="A3722" t="str">
            <v>None</v>
          </cell>
          <cell r="B3722">
            <v>48128</v>
          </cell>
          <cell r="C3722">
            <v>0</v>
          </cell>
          <cell r="D3722">
            <v>0</v>
          </cell>
          <cell r="CZ3722">
            <v>38074</v>
          </cell>
          <cell r="DG3722">
            <v>48128</v>
          </cell>
        </row>
        <row r="3723">
          <cell r="A3723" t="str">
            <v>None</v>
          </cell>
          <cell r="B3723">
            <v>2332848</v>
          </cell>
          <cell r="C3723">
            <v>116549.38</v>
          </cell>
          <cell r="D3723">
            <v>111025.12000000001</v>
          </cell>
          <cell r="CZ3723">
            <v>2083146.6</v>
          </cell>
          <cell r="DG3723">
            <v>2332848</v>
          </cell>
        </row>
        <row r="3724">
          <cell r="A3724" t="str">
            <v>None</v>
          </cell>
          <cell r="B3724">
            <v>134065</v>
          </cell>
          <cell r="C3724">
            <v>140737.72</v>
          </cell>
          <cell r="D3724">
            <v>137242.45000000001</v>
          </cell>
          <cell r="CZ3724">
            <v>139858.45000000001</v>
          </cell>
          <cell r="DG3724">
            <v>134065</v>
          </cell>
        </row>
        <row r="3725">
          <cell r="A3725" t="str">
            <v>None</v>
          </cell>
          <cell r="B3725">
            <v>199000</v>
          </cell>
          <cell r="C3725">
            <v>0</v>
          </cell>
          <cell r="D3725">
            <v>0</v>
          </cell>
          <cell r="CZ3725">
            <v>0</v>
          </cell>
          <cell r="DG3725">
            <v>199000</v>
          </cell>
        </row>
        <row r="3726">
          <cell r="A3726" t="str">
            <v>None</v>
          </cell>
          <cell r="B3726">
            <v>0</v>
          </cell>
          <cell r="C3726">
            <v>0</v>
          </cell>
          <cell r="D3726">
            <v>0</v>
          </cell>
          <cell r="CZ3726">
            <v>0</v>
          </cell>
          <cell r="DG3726">
            <v>0</v>
          </cell>
        </row>
        <row r="3727">
          <cell r="A3727" t="str">
            <v>None</v>
          </cell>
          <cell r="B3727">
            <v>0</v>
          </cell>
          <cell r="C3727">
            <v>0</v>
          </cell>
          <cell r="D3727">
            <v>0</v>
          </cell>
          <cell r="CZ3727">
            <v>0</v>
          </cell>
          <cell r="DG3727">
            <v>0</v>
          </cell>
        </row>
        <row r="3728">
          <cell r="A3728" t="str">
            <v>HVDC</v>
          </cell>
          <cell r="B3728">
            <v>82278222</v>
          </cell>
          <cell r="C3728">
            <v>4610405.79</v>
          </cell>
          <cell r="D3728">
            <v>5039670.22</v>
          </cell>
          <cell r="CZ3728">
            <v>82264428.810000002</v>
          </cell>
          <cell r="DG3728">
            <v>82278222</v>
          </cell>
        </row>
        <row r="3729">
          <cell r="A3729" t="str">
            <v>HVDC</v>
          </cell>
          <cell r="B3729">
            <v>339977413</v>
          </cell>
          <cell r="C3729">
            <v>64898858.93</v>
          </cell>
          <cell r="D3729">
            <v>65299034.969999999</v>
          </cell>
          <cell r="CZ3729">
            <v>337463565</v>
          </cell>
          <cell r="DG3729">
            <v>339977413</v>
          </cell>
        </row>
        <row r="3730">
          <cell r="A3730" t="str">
            <v>HVDC</v>
          </cell>
          <cell r="B3730">
            <v>31906818</v>
          </cell>
          <cell r="C3730">
            <v>626545.89</v>
          </cell>
          <cell r="D3730">
            <v>793338.74</v>
          </cell>
          <cell r="CZ3730">
            <v>23719050.739999998</v>
          </cell>
          <cell r="DG3730">
            <v>31906818</v>
          </cell>
        </row>
        <row r="3731">
          <cell r="A3731" t="str">
            <v>HVDC</v>
          </cell>
          <cell r="B3731">
            <v>37644369</v>
          </cell>
          <cell r="C3731">
            <v>12844664.600000001</v>
          </cell>
          <cell r="D3731">
            <v>14056430.09</v>
          </cell>
          <cell r="CZ3731">
            <v>20003561.469999999</v>
          </cell>
          <cell r="DG3731">
            <v>37644369</v>
          </cell>
        </row>
        <row r="3732">
          <cell r="A3732" t="str">
            <v>HVDC</v>
          </cell>
          <cell r="B3732">
            <v>13231303</v>
          </cell>
          <cell r="C3732">
            <v>679313.88</v>
          </cell>
          <cell r="D3732">
            <v>1627396.2000000002</v>
          </cell>
          <cell r="CZ3732">
            <v>2613796.52</v>
          </cell>
          <cell r="DG3732">
            <v>13231303</v>
          </cell>
        </row>
        <row r="3733">
          <cell r="A3733" t="str">
            <v>HVDC</v>
          </cell>
          <cell r="B3733">
            <v>40728289</v>
          </cell>
          <cell r="C3733">
            <v>4429209.96</v>
          </cell>
          <cell r="D3733">
            <v>4640787.41</v>
          </cell>
          <cell r="CZ3733">
            <v>39190556.409999996</v>
          </cell>
          <cell r="DG3733">
            <v>40728289</v>
          </cell>
        </row>
        <row r="3734">
          <cell r="A3734" t="str">
            <v>HVDC</v>
          </cell>
          <cell r="B3734">
            <v>19193084</v>
          </cell>
          <cell r="C3734">
            <v>2855933.83</v>
          </cell>
          <cell r="D3734">
            <v>2863970</v>
          </cell>
          <cell r="CZ3734">
            <v>19152008</v>
          </cell>
          <cell r="DG3734">
            <v>19193084</v>
          </cell>
        </row>
        <row r="3735">
          <cell r="A3735" t="str">
            <v>HVDC</v>
          </cell>
          <cell r="B3735">
            <v>25939228</v>
          </cell>
          <cell r="C3735">
            <v>1335860.73</v>
          </cell>
          <cell r="D3735">
            <v>3444247.9</v>
          </cell>
          <cell r="CZ3735">
            <v>18404964.100000001</v>
          </cell>
          <cell r="DG3735">
            <v>25939228</v>
          </cell>
        </row>
        <row r="3736">
          <cell r="A3736" t="str">
            <v>HVDC</v>
          </cell>
          <cell r="B3736">
            <v>46881370</v>
          </cell>
          <cell r="C3736">
            <v>1036154.5900000001</v>
          </cell>
          <cell r="D3736">
            <v>1273991.29</v>
          </cell>
          <cell r="CZ3736">
            <v>29221916.289999999</v>
          </cell>
          <cell r="DG3736">
            <v>46881370</v>
          </cell>
        </row>
        <row r="3737">
          <cell r="A3737" t="str">
            <v>HVDC</v>
          </cell>
          <cell r="B3737">
            <v>34510426</v>
          </cell>
          <cell r="C3737">
            <v>2420093.0499999998</v>
          </cell>
          <cell r="D3737">
            <v>3588660.0199999996</v>
          </cell>
          <cell r="CZ3737">
            <v>29856552.890000001</v>
          </cell>
          <cell r="DG3737">
            <v>34510426</v>
          </cell>
        </row>
        <row r="3738">
          <cell r="A3738" t="str">
            <v>NAAN</v>
          </cell>
          <cell r="B3738">
            <v>944670</v>
          </cell>
          <cell r="C3738">
            <v>346014.81000000006</v>
          </cell>
          <cell r="D3738">
            <v>274243.04000000004</v>
          </cell>
          <cell r="CZ3738">
            <v>1197310.1399999999</v>
          </cell>
          <cell r="DG3738">
            <v>944670</v>
          </cell>
        </row>
        <row r="3739">
          <cell r="A3739" t="str">
            <v>NAAN</v>
          </cell>
          <cell r="B3739">
            <v>11440000</v>
          </cell>
          <cell r="C3739">
            <v>293549.43</v>
          </cell>
          <cell r="D3739">
            <v>576647.9</v>
          </cell>
          <cell r="CZ3739">
            <v>10395750.07</v>
          </cell>
          <cell r="DG3739">
            <v>11440000</v>
          </cell>
        </row>
        <row r="3740">
          <cell r="A3740" t="str">
            <v>NAAN</v>
          </cell>
          <cell r="B3740">
            <v>2637500</v>
          </cell>
          <cell r="C3740">
            <v>32223.96</v>
          </cell>
          <cell r="D3740">
            <v>130729.85999999999</v>
          </cell>
          <cell r="CZ3740">
            <v>2127243.9300000002</v>
          </cell>
          <cell r="DG3740">
            <v>2637500</v>
          </cell>
        </row>
        <row r="3741">
          <cell r="A3741" t="str">
            <v>NAAN</v>
          </cell>
          <cell r="B3741">
            <v>2433600</v>
          </cell>
          <cell r="C3741">
            <v>869143.66</v>
          </cell>
          <cell r="D3741">
            <v>782058.41999999993</v>
          </cell>
          <cell r="CZ3741">
            <v>2368138.9500000002</v>
          </cell>
          <cell r="DG3741">
            <v>2433600</v>
          </cell>
        </row>
        <row r="3742">
          <cell r="A3742" t="str">
            <v>NAAN</v>
          </cell>
          <cell r="B3742">
            <v>47576000</v>
          </cell>
          <cell r="C3742">
            <v>119376.78</v>
          </cell>
          <cell r="D3742">
            <v>367137.46</v>
          </cell>
          <cell r="CZ3742">
            <v>38081771.009999998</v>
          </cell>
          <cell r="DG3742">
            <v>47576000</v>
          </cell>
        </row>
        <row r="3743">
          <cell r="A3743" t="str">
            <v>NAAN</v>
          </cell>
          <cell r="B3743">
            <v>47748800</v>
          </cell>
          <cell r="C3743">
            <v>4951.13</v>
          </cell>
          <cell r="D3743">
            <v>366008.05000000005</v>
          </cell>
          <cell r="CZ3743">
            <v>50328581.030000001</v>
          </cell>
          <cell r="DG3743">
            <v>47748800</v>
          </cell>
        </row>
        <row r="3744">
          <cell r="A3744" t="str">
            <v>NAAN</v>
          </cell>
          <cell r="B3744">
            <v>46803000</v>
          </cell>
          <cell r="C3744">
            <v>49051.58</v>
          </cell>
          <cell r="D3744">
            <v>338290.02</v>
          </cell>
          <cell r="CZ3744">
            <v>44006438.399999999</v>
          </cell>
          <cell r="DG3744">
            <v>46803000</v>
          </cell>
        </row>
        <row r="3745">
          <cell r="A3745" t="str">
            <v>NAAN</v>
          </cell>
          <cell r="B3745">
            <v>27458325</v>
          </cell>
          <cell r="C3745">
            <v>935717.98</v>
          </cell>
          <cell r="D3745">
            <v>983050.32000000007</v>
          </cell>
          <cell r="CZ3745">
            <v>22366369.640000001</v>
          </cell>
          <cell r="DG3745">
            <v>111941315</v>
          </cell>
        </row>
        <row r="3746">
          <cell r="A3746" t="str">
            <v>NAAN</v>
          </cell>
          <cell r="B3746">
            <v>55396000</v>
          </cell>
          <cell r="C3746">
            <v>203423.83</v>
          </cell>
          <cell r="D3746">
            <v>197016.28</v>
          </cell>
          <cell r="CZ3746">
            <v>53462576.280000001</v>
          </cell>
          <cell r="DG3746">
            <v>55396000</v>
          </cell>
        </row>
        <row r="3747">
          <cell r="A3747" t="str">
            <v>NAAN</v>
          </cell>
          <cell r="B3747">
            <v>2012555</v>
          </cell>
          <cell r="C3747">
            <v>72709.490000000005</v>
          </cell>
          <cell r="D3747">
            <v>47506.82</v>
          </cell>
          <cell r="CZ3747">
            <v>1917003.05</v>
          </cell>
          <cell r="DG3747">
            <v>2012555</v>
          </cell>
        </row>
        <row r="3748">
          <cell r="A3748" t="str">
            <v>NAAN_GXP</v>
          </cell>
          <cell r="B3748">
            <v>932497</v>
          </cell>
          <cell r="C3748">
            <v>924237.74</v>
          </cell>
          <cell r="D3748">
            <v>251213.27</v>
          </cell>
          <cell r="CZ3748">
            <v>20791071.27</v>
          </cell>
          <cell r="DG3748">
            <v>932497</v>
          </cell>
        </row>
        <row r="3749">
          <cell r="A3749" t="str">
            <v>NAAN_GXP</v>
          </cell>
          <cell r="B3749">
            <v>621496</v>
          </cell>
          <cell r="C3749">
            <v>529297.28</v>
          </cell>
          <cell r="D3749">
            <v>107036.14</v>
          </cell>
          <cell r="CZ3749">
            <v>17931690.140000001</v>
          </cell>
          <cell r="DG3749">
            <v>621496</v>
          </cell>
        </row>
        <row r="3750">
          <cell r="A3750" t="str">
            <v>NAAN</v>
          </cell>
          <cell r="B3750">
            <v>66000</v>
          </cell>
          <cell r="C3750">
            <v>10720.61</v>
          </cell>
          <cell r="D3750">
            <v>0</v>
          </cell>
          <cell r="CZ3750">
            <v>14827</v>
          </cell>
          <cell r="DG3750">
            <v>66000</v>
          </cell>
        </row>
        <row r="3751">
          <cell r="A3751" t="str">
            <v>NAAN</v>
          </cell>
          <cell r="B3751">
            <v>76849000</v>
          </cell>
          <cell r="C3751">
            <v>1695887.2200000002</v>
          </cell>
          <cell r="D3751">
            <v>1812799.87</v>
          </cell>
          <cell r="CZ3751">
            <v>66034455.869999997</v>
          </cell>
          <cell r="DG3751">
            <v>76849000</v>
          </cell>
        </row>
      </sheetData>
      <sheetData sheetId="2" refreshError="1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Info"/>
      <sheetName val="FRONT"/>
      <sheetName val="01"/>
      <sheetName val="02"/>
      <sheetName val="03"/>
      <sheetName val="04"/>
      <sheetName val="05"/>
      <sheetName val="06"/>
      <sheetName val="07"/>
      <sheetName val="capital"/>
      <sheetName val="capital graphs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LOOKUPSHEET"/>
      <sheetName val="Month_Box"/>
      <sheetName val="Module1"/>
      <sheetName val="Module3"/>
      <sheetName val="Module4"/>
      <sheetName val="08"/>
    </sheetNames>
    <sheetDataSet>
      <sheetData sheetId="0" refreshError="1"/>
      <sheetData sheetId="1" refreshError="1">
        <row r="25">
          <cell r="I25">
            <v>36434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P1 Opex All 1213 incl RPE"/>
      <sheetName val="RCP1allowance CPI 30jun13ADJUST"/>
      <sheetName val="Summary"/>
      <sheetName val="RCP1 only nominal"/>
      <sheetName val="breakdown of RCP1 routine mtce"/>
      <sheetName val="OPEX Schedule"/>
      <sheetName val="OPEX"/>
      <sheetName val="Opex_valuesonly_old nominal"/>
      <sheetName val="3. Opex - RPE Index"/>
      <sheetName val="4. CPI Assump and Index"/>
      <sheetName val="RCP2_OpexTM1 1314 to 1920"/>
      <sheetName val="Mtce projectsRCP2"/>
      <sheetName val="RM 1112-1213ACTUALS"/>
      <sheetName val="RM Deloitte v4"/>
      <sheetName val="RM Deloitte v3"/>
      <sheetName val="RM Deloitte v2"/>
      <sheetName val="RM Deloitte v1"/>
      <sheetName val="Data &amp; Metering"/>
      <sheetName val="RCP1 Proposal"/>
      <sheetName val="FX Disclosures"/>
      <sheetName val="Quality Measures"/>
      <sheetName val="ROCS"/>
      <sheetName val="maint project 14 06 "/>
      <sheetName val="RCP1 Opex vs allowance"/>
      <sheetName val="IT&amp;T Ops 0910-1112 act"/>
      <sheetName val=" IT Ops 1213"/>
      <sheetName val="IT&amp;T Ops from 1314"/>
      <sheetName val="TP Div IT Ops 0910 to 1112"/>
      <sheetName val="IT Ops All div 1213 slice"/>
      <sheetName val="IT Ops 1314 _1920 All Divs"/>
      <sheetName val="C&amp;C Grid"/>
      <sheetName val="Comms (Grid)"/>
      <sheetName val="Comms detail "/>
      <sheetName val="Training &amp; System model adj"/>
      <sheetName val="IST by expense grouping 4 BEN"/>
      <sheetName val="Event charges"/>
    </sheetNames>
    <sheetDataSet>
      <sheetData sheetId="0"/>
      <sheetData sheetId="1"/>
      <sheetData sheetId="2"/>
      <sheetData sheetId="3"/>
      <sheetData sheetId="4"/>
      <sheetData sheetId="5"/>
      <sheetData sheetId="6">
        <row r="24">
          <cell r="D24" t="str">
            <v xml:space="preserve">RM Operating </v>
          </cell>
        </row>
      </sheetData>
      <sheetData sheetId="7"/>
      <sheetData sheetId="8"/>
      <sheetData sheetId="9">
        <row r="8">
          <cell r="C8">
            <v>-4.9097775912715011E-2</v>
          </cell>
          <cell r="D8">
            <v>-1.6466761536897735E-2</v>
          </cell>
          <cell r="E8">
            <v>-6.8465565847765086E-3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Div"/>
      <sheetName val="P&amp;L"/>
      <sheetName val="Cover"/>
      <sheetName val="cube_setup"/>
      <sheetName val="P&amp;LDiv Month"/>
      <sheetName val="Sheet2"/>
      <sheetName val="P&amp;LDiv YTD"/>
      <sheetName val="LOB data"/>
      <sheetName val="LOB"/>
      <sheetName val="TM1 LOB data"/>
      <sheetName val="Bsh "/>
      <sheetName val="LOB TM1"/>
      <sheetName val="LOB (manual)"/>
      <sheetName val="Bsh"/>
      <sheetName val="Month comm 2"/>
      <sheetName val="Capex (1)"/>
      <sheetName val="Capex"/>
      <sheetName val="Capex v2 "/>
      <sheetName val="Capex (2)"/>
      <sheetName val="Bsh -old format"/>
      <sheetName val="AS board page (new)"/>
      <sheetName val="AS board page"/>
      <sheetName val="Capex data (hide)"/>
      <sheetName val="Threshold"/>
      <sheetName val="Capex Report values"/>
      <sheetName val="SCI"/>
      <sheetName val="CSRs"/>
      <sheetName val="Front page"/>
      <sheetName val="Month &amp; YTD Comm "/>
      <sheetName val="Month &amp; YTD Comm  (2)"/>
      <sheetName val="Module1"/>
      <sheetName val="Sheet1"/>
    </sheetNames>
    <sheetDataSet>
      <sheetData sheetId="0" refreshError="1"/>
      <sheetData sheetId="1" refreshError="1"/>
      <sheetData sheetId="2" refreshError="1"/>
      <sheetData sheetId="3">
        <row r="11">
          <cell r="B11" t="str">
            <v>FCST_May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0607"/>
      <sheetName val="0506 Acutal Inv"/>
      <sheetName val="Parameters"/>
      <sheetName val="Chart1"/>
    </sheetNames>
    <sheetDataSet>
      <sheetData sheetId="0"/>
      <sheetData sheetId="1"/>
      <sheetData sheetId="2" refreshError="1">
        <row r="2">
          <cell r="A2" t="str">
            <v>AC Substations</v>
          </cell>
          <cell r="C2" t="str">
            <v>Colin Thomson</v>
          </cell>
          <cell r="D2" t="str">
            <v>Peter Greenway</v>
          </cell>
        </row>
        <row r="3">
          <cell r="A3" t="str">
            <v>AC Transmission Lines</v>
          </cell>
          <cell r="C3" t="str">
            <v>Marshall Clark</v>
          </cell>
          <cell r="D3" t="str">
            <v>Russell Bolt</v>
          </cell>
        </row>
        <row r="4">
          <cell r="A4" t="str">
            <v>HVDC Stations</v>
          </cell>
          <cell r="C4" t="str">
            <v>Richard Prins</v>
          </cell>
        </row>
        <row r="5">
          <cell r="A5" t="str">
            <v>Other</v>
          </cell>
          <cell r="D5" t="str">
            <v>Gerry Ryan</v>
          </cell>
        </row>
        <row r="6">
          <cell r="D6" t="str">
            <v>John Shann</v>
          </cell>
        </row>
        <row r="7">
          <cell r="D7" t="str">
            <v>Mike Bridger</v>
          </cell>
        </row>
        <row r="8">
          <cell r="D8" t="str">
            <v>Mike Jordanoff</v>
          </cell>
        </row>
        <row r="9">
          <cell r="D9" t="str">
            <v>Predrag Milose</v>
          </cell>
        </row>
        <row r="10">
          <cell r="D10" t="str">
            <v>Ross Bridson</v>
          </cell>
        </row>
        <row r="11">
          <cell r="D11" t="str">
            <v>Paul Blue</v>
          </cell>
        </row>
        <row r="12">
          <cell r="D12" t="str">
            <v xml:space="preserve"> </v>
          </cell>
        </row>
      </sheetData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be_Setup"/>
      <sheetName val="P&amp;L "/>
      <sheetName val="BS"/>
      <sheetName val="St Mvt Equity"/>
      <sheetName val=" Cashflow"/>
      <sheetName val="Financial EV"/>
      <sheetName val="Ratios"/>
      <sheetName val="other diagnostic graphs"/>
      <sheetName val="Ratio Workings"/>
      <sheetName val="Ratios P90_P10"/>
      <sheetName val="Ratios optimal v base"/>
      <sheetName val="other diag base v optimisitc"/>
      <sheetName val="EV "/>
      <sheetName val="EV  - C"/>
      <sheetName val="Sheet1"/>
    </sheetNames>
    <sheetDataSet>
      <sheetData sheetId="0" refreshError="1">
        <row r="14">
          <cell r="A14" t="str">
            <v>Total LOB</v>
          </cell>
        </row>
        <row r="15">
          <cell r="A15" t="str">
            <v>Regulated Transmission</v>
          </cell>
        </row>
        <row r="16">
          <cell r="A16" t="str">
            <v>HVAC</v>
          </cell>
        </row>
        <row r="17">
          <cell r="A17" t="str">
            <v>HVDC</v>
          </cell>
        </row>
        <row r="18">
          <cell r="A18" t="str">
            <v>Un-Regulated Transmission</v>
          </cell>
        </row>
        <row r="19">
          <cell r="A19" t="str">
            <v>NIA</v>
          </cell>
        </row>
        <row r="20">
          <cell r="A20" t="str">
            <v>PropAcq</v>
          </cell>
        </row>
        <row r="21">
          <cell r="A21" t="str">
            <v>Trans Other</v>
          </cell>
        </row>
        <row r="22">
          <cell r="A22" t="str">
            <v>Other</v>
          </cell>
        </row>
        <row r="23">
          <cell r="A23" t="str">
            <v>SO</v>
          </cell>
        </row>
        <row r="24">
          <cell r="A24" t="str">
            <v>EMS</v>
          </cell>
        </row>
        <row r="25">
          <cell r="A25" t="str">
            <v>Other Rev</v>
          </cell>
        </row>
        <row r="26">
          <cell r="A26" t="str">
            <v>Un-Allocated</v>
          </cell>
        </row>
        <row r="27">
          <cell r="A27" t="str">
            <v>Input Un-Allocated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Div"/>
      <sheetName val="P&amp;L"/>
      <sheetName val="Cover"/>
      <sheetName val="cube_setup"/>
      <sheetName val="P&amp;LDiv Month"/>
      <sheetName val="P&amp;LDiv YTD"/>
      <sheetName val="LOB data"/>
      <sheetName val="LOB"/>
      <sheetName val="TM1 LOB data"/>
      <sheetName val="Bsh "/>
      <sheetName val="LOB TM1"/>
      <sheetName val="LOB (manual)"/>
      <sheetName val="Sheet1"/>
      <sheetName val="Bsh"/>
      <sheetName val="Month comm 2"/>
      <sheetName val="Capex (1)"/>
      <sheetName val="Capex"/>
      <sheetName val="Capex v2 "/>
      <sheetName val="Capex (2)"/>
      <sheetName val="Bsh -old format"/>
      <sheetName val="debt hierarchies"/>
      <sheetName val="Cash accounts"/>
      <sheetName val="AS board page (new)"/>
      <sheetName val="AS board page"/>
      <sheetName val="Capex data (hide)"/>
      <sheetName val="Threshold"/>
      <sheetName val="Capex Report values"/>
      <sheetName val="Capex Report"/>
      <sheetName val="Capex Report Var"/>
      <sheetName val="SCI"/>
      <sheetName val="CSRs"/>
      <sheetName val="Front page"/>
      <sheetName val="Month &amp; YTD Comm "/>
      <sheetName val="Month &amp; YTD Comm  (2)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transpower:FM_TTYM</v>
          </cell>
        </row>
        <row r="4">
          <cell r="B4" t="str">
            <v>Total $</v>
          </cell>
        </row>
        <row r="10">
          <cell r="B10" t="str">
            <v>BUDM0910F - Detailed IST Restructure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PAGE"/>
      <sheetName val="REPORT CARD"/>
      <sheetName val="DATA ENTRY"/>
      <sheetName val="DATABASE"/>
      <sheetName val="L_NL PIVOT"/>
      <sheetName val="LOOKUP TABLES"/>
      <sheetName val="PIVOT TABLE"/>
      <sheetName val="RESULTS Pg2"/>
      <sheetName val="RESULTS"/>
      <sheetName val="SCORECARD"/>
      <sheetName val="CONTRACTORS"/>
      <sheetName val="SAFETY INSP"/>
      <sheetName val="Historical Performance"/>
      <sheetName val="REPORT DETAILS"/>
      <sheetName val="REPORT DETAIL ANALYSIS"/>
      <sheetName val="Track Incident Recommendations"/>
      <sheetName val="Disaster Preparedness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Date</v>
          </cell>
          <cell r="B5" t="str">
            <v>Year</v>
          </cell>
          <cell r="C5" t="str">
            <v>Mth</v>
          </cell>
          <cell r="E5" t="str">
            <v>Hours +20%</v>
          </cell>
          <cell r="F5" t="str">
            <v>Fatlities</v>
          </cell>
          <cell r="G5" t="str">
            <v>LTIs</v>
          </cell>
          <cell r="H5" t="str">
            <v>MTIs</v>
          </cell>
          <cell r="I5" t="str">
            <v>Days Lost</v>
          </cell>
          <cell r="J5" t="str">
            <v>LTIFR</v>
          </cell>
          <cell r="K5" t="str">
            <v>LTISR</v>
          </cell>
          <cell r="L5" t="str">
            <v>ATLR</v>
          </cell>
          <cell r="M5" t="str">
            <v>MTIFR</v>
          </cell>
          <cell r="N5" t="str">
            <v>MTILTIFR</v>
          </cell>
          <cell r="P5" t="str">
            <v>Hours +20%</v>
          </cell>
          <cell r="Q5" t="str">
            <v>Fatlities</v>
          </cell>
          <cell r="R5" t="str">
            <v>LTIs</v>
          </cell>
          <cell r="S5" t="str">
            <v>MTIs</v>
          </cell>
          <cell r="T5" t="str">
            <v>Days Lost</v>
          </cell>
          <cell r="U5" t="str">
            <v>LTIFR</v>
          </cell>
          <cell r="V5" t="str">
            <v>LTISR</v>
          </cell>
          <cell r="W5" t="str">
            <v>ATLR</v>
          </cell>
          <cell r="X5" t="str">
            <v>MTIFR</v>
          </cell>
          <cell r="Y5" t="str">
            <v>MTILTIFR</v>
          </cell>
          <cell r="AA5" t="str">
            <v>Hours +20%</v>
          </cell>
          <cell r="AB5" t="str">
            <v>Fatalities</v>
          </cell>
          <cell r="AC5" t="str">
            <v>LTIs</v>
          </cell>
          <cell r="AD5" t="str">
            <v>MTIs</v>
          </cell>
          <cell r="AE5" t="str">
            <v>Days Lost</v>
          </cell>
          <cell r="AF5" t="str">
            <v>LTIFR</v>
          </cell>
          <cell r="AG5" t="str">
            <v>LTISR</v>
          </cell>
          <cell r="AH5" t="str">
            <v>ATLR</v>
          </cell>
          <cell r="AI5" t="str">
            <v>MTIFR</v>
          </cell>
          <cell r="AJ5" t="str">
            <v>MTILTIFR</v>
          </cell>
          <cell r="AL5" t="str">
            <v>Hours +20%</v>
          </cell>
          <cell r="AM5" t="str">
            <v>Fatlities</v>
          </cell>
          <cell r="AN5" t="str">
            <v>LTIs</v>
          </cell>
          <cell r="AO5" t="str">
            <v>MTIs</v>
          </cell>
          <cell r="AP5" t="str">
            <v>Days Lost</v>
          </cell>
          <cell r="AQ5" t="str">
            <v>Hours Month</v>
          </cell>
          <cell r="AR5" t="str">
            <v>Hours Cummulative</v>
          </cell>
          <cell r="AT5" t="str">
            <v>Hours (act)</v>
          </cell>
          <cell r="AU5" t="str">
            <v>Fatlities</v>
          </cell>
          <cell r="AV5" t="str">
            <v>LTIs</v>
          </cell>
          <cell r="AW5" t="str">
            <v>MTIs</v>
          </cell>
          <cell r="AX5" t="str">
            <v>Days Lost</v>
          </cell>
          <cell r="AY5" t="str">
            <v>LTIFR</v>
          </cell>
          <cell r="AZ5" t="str">
            <v>LTISR</v>
          </cell>
          <cell r="BA5" t="str">
            <v>ATLR</v>
          </cell>
          <cell r="BB5" t="str">
            <v>MTIFR</v>
          </cell>
          <cell r="BC5" t="str">
            <v>MTILTIFR</v>
          </cell>
          <cell r="BE5" t="str">
            <v>Hours (act)</v>
          </cell>
          <cell r="BF5" t="str">
            <v>Fatlities</v>
          </cell>
          <cell r="BG5" t="str">
            <v>LTIs</v>
          </cell>
          <cell r="BH5" t="str">
            <v>MTIs</v>
          </cell>
          <cell r="BI5" t="str">
            <v>Days Lost</v>
          </cell>
          <cell r="BJ5" t="str">
            <v>LTIFR</v>
          </cell>
          <cell r="BK5" t="str">
            <v>LTISR</v>
          </cell>
          <cell r="BL5" t="str">
            <v>ATLR</v>
          </cell>
          <cell r="BM5" t="str">
            <v>MTIFR</v>
          </cell>
          <cell r="BN5" t="str">
            <v>MTILTIFR</v>
          </cell>
          <cell r="BP5" t="str">
            <v>Hours (act)</v>
          </cell>
          <cell r="BQ5" t="str">
            <v>Fatlities</v>
          </cell>
          <cell r="BR5" t="str">
            <v>LTIs</v>
          </cell>
          <cell r="BS5" t="str">
            <v>MTIs</v>
          </cell>
          <cell r="BT5" t="str">
            <v>Days Lost</v>
          </cell>
          <cell r="BU5" t="str">
            <v>LTIFR</v>
          </cell>
          <cell r="BV5" t="str">
            <v>LTISR</v>
          </cell>
          <cell r="BW5" t="str">
            <v>ATLR</v>
          </cell>
          <cell r="BX5" t="str">
            <v>MTIFR</v>
          </cell>
          <cell r="BY5" t="str">
            <v>MTILTIFR</v>
          </cell>
          <cell r="CA5" t="str">
            <v>Hours (act)</v>
          </cell>
          <cell r="CB5" t="str">
            <v>Fatlities</v>
          </cell>
          <cell r="CC5" t="str">
            <v>LTIs</v>
          </cell>
          <cell r="CD5" t="str">
            <v>MTIs</v>
          </cell>
          <cell r="CE5" t="str">
            <v>Days Lost</v>
          </cell>
          <cell r="CF5" t="str">
            <v>LTIFR</v>
          </cell>
          <cell r="CG5" t="str">
            <v>LTISR</v>
          </cell>
          <cell r="CH5" t="str">
            <v>ATLR</v>
          </cell>
          <cell r="CI5" t="str">
            <v>MTIFR</v>
          </cell>
          <cell r="CJ5" t="str">
            <v>MTILTIFR</v>
          </cell>
          <cell r="CL5" t="str">
            <v>Hours (act)</v>
          </cell>
          <cell r="CM5" t="str">
            <v>Fatlities</v>
          </cell>
          <cell r="CN5" t="str">
            <v>LTIs</v>
          </cell>
          <cell r="CO5" t="str">
            <v>MTIs</v>
          </cell>
          <cell r="CP5" t="str">
            <v>Days Lost</v>
          </cell>
          <cell r="CQ5" t="str">
            <v>LTIFR</v>
          </cell>
          <cell r="CR5" t="str">
            <v>LTISR</v>
          </cell>
          <cell r="CS5" t="str">
            <v>ATLR</v>
          </cell>
          <cell r="CT5" t="str">
            <v>MTIFR</v>
          </cell>
          <cell r="CU5" t="str">
            <v>MTILTIFR</v>
          </cell>
          <cell r="CW5" t="str">
            <v>Hours (act)</v>
          </cell>
          <cell r="CX5" t="str">
            <v>Fatlities</v>
          </cell>
          <cell r="CY5" t="str">
            <v>LTIs</v>
          </cell>
          <cell r="CZ5" t="str">
            <v>MTIs</v>
          </cell>
          <cell r="DA5" t="str">
            <v>Days Lost</v>
          </cell>
          <cell r="DB5" t="str">
            <v>LTIFR</v>
          </cell>
          <cell r="DC5" t="str">
            <v>LTISR</v>
          </cell>
          <cell r="DD5" t="str">
            <v>ATLR</v>
          </cell>
          <cell r="DE5" t="str">
            <v>MTIFR</v>
          </cell>
          <cell r="DF5" t="str">
            <v>MTILTIFR</v>
          </cell>
          <cell r="DH5" t="str">
            <v>Hours (act)</v>
          </cell>
          <cell r="DI5" t="str">
            <v>Fatlities</v>
          </cell>
          <cell r="DJ5" t="str">
            <v>LTIs</v>
          </cell>
          <cell r="DK5" t="str">
            <v>MTIs</v>
          </cell>
          <cell r="DL5" t="str">
            <v>Days Lost</v>
          </cell>
          <cell r="DM5" t="str">
            <v>LTIFR</v>
          </cell>
          <cell r="DN5" t="str">
            <v>LTISR</v>
          </cell>
          <cell r="DO5" t="str">
            <v>ATLR</v>
          </cell>
          <cell r="DP5" t="str">
            <v>MTIFR</v>
          </cell>
          <cell r="DQ5" t="str">
            <v>MTILTIFR</v>
          </cell>
          <cell r="DS5" t="str">
            <v>Hours (act)</v>
          </cell>
          <cell r="DT5" t="str">
            <v>Fatlities</v>
          </cell>
          <cell r="DU5" t="str">
            <v>LTIs</v>
          </cell>
          <cell r="DV5" t="str">
            <v>MTIs</v>
          </cell>
          <cell r="DW5" t="str">
            <v>Days Lost</v>
          </cell>
          <cell r="DX5" t="str">
            <v>LTIFR</v>
          </cell>
          <cell r="DY5" t="str">
            <v>LTISR</v>
          </cell>
          <cell r="DZ5" t="str">
            <v>ATLR</v>
          </cell>
          <cell r="EA5" t="str">
            <v>MTIFR</v>
          </cell>
          <cell r="EB5" t="str">
            <v>MTILTIFR</v>
          </cell>
          <cell r="ED5" t="str">
            <v>Hours (act)</v>
          </cell>
          <cell r="EE5" t="str">
            <v>Fatlities</v>
          </cell>
          <cell r="EF5" t="str">
            <v>LTIs</v>
          </cell>
          <cell r="EG5" t="str">
            <v>MTIs</v>
          </cell>
          <cell r="EH5" t="str">
            <v>Days Lost</v>
          </cell>
          <cell r="EI5" t="str">
            <v>LTIFR</v>
          </cell>
          <cell r="EJ5" t="str">
            <v>LTISR</v>
          </cell>
          <cell r="EK5" t="str">
            <v>ATLR</v>
          </cell>
          <cell r="EL5" t="str">
            <v>MTIFR</v>
          </cell>
          <cell r="EM5" t="str">
            <v>MTILTIFR</v>
          </cell>
          <cell r="EO5" t="str">
            <v>Hours (act)</v>
          </cell>
          <cell r="EP5" t="str">
            <v>Fatlities</v>
          </cell>
          <cell r="EQ5" t="str">
            <v>LTIs</v>
          </cell>
          <cell r="ER5" t="str">
            <v>MTIs</v>
          </cell>
          <cell r="ES5" t="str">
            <v>Days Lost</v>
          </cell>
          <cell r="ET5" t="str">
            <v>LTIFR</v>
          </cell>
          <cell r="EU5" t="str">
            <v>LTISR</v>
          </cell>
          <cell r="EV5" t="str">
            <v>ATLR</v>
          </cell>
          <cell r="EW5" t="str">
            <v>MTIFR</v>
          </cell>
          <cell r="EX5" t="str">
            <v>MTILTIFR</v>
          </cell>
          <cell r="EZ5" t="str">
            <v>Hours (act)</v>
          </cell>
          <cell r="FA5" t="str">
            <v>Fatlities</v>
          </cell>
          <cell r="FB5" t="str">
            <v>LTIs</v>
          </cell>
          <cell r="FC5" t="str">
            <v>MTIs</v>
          </cell>
          <cell r="FD5" t="str">
            <v>Days Lost</v>
          </cell>
          <cell r="FE5" t="str">
            <v>LTIFR</v>
          </cell>
          <cell r="FF5" t="str">
            <v>LTISR</v>
          </cell>
          <cell r="FG5" t="str">
            <v>ATLR</v>
          </cell>
          <cell r="FH5" t="str">
            <v>MTIFR</v>
          </cell>
          <cell r="FI5" t="str">
            <v>MTILTIFR</v>
          </cell>
          <cell r="FK5" t="str">
            <v>Hours +20%</v>
          </cell>
          <cell r="FL5" t="str">
            <v>Fatlities</v>
          </cell>
          <cell r="FM5" t="str">
            <v>LTIs</v>
          </cell>
          <cell r="FN5" t="str">
            <v>MTIs</v>
          </cell>
          <cell r="FO5" t="str">
            <v>Days Lost</v>
          </cell>
          <cell r="FP5" t="str">
            <v>LTIFR</v>
          </cell>
          <cell r="FQ5" t="str">
            <v>LTISR</v>
          </cell>
          <cell r="FR5" t="str">
            <v>ATLR</v>
          </cell>
          <cell r="FS5" t="str">
            <v>MTIFR</v>
          </cell>
          <cell r="FT5" t="str">
            <v>MTILTIFR</v>
          </cell>
          <cell r="FV5" t="str">
            <v>Hours (actual)</v>
          </cell>
          <cell r="FW5" t="str">
            <v>Fatlities</v>
          </cell>
          <cell r="FX5" t="str">
            <v>LTIs</v>
          </cell>
          <cell r="FY5" t="str">
            <v>MTIs</v>
          </cell>
          <cell r="FZ5" t="str">
            <v>Days Lost</v>
          </cell>
          <cell r="GA5" t="str">
            <v>Hours Month</v>
          </cell>
          <cell r="GB5" t="str">
            <v>Hours Cummulative</v>
          </cell>
          <cell r="GC5" t="str">
            <v>Fat Date</v>
          </cell>
          <cell r="GD5" t="str">
            <v>LTI Date</v>
          </cell>
          <cell r="GF5" t="str">
            <v>Fat Date</v>
          </cell>
          <cell r="GG5" t="str">
            <v>LTI Date</v>
          </cell>
          <cell r="GI5" t="str">
            <v>Hours (actual)</v>
          </cell>
          <cell r="GJ5" t="str">
            <v>Fatlities</v>
          </cell>
          <cell r="GK5" t="str">
            <v>LTIs</v>
          </cell>
          <cell r="GL5" t="str">
            <v>MTIs</v>
          </cell>
          <cell r="GM5" t="str">
            <v>Days Lost</v>
          </cell>
          <cell r="GN5" t="str">
            <v>Hours Month</v>
          </cell>
          <cell r="GO5" t="str">
            <v>Hours Cummulative</v>
          </cell>
          <cell r="GP5" t="str">
            <v>Fat Date</v>
          </cell>
          <cell r="GQ5" t="str">
            <v>LTI Date</v>
          </cell>
          <cell r="GS5" t="str">
            <v>Hours (act)</v>
          </cell>
          <cell r="GT5" t="str">
            <v>Fatlities</v>
          </cell>
          <cell r="GU5" t="str">
            <v>LTIs</v>
          </cell>
          <cell r="GV5" t="str">
            <v>MTIs</v>
          </cell>
          <cell r="GW5" t="str">
            <v>Days Lost</v>
          </cell>
          <cell r="GX5" t="str">
            <v>LTIFR</v>
          </cell>
          <cell r="GY5" t="str">
            <v>LTISR</v>
          </cell>
          <cell r="GZ5" t="str">
            <v>ATLR</v>
          </cell>
          <cell r="HA5" t="str">
            <v>MTIFR</v>
          </cell>
          <cell r="HB5" t="str">
            <v>MTILTIFR</v>
          </cell>
        </row>
        <row r="6">
          <cell r="A6">
            <v>37803</v>
          </cell>
          <cell r="B6">
            <v>2003</v>
          </cell>
          <cell r="C6">
            <v>7</v>
          </cell>
          <cell r="E6">
            <v>240598</v>
          </cell>
          <cell r="F6">
            <v>0</v>
          </cell>
          <cell r="G6">
            <v>3</v>
          </cell>
          <cell r="H6">
            <v>0</v>
          </cell>
          <cell r="I6">
            <v>261</v>
          </cell>
          <cell r="J6">
            <v>12.468931578816118</v>
          </cell>
          <cell r="K6">
            <v>1084.7970473570022</v>
          </cell>
          <cell r="L6">
            <v>86.999999999999986</v>
          </cell>
          <cell r="M6">
            <v>0</v>
          </cell>
          <cell r="N6">
            <v>12.468931578816118</v>
          </cell>
          <cell r="P6">
            <v>240598</v>
          </cell>
          <cell r="Q6">
            <v>0</v>
          </cell>
          <cell r="R6">
            <v>3</v>
          </cell>
          <cell r="S6">
            <v>0</v>
          </cell>
          <cell r="T6">
            <v>261</v>
          </cell>
          <cell r="U6">
            <v>12.468931578816118</v>
          </cell>
          <cell r="V6">
            <v>1084.7970473570022</v>
          </cell>
          <cell r="W6">
            <v>86.999999999999986</v>
          </cell>
          <cell r="X6">
            <v>0</v>
          </cell>
          <cell r="Y6">
            <v>12.468931578816118</v>
          </cell>
          <cell r="AL6">
            <v>178417.2</v>
          </cell>
          <cell r="AM6">
            <v>0</v>
          </cell>
          <cell r="AN6">
            <v>3</v>
          </cell>
          <cell r="AO6">
            <v>0</v>
          </cell>
          <cell r="AP6">
            <v>261</v>
          </cell>
          <cell r="AQ6">
            <v>0</v>
          </cell>
          <cell r="AR6">
            <v>0</v>
          </cell>
          <cell r="AT6">
            <v>62180.800000000003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E6">
            <v>148681</v>
          </cell>
          <cell r="BF6">
            <v>0</v>
          </cell>
          <cell r="BG6">
            <v>3</v>
          </cell>
          <cell r="BH6">
            <v>0</v>
          </cell>
          <cell r="BI6">
            <v>261</v>
          </cell>
          <cell r="BJ6">
            <v>20.177426840013183</v>
          </cell>
          <cell r="BK6">
            <v>1755.4361350811471</v>
          </cell>
          <cell r="BL6">
            <v>87.000000000000014</v>
          </cell>
          <cell r="BM6">
            <v>0</v>
          </cell>
          <cell r="BN6">
            <v>20.177426840013183</v>
          </cell>
          <cell r="BP6">
            <v>28281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CA6">
            <v>31364</v>
          </cell>
          <cell r="CB6">
            <v>0</v>
          </cell>
          <cell r="CC6">
            <v>1</v>
          </cell>
          <cell r="CD6">
            <v>0</v>
          </cell>
          <cell r="CE6">
            <v>2</v>
          </cell>
          <cell r="CF6">
            <v>31.883688305063131</v>
          </cell>
          <cell r="CG6">
            <v>63.767376610126263</v>
          </cell>
          <cell r="CH6">
            <v>2</v>
          </cell>
          <cell r="CI6">
            <v>0</v>
          </cell>
          <cell r="CJ6">
            <v>31.883688305063131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W6">
            <v>4303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H6">
            <v>2900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S6">
            <v>5133.5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D6">
            <v>957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O6">
            <v>64883</v>
          </cell>
          <cell r="EP6">
            <v>0</v>
          </cell>
          <cell r="EQ6">
            <v>2</v>
          </cell>
          <cell r="ER6">
            <v>0</v>
          </cell>
          <cell r="ES6">
            <v>259</v>
          </cell>
          <cell r="ET6">
            <v>30.824715256692816</v>
          </cell>
          <cell r="EU6">
            <v>3991.8006257417201</v>
          </cell>
          <cell r="EV6">
            <v>129.5</v>
          </cell>
          <cell r="EW6">
            <v>0</v>
          </cell>
          <cell r="EX6">
            <v>30.824715256692816</v>
          </cell>
          <cell r="EZ6">
            <v>10859.5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K6">
            <v>178417.2</v>
          </cell>
          <cell r="FL6">
            <v>0</v>
          </cell>
          <cell r="FM6">
            <v>3</v>
          </cell>
          <cell r="FN6">
            <v>0</v>
          </cell>
          <cell r="FO6">
            <v>261</v>
          </cell>
          <cell r="FP6">
            <v>16.814522366677654</v>
          </cell>
          <cell r="FQ6">
            <v>1462.8634459009556</v>
          </cell>
          <cell r="FR6">
            <v>86.999999999999986</v>
          </cell>
          <cell r="FS6">
            <v>0</v>
          </cell>
          <cell r="FT6">
            <v>16.814522366677654</v>
          </cell>
          <cell r="FV6">
            <v>2900</v>
          </cell>
          <cell r="FW6">
            <v>0</v>
          </cell>
          <cell r="FX6">
            <v>0</v>
          </cell>
          <cell r="FY6" t="str">
            <v/>
          </cell>
          <cell r="FZ6">
            <v>0</v>
          </cell>
          <cell r="GA6">
            <v>0</v>
          </cell>
          <cell r="GB6">
            <v>0</v>
          </cell>
          <cell r="GC6" t="str">
            <v>-</v>
          </cell>
          <cell r="GD6" t="str">
            <v>-</v>
          </cell>
          <cell r="GF6" t="str">
            <v>-</v>
          </cell>
          <cell r="GG6" t="str">
            <v>-</v>
          </cell>
          <cell r="GI6">
            <v>62180.800000000003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 t="str">
            <v>-</v>
          </cell>
          <cell r="GQ6" t="str">
            <v>-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</row>
        <row r="7">
          <cell r="A7">
            <v>37834</v>
          </cell>
          <cell r="B7">
            <v>2003</v>
          </cell>
          <cell r="C7">
            <v>8</v>
          </cell>
          <cell r="E7">
            <v>198282</v>
          </cell>
          <cell r="F7">
            <v>0</v>
          </cell>
          <cell r="G7">
            <v>4</v>
          </cell>
          <cell r="H7">
            <v>0</v>
          </cell>
          <cell r="I7">
            <v>96</v>
          </cell>
          <cell r="J7">
            <v>20.173288548632758</v>
          </cell>
          <cell r="K7">
            <v>484.15892516718611</v>
          </cell>
          <cell r="L7">
            <v>23.999999999999996</v>
          </cell>
          <cell r="M7">
            <v>0</v>
          </cell>
          <cell r="N7">
            <v>20.173288548632758</v>
          </cell>
          <cell r="P7">
            <v>438880</v>
          </cell>
          <cell r="Q7">
            <v>0</v>
          </cell>
          <cell r="R7">
            <v>7</v>
          </cell>
          <cell r="S7">
            <v>0</v>
          </cell>
          <cell r="T7">
            <v>357</v>
          </cell>
          <cell r="U7">
            <v>15.949690120306235</v>
          </cell>
          <cell r="V7">
            <v>813.43419613561798</v>
          </cell>
          <cell r="W7">
            <v>51</v>
          </cell>
          <cell r="X7">
            <v>0</v>
          </cell>
          <cell r="Y7">
            <v>15.949690120306235</v>
          </cell>
          <cell r="AL7">
            <v>136139.4</v>
          </cell>
          <cell r="AM7">
            <v>0</v>
          </cell>
          <cell r="AN7">
            <v>4</v>
          </cell>
          <cell r="AO7">
            <v>0</v>
          </cell>
          <cell r="AP7">
            <v>96</v>
          </cell>
          <cell r="AQ7">
            <v>0</v>
          </cell>
          <cell r="AR7">
            <v>0</v>
          </cell>
          <cell r="AT7">
            <v>124323.4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E7">
            <v>262130.5</v>
          </cell>
          <cell r="BF7">
            <v>0</v>
          </cell>
          <cell r="BG7">
            <v>7</v>
          </cell>
          <cell r="BH7">
            <v>0</v>
          </cell>
          <cell r="BI7">
            <v>357</v>
          </cell>
          <cell r="BJ7">
            <v>26.704256086186078</v>
          </cell>
          <cell r="BK7">
            <v>1361.9170603954901</v>
          </cell>
          <cell r="BL7">
            <v>51.000000000000007</v>
          </cell>
          <cell r="BM7">
            <v>0</v>
          </cell>
          <cell r="BN7">
            <v>26.704256086186078</v>
          </cell>
          <cell r="BP7">
            <v>37141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CA7">
            <v>56495</v>
          </cell>
          <cell r="CB7">
            <v>0</v>
          </cell>
          <cell r="CC7">
            <v>2</v>
          </cell>
          <cell r="CD7">
            <v>0</v>
          </cell>
          <cell r="CE7">
            <v>89</v>
          </cell>
          <cell r="CF7">
            <v>35.401362952473669</v>
          </cell>
          <cell r="CG7">
            <v>1575.3606513850782</v>
          </cell>
          <cell r="CH7">
            <v>44.5</v>
          </cell>
          <cell r="CI7">
            <v>0</v>
          </cell>
          <cell r="CJ7">
            <v>35.401362952473669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W7">
            <v>7485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H7">
            <v>5910</v>
          </cell>
          <cell r="DI7">
            <v>0</v>
          </cell>
          <cell r="DJ7">
            <v>1</v>
          </cell>
          <cell r="DK7">
            <v>0</v>
          </cell>
          <cell r="DL7">
            <v>3</v>
          </cell>
          <cell r="DM7">
            <v>169.20473773265653</v>
          </cell>
          <cell r="DN7">
            <v>507.61421319796955</v>
          </cell>
          <cell r="DO7">
            <v>3</v>
          </cell>
          <cell r="DP7">
            <v>0</v>
          </cell>
          <cell r="DQ7">
            <v>169.20473773265653</v>
          </cell>
          <cell r="DS7">
            <v>10199.5</v>
          </cell>
          <cell r="DT7">
            <v>0</v>
          </cell>
          <cell r="DU7">
            <v>1</v>
          </cell>
          <cell r="DV7">
            <v>0</v>
          </cell>
          <cell r="DW7">
            <v>5</v>
          </cell>
          <cell r="DX7">
            <v>98.044021765772825</v>
          </cell>
          <cell r="DY7">
            <v>490.22010882886417</v>
          </cell>
          <cell r="DZ7">
            <v>5</v>
          </cell>
          <cell r="EA7">
            <v>0</v>
          </cell>
          <cell r="EB7">
            <v>98.044021765772825</v>
          </cell>
          <cell r="ED7">
            <v>1493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O7">
            <v>122420</v>
          </cell>
          <cell r="EP7">
            <v>0</v>
          </cell>
          <cell r="EQ7">
            <v>2</v>
          </cell>
          <cell r="ER7">
            <v>0</v>
          </cell>
          <cell r="ES7">
            <v>259</v>
          </cell>
          <cell r="ET7">
            <v>16.337199803953602</v>
          </cell>
          <cell r="EU7">
            <v>2115.6673746119914</v>
          </cell>
          <cell r="EV7">
            <v>129.5</v>
          </cell>
          <cell r="EW7">
            <v>0</v>
          </cell>
          <cell r="EX7">
            <v>16.337199803953602</v>
          </cell>
          <cell r="EZ7">
            <v>20987</v>
          </cell>
          <cell r="FA7">
            <v>0</v>
          </cell>
          <cell r="FB7">
            <v>1</v>
          </cell>
          <cell r="FC7">
            <v>0</v>
          </cell>
          <cell r="FD7">
            <v>1</v>
          </cell>
          <cell r="FE7">
            <v>47.64854433697051</v>
          </cell>
          <cell r="FF7">
            <v>47.64854433697051</v>
          </cell>
          <cell r="FG7">
            <v>1</v>
          </cell>
          <cell r="FH7">
            <v>0</v>
          </cell>
          <cell r="FI7">
            <v>47.64854433697051</v>
          </cell>
          <cell r="FK7">
            <v>314556.59999999998</v>
          </cell>
          <cell r="FL7">
            <v>0</v>
          </cell>
          <cell r="FM7">
            <v>7</v>
          </cell>
          <cell r="FN7">
            <v>0</v>
          </cell>
          <cell r="FO7">
            <v>357</v>
          </cell>
          <cell r="FP7">
            <v>22.253546738488403</v>
          </cell>
          <cell r="FQ7">
            <v>1134.9308836629084</v>
          </cell>
          <cell r="FR7">
            <v>50.999999999999993</v>
          </cell>
          <cell r="FS7">
            <v>0</v>
          </cell>
          <cell r="FT7">
            <v>22.253546738488403</v>
          </cell>
          <cell r="FV7">
            <v>3010</v>
          </cell>
          <cell r="FW7">
            <v>0</v>
          </cell>
          <cell r="FX7">
            <v>1</v>
          </cell>
          <cell r="FY7" t="str">
            <v/>
          </cell>
          <cell r="FZ7">
            <v>3</v>
          </cell>
          <cell r="GA7">
            <v>0</v>
          </cell>
          <cell r="GB7">
            <v>0</v>
          </cell>
          <cell r="GC7" t="str">
            <v>-</v>
          </cell>
          <cell r="GD7">
            <v>37834</v>
          </cell>
          <cell r="GF7" t="str">
            <v>-</v>
          </cell>
          <cell r="GG7">
            <v>37834</v>
          </cell>
          <cell r="GI7">
            <v>62142.6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 t="str">
            <v>-</v>
          </cell>
          <cell r="GQ7" t="str">
            <v>-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</row>
        <row r="8">
          <cell r="A8">
            <v>37865</v>
          </cell>
          <cell r="B8">
            <v>2003</v>
          </cell>
          <cell r="C8">
            <v>9</v>
          </cell>
          <cell r="E8">
            <v>205637</v>
          </cell>
          <cell r="F8">
            <v>0</v>
          </cell>
          <cell r="G8">
            <v>1</v>
          </cell>
          <cell r="H8">
            <v>0</v>
          </cell>
          <cell r="I8">
            <v>1</v>
          </cell>
          <cell r="J8">
            <v>4.8629380899351773</v>
          </cell>
          <cell r="K8">
            <v>4.8629380899351773</v>
          </cell>
          <cell r="L8">
            <v>1</v>
          </cell>
          <cell r="M8">
            <v>0</v>
          </cell>
          <cell r="N8">
            <v>4.8629380899351773</v>
          </cell>
          <cell r="P8">
            <v>644517</v>
          </cell>
          <cell r="Q8">
            <v>0</v>
          </cell>
          <cell r="R8">
            <v>8</v>
          </cell>
          <cell r="S8">
            <v>0</v>
          </cell>
          <cell r="T8">
            <v>358</v>
          </cell>
          <cell r="U8">
            <v>12.412395638904792</v>
          </cell>
          <cell r="V8">
            <v>555.45470484098939</v>
          </cell>
          <cell r="W8">
            <v>44.749999999999993</v>
          </cell>
          <cell r="X8">
            <v>0</v>
          </cell>
          <cell r="Y8">
            <v>12.412395638904792</v>
          </cell>
          <cell r="AL8">
            <v>143850.35999999999</v>
          </cell>
          <cell r="AM8">
            <v>0</v>
          </cell>
          <cell r="AN8">
            <v>1</v>
          </cell>
          <cell r="AO8">
            <v>0</v>
          </cell>
          <cell r="AP8">
            <v>1</v>
          </cell>
          <cell r="AQ8">
            <v>0</v>
          </cell>
          <cell r="AR8">
            <v>0</v>
          </cell>
          <cell r="AT8">
            <v>186110.03999999998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E8">
            <v>382005.8</v>
          </cell>
          <cell r="BF8">
            <v>0</v>
          </cell>
          <cell r="BG8">
            <v>8</v>
          </cell>
          <cell r="BH8">
            <v>0</v>
          </cell>
          <cell r="BI8">
            <v>358</v>
          </cell>
          <cell r="BJ8">
            <v>20.942090408051396</v>
          </cell>
          <cell r="BK8">
            <v>937.15854576030006</v>
          </cell>
          <cell r="BL8">
            <v>44.750000000000007</v>
          </cell>
          <cell r="BM8">
            <v>0</v>
          </cell>
          <cell r="BN8">
            <v>20.942090408051396</v>
          </cell>
          <cell r="BP8">
            <v>46585.599999999999</v>
          </cell>
          <cell r="BQ8">
            <v>0</v>
          </cell>
          <cell r="BR8">
            <v>1</v>
          </cell>
          <cell r="BS8">
            <v>0</v>
          </cell>
          <cell r="BT8">
            <v>1</v>
          </cell>
          <cell r="BU8">
            <v>21.465860695150432</v>
          </cell>
          <cell r="BV8">
            <v>21.465860695150432</v>
          </cell>
          <cell r="BW8">
            <v>1</v>
          </cell>
          <cell r="BX8">
            <v>0</v>
          </cell>
          <cell r="BY8">
            <v>21.465860695150432</v>
          </cell>
          <cell r="CA8">
            <v>84400</v>
          </cell>
          <cell r="CB8">
            <v>0</v>
          </cell>
          <cell r="CC8">
            <v>2</v>
          </cell>
          <cell r="CD8">
            <v>0</v>
          </cell>
          <cell r="CE8">
            <v>89</v>
          </cell>
          <cell r="CF8">
            <v>23.696682464454977</v>
          </cell>
          <cell r="CG8">
            <v>1054.5023696682465</v>
          </cell>
          <cell r="CH8">
            <v>44.5</v>
          </cell>
          <cell r="CI8">
            <v>0</v>
          </cell>
          <cell r="CJ8">
            <v>23.696682464454977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W8">
            <v>10781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H8">
            <v>9160</v>
          </cell>
          <cell r="DI8">
            <v>0</v>
          </cell>
          <cell r="DJ8">
            <v>1</v>
          </cell>
          <cell r="DK8">
            <v>0</v>
          </cell>
          <cell r="DL8">
            <v>3</v>
          </cell>
          <cell r="DM8">
            <v>109.1703056768559</v>
          </cell>
          <cell r="DN8">
            <v>327.51091703056767</v>
          </cell>
          <cell r="DO8">
            <v>2.9999999999999996</v>
          </cell>
          <cell r="DP8">
            <v>0</v>
          </cell>
          <cell r="DQ8">
            <v>109.1703056768559</v>
          </cell>
          <cell r="DS8">
            <v>12459</v>
          </cell>
          <cell r="DT8">
            <v>0</v>
          </cell>
          <cell r="DU8">
            <v>1</v>
          </cell>
          <cell r="DV8">
            <v>0</v>
          </cell>
          <cell r="DW8">
            <v>5</v>
          </cell>
          <cell r="DX8">
            <v>80.263263504294088</v>
          </cell>
          <cell r="DY8">
            <v>401.31631752147041</v>
          </cell>
          <cell r="DZ8">
            <v>5</v>
          </cell>
          <cell r="EA8">
            <v>0</v>
          </cell>
          <cell r="EB8">
            <v>80.263263504294088</v>
          </cell>
          <cell r="ED8">
            <v>3379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O8">
            <v>185267</v>
          </cell>
          <cell r="EP8">
            <v>0</v>
          </cell>
          <cell r="EQ8">
            <v>2</v>
          </cell>
          <cell r="ER8">
            <v>0</v>
          </cell>
          <cell r="ES8">
            <v>259</v>
          </cell>
          <cell r="ET8">
            <v>10.795230667091278</v>
          </cell>
          <cell r="EU8">
            <v>1397.9823713883206</v>
          </cell>
          <cell r="EV8">
            <v>129.5</v>
          </cell>
          <cell r="EW8">
            <v>0</v>
          </cell>
          <cell r="EX8">
            <v>10.795230667091278</v>
          </cell>
          <cell r="EZ8">
            <v>29974.2</v>
          </cell>
          <cell r="FA8">
            <v>0</v>
          </cell>
          <cell r="FB8">
            <v>1</v>
          </cell>
          <cell r="FC8">
            <v>0</v>
          </cell>
          <cell r="FD8">
            <v>1</v>
          </cell>
          <cell r="FE8">
            <v>33.362024674553446</v>
          </cell>
          <cell r="FF8">
            <v>33.362024674553446</v>
          </cell>
          <cell r="FG8">
            <v>1</v>
          </cell>
          <cell r="FH8">
            <v>0</v>
          </cell>
          <cell r="FI8">
            <v>33.362024674553446</v>
          </cell>
          <cell r="FK8">
            <v>458406.95999999996</v>
          </cell>
          <cell r="FL8">
            <v>0</v>
          </cell>
          <cell r="FM8">
            <v>8</v>
          </cell>
          <cell r="FN8">
            <v>0</v>
          </cell>
          <cell r="FO8">
            <v>358</v>
          </cell>
          <cell r="FP8">
            <v>17.451742006709498</v>
          </cell>
          <cell r="FQ8">
            <v>780.96545480025009</v>
          </cell>
          <cell r="FR8">
            <v>44.75</v>
          </cell>
          <cell r="FS8">
            <v>0</v>
          </cell>
          <cell r="FT8">
            <v>17.451742006709498</v>
          </cell>
          <cell r="FV8">
            <v>3250</v>
          </cell>
          <cell r="FW8">
            <v>0</v>
          </cell>
          <cell r="FX8">
            <v>0</v>
          </cell>
          <cell r="FY8" t="str">
            <v/>
          </cell>
          <cell r="FZ8">
            <v>0</v>
          </cell>
          <cell r="GA8">
            <v>0</v>
          </cell>
          <cell r="GB8">
            <v>0</v>
          </cell>
          <cell r="GC8" t="str">
            <v>-</v>
          </cell>
          <cell r="GD8">
            <v>37834</v>
          </cell>
          <cell r="GF8" t="str">
            <v>-</v>
          </cell>
          <cell r="GG8">
            <v>37865</v>
          </cell>
          <cell r="GI8">
            <v>61786.64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 t="str">
            <v>-</v>
          </cell>
          <cell r="GQ8" t="str">
            <v>-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</row>
        <row r="9">
          <cell r="A9">
            <v>37895</v>
          </cell>
          <cell r="B9">
            <v>2003</v>
          </cell>
          <cell r="C9">
            <v>10</v>
          </cell>
          <cell r="E9">
            <v>214312</v>
          </cell>
          <cell r="F9">
            <v>0</v>
          </cell>
          <cell r="G9">
            <v>0</v>
          </cell>
          <cell r="H9">
            <v>0</v>
          </cell>
          <cell r="I9">
            <v>208</v>
          </cell>
          <cell r="J9">
            <v>0</v>
          </cell>
          <cell r="K9">
            <v>970.54761282616005</v>
          </cell>
          <cell r="L9">
            <v>0</v>
          </cell>
          <cell r="M9">
            <v>0</v>
          </cell>
          <cell r="N9">
            <v>0</v>
          </cell>
          <cell r="P9">
            <v>858829</v>
          </cell>
          <cell r="Q9">
            <v>0</v>
          </cell>
          <cell r="R9">
            <v>8</v>
          </cell>
          <cell r="S9">
            <v>0</v>
          </cell>
          <cell r="T9">
            <v>566</v>
          </cell>
          <cell r="U9">
            <v>9.3150091578183787</v>
          </cell>
          <cell r="V9">
            <v>659.03689791565023</v>
          </cell>
          <cell r="W9">
            <v>70.75</v>
          </cell>
          <cell r="X9">
            <v>0</v>
          </cell>
          <cell r="Y9">
            <v>9.3150091578183787</v>
          </cell>
          <cell r="AL9">
            <v>153213.96</v>
          </cell>
          <cell r="AM9">
            <v>0</v>
          </cell>
          <cell r="AN9">
            <v>0</v>
          </cell>
          <cell r="AO9">
            <v>0</v>
          </cell>
          <cell r="AP9">
            <v>208</v>
          </cell>
          <cell r="AQ9">
            <v>0</v>
          </cell>
          <cell r="AR9">
            <v>0</v>
          </cell>
          <cell r="AT9">
            <v>247208.08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E9">
            <v>509684.1</v>
          </cell>
          <cell r="BF9">
            <v>0</v>
          </cell>
          <cell r="BG9">
            <v>8</v>
          </cell>
          <cell r="BH9">
            <v>0</v>
          </cell>
          <cell r="BI9">
            <v>566</v>
          </cell>
          <cell r="BJ9">
            <v>15.695996794877455</v>
          </cell>
          <cell r="BK9">
            <v>1110.49177323758</v>
          </cell>
          <cell r="BL9">
            <v>70.75</v>
          </cell>
          <cell r="BM9">
            <v>0</v>
          </cell>
          <cell r="BN9">
            <v>15.695996794877455</v>
          </cell>
          <cell r="BP9">
            <v>56832.399999999994</v>
          </cell>
          <cell r="BQ9">
            <v>0</v>
          </cell>
          <cell r="BR9">
            <v>1</v>
          </cell>
          <cell r="BS9">
            <v>0</v>
          </cell>
          <cell r="BT9">
            <v>1</v>
          </cell>
          <cell r="BU9">
            <v>17.595596877837291</v>
          </cell>
          <cell r="BV9">
            <v>17.595596877837291</v>
          </cell>
          <cell r="BW9">
            <v>1</v>
          </cell>
          <cell r="BX9">
            <v>0</v>
          </cell>
          <cell r="BY9">
            <v>17.595596877837291</v>
          </cell>
          <cell r="CA9">
            <v>114773</v>
          </cell>
          <cell r="CB9">
            <v>0</v>
          </cell>
          <cell r="CC9">
            <v>2</v>
          </cell>
          <cell r="CD9">
            <v>0</v>
          </cell>
          <cell r="CE9">
            <v>89</v>
          </cell>
          <cell r="CF9">
            <v>17.425701166650693</v>
          </cell>
          <cell r="CG9">
            <v>775.44370191595578</v>
          </cell>
          <cell r="CH9">
            <v>44.499999999999993</v>
          </cell>
          <cell r="CI9">
            <v>0</v>
          </cell>
          <cell r="CJ9">
            <v>17.425701166650693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W9">
            <v>14555.5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H9">
            <v>12160</v>
          </cell>
          <cell r="DI9">
            <v>0</v>
          </cell>
          <cell r="DJ9">
            <v>1</v>
          </cell>
          <cell r="DK9">
            <v>0</v>
          </cell>
          <cell r="DL9">
            <v>3</v>
          </cell>
          <cell r="DM9">
            <v>82.23684210526315</v>
          </cell>
          <cell r="DN9">
            <v>246.71052631578948</v>
          </cell>
          <cell r="DO9">
            <v>3.0000000000000004</v>
          </cell>
          <cell r="DP9">
            <v>0</v>
          </cell>
          <cell r="DQ9">
            <v>82.23684210526315</v>
          </cell>
          <cell r="DS9">
            <v>14783</v>
          </cell>
          <cell r="DT9">
            <v>0</v>
          </cell>
          <cell r="DU9">
            <v>1</v>
          </cell>
          <cell r="DV9">
            <v>0</v>
          </cell>
          <cell r="DW9">
            <v>5</v>
          </cell>
          <cell r="DX9">
            <v>67.645268213488464</v>
          </cell>
          <cell r="DY9">
            <v>338.22634106744232</v>
          </cell>
          <cell r="DZ9">
            <v>5</v>
          </cell>
          <cell r="EA9">
            <v>0</v>
          </cell>
          <cell r="EB9">
            <v>67.645268213488464</v>
          </cell>
          <cell r="ED9">
            <v>4528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O9">
            <v>252786</v>
          </cell>
          <cell r="EP9">
            <v>0</v>
          </cell>
          <cell r="EQ9">
            <v>2</v>
          </cell>
          <cell r="ER9">
            <v>0</v>
          </cell>
          <cell r="ES9">
            <v>467</v>
          </cell>
          <cell r="ET9">
            <v>7.911830560236722</v>
          </cell>
          <cell r="EU9">
            <v>1847.4124358152746</v>
          </cell>
          <cell r="EV9">
            <v>233.5</v>
          </cell>
          <cell r="EW9">
            <v>0</v>
          </cell>
          <cell r="EX9">
            <v>7.911830560236722</v>
          </cell>
          <cell r="EZ9">
            <v>39266.199999999997</v>
          </cell>
          <cell r="FA9">
            <v>0</v>
          </cell>
          <cell r="FB9">
            <v>1</v>
          </cell>
          <cell r="FC9">
            <v>0</v>
          </cell>
          <cell r="FD9">
            <v>1</v>
          </cell>
          <cell r="FE9">
            <v>25.46719570521212</v>
          </cell>
          <cell r="FF9">
            <v>25.46719570521212</v>
          </cell>
          <cell r="FG9">
            <v>1</v>
          </cell>
          <cell r="FH9">
            <v>0</v>
          </cell>
          <cell r="FI9">
            <v>25.46719570521212</v>
          </cell>
          <cell r="FK9">
            <v>611620.91999999993</v>
          </cell>
          <cell r="FL9">
            <v>0</v>
          </cell>
          <cell r="FM9">
            <v>8</v>
          </cell>
          <cell r="FN9">
            <v>0</v>
          </cell>
          <cell r="FO9">
            <v>566</v>
          </cell>
          <cell r="FP9">
            <v>13.079997329064547</v>
          </cell>
          <cell r="FQ9">
            <v>925.40981103131674</v>
          </cell>
          <cell r="FR9">
            <v>70.75</v>
          </cell>
          <cell r="FS9">
            <v>0</v>
          </cell>
          <cell r="FT9">
            <v>13.079997329064547</v>
          </cell>
          <cell r="FV9">
            <v>3000</v>
          </cell>
          <cell r="FW9">
            <v>0</v>
          </cell>
          <cell r="FX9">
            <v>0</v>
          </cell>
          <cell r="FY9" t="str">
            <v/>
          </cell>
          <cell r="FZ9">
            <v>0</v>
          </cell>
          <cell r="GA9">
            <v>0</v>
          </cell>
          <cell r="GB9">
            <v>0</v>
          </cell>
          <cell r="GC9" t="str">
            <v>-</v>
          </cell>
          <cell r="GD9">
            <v>37834</v>
          </cell>
          <cell r="GF9" t="str">
            <v>-</v>
          </cell>
          <cell r="GG9">
            <v>37865</v>
          </cell>
          <cell r="GI9">
            <v>61098.04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 t="str">
            <v>-</v>
          </cell>
          <cell r="GQ9" t="str">
            <v>-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</row>
        <row r="10">
          <cell r="A10">
            <v>37926</v>
          </cell>
          <cell r="B10">
            <v>2003</v>
          </cell>
          <cell r="C10">
            <v>11</v>
          </cell>
          <cell r="E10">
            <v>201680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1060509</v>
          </cell>
          <cell r="Q10">
            <v>0</v>
          </cell>
          <cell r="R10">
            <v>8</v>
          </cell>
          <cell r="S10">
            <v>0</v>
          </cell>
          <cell r="T10">
            <v>566</v>
          </cell>
          <cell r="U10">
            <v>7.5435474852170037</v>
          </cell>
          <cell r="V10">
            <v>533.70598457910307</v>
          </cell>
          <cell r="W10">
            <v>70.750000000000014</v>
          </cell>
          <cell r="X10">
            <v>0</v>
          </cell>
          <cell r="Y10">
            <v>7.5435474852170037</v>
          </cell>
          <cell r="AL10">
            <v>140580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308308.07999999996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E10">
            <v>626834.1</v>
          </cell>
          <cell r="BF10">
            <v>0</v>
          </cell>
          <cell r="BG10">
            <v>8</v>
          </cell>
          <cell r="BH10">
            <v>0</v>
          </cell>
          <cell r="BI10">
            <v>566</v>
          </cell>
          <cell r="BJ10">
            <v>12.762547538495433</v>
          </cell>
          <cell r="BK10">
            <v>902.95023834855192</v>
          </cell>
          <cell r="BL10">
            <v>70.75</v>
          </cell>
          <cell r="BM10">
            <v>0</v>
          </cell>
          <cell r="BN10">
            <v>12.762547538495433</v>
          </cell>
          <cell r="BP10">
            <v>65491.899999999994</v>
          </cell>
          <cell r="BQ10">
            <v>0</v>
          </cell>
          <cell r="BR10">
            <v>1</v>
          </cell>
          <cell r="BS10">
            <v>0</v>
          </cell>
          <cell r="BT10">
            <v>1</v>
          </cell>
          <cell r="BU10">
            <v>15.269063807890749</v>
          </cell>
          <cell r="BV10">
            <v>15.269063807890749</v>
          </cell>
          <cell r="BW10">
            <v>1</v>
          </cell>
          <cell r="BX10">
            <v>0</v>
          </cell>
          <cell r="BY10">
            <v>15.269063807890749</v>
          </cell>
          <cell r="CA10">
            <v>143414.5</v>
          </cell>
          <cell r="CB10">
            <v>0</v>
          </cell>
          <cell r="CC10">
            <v>2</v>
          </cell>
          <cell r="CD10">
            <v>0</v>
          </cell>
          <cell r="CE10">
            <v>89</v>
          </cell>
          <cell r="CF10">
            <v>13.945591275638099</v>
          </cell>
          <cell r="CG10">
            <v>620.57881176589535</v>
          </cell>
          <cell r="CH10">
            <v>44.499999999999993</v>
          </cell>
          <cell r="CI10">
            <v>0</v>
          </cell>
          <cell r="CJ10">
            <v>13.945591275638099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W10">
            <v>18558.5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H10">
            <v>14176</v>
          </cell>
          <cell r="DI10">
            <v>0</v>
          </cell>
          <cell r="DJ10">
            <v>1</v>
          </cell>
          <cell r="DK10">
            <v>0</v>
          </cell>
          <cell r="DL10">
            <v>3</v>
          </cell>
          <cell r="DM10">
            <v>70.541760722347618</v>
          </cell>
          <cell r="DN10">
            <v>211.62528216704288</v>
          </cell>
          <cell r="DO10">
            <v>3.0000000000000004</v>
          </cell>
          <cell r="DP10">
            <v>0</v>
          </cell>
          <cell r="DQ10">
            <v>70.541760722347618</v>
          </cell>
          <cell r="DS10">
            <v>16982</v>
          </cell>
          <cell r="DT10">
            <v>0</v>
          </cell>
          <cell r="DU10">
            <v>1</v>
          </cell>
          <cell r="DV10">
            <v>0</v>
          </cell>
          <cell r="DW10">
            <v>5</v>
          </cell>
          <cell r="DX10">
            <v>58.885879166175954</v>
          </cell>
          <cell r="DY10">
            <v>294.42939583087974</v>
          </cell>
          <cell r="DZ10">
            <v>4.9999999999999991</v>
          </cell>
          <cell r="EA10">
            <v>0</v>
          </cell>
          <cell r="EB10">
            <v>58.885879166175954</v>
          </cell>
          <cell r="ED10">
            <v>5519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O10">
            <v>316525</v>
          </cell>
          <cell r="EP10">
            <v>0</v>
          </cell>
          <cell r="EQ10">
            <v>2</v>
          </cell>
          <cell r="ER10">
            <v>0</v>
          </cell>
          <cell r="ES10">
            <v>467</v>
          </cell>
          <cell r="ET10">
            <v>6.3186162230471528</v>
          </cell>
          <cell r="EU10">
            <v>1475.39688808151</v>
          </cell>
          <cell r="EV10">
            <v>233.49999999999997</v>
          </cell>
          <cell r="EW10">
            <v>0</v>
          </cell>
          <cell r="EX10">
            <v>6.3186162230471528</v>
          </cell>
          <cell r="EZ10">
            <v>46167.199999999997</v>
          </cell>
          <cell r="FA10">
            <v>0</v>
          </cell>
          <cell r="FB10">
            <v>1</v>
          </cell>
          <cell r="FC10">
            <v>0</v>
          </cell>
          <cell r="FD10">
            <v>1</v>
          </cell>
          <cell r="FE10">
            <v>21.660399591051657</v>
          </cell>
          <cell r="FF10">
            <v>21.660399591051657</v>
          </cell>
          <cell r="FG10">
            <v>1</v>
          </cell>
          <cell r="FH10">
            <v>0</v>
          </cell>
          <cell r="FI10">
            <v>21.660399591051657</v>
          </cell>
          <cell r="FK10">
            <v>752200.91999999993</v>
          </cell>
          <cell r="FL10">
            <v>0</v>
          </cell>
          <cell r="FM10">
            <v>8</v>
          </cell>
          <cell r="FN10">
            <v>0</v>
          </cell>
          <cell r="FO10">
            <v>566</v>
          </cell>
          <cell r="FP10">
            <v>10.635456282079529</v>
          </cell>
          <cell r="FQ10">
            <v>752.45853195712664</v>
          </cell>
          <cell r="FR10">
            <v>70.75</v>
          </cell>
          <cell r="FS10">
            <v>0</v>
          </cell>
          <cell r="FT10">
            <v>10.635456282079529</v>
          </cell>
          <cell r="FV10">
            <v>2016</v>
          </cell>
          <cell r="FW10">
            <v>0</v>
          </cell>
          <cell r="FX10">
            <v>0</v>
          </cell>
          <cell r="FY10" t="str">
            <v/>
          </cell>
          <cell r="FZ10">
            <v>0</v>
          </cell>
          <cell r="GA10">
            <v>0</v>
          </cell>
          <cell r="GB10">
            <v>0</v>
          </cell>
          <cell r="GC10" t="str">
            <v>-</v>
          </cell>
          <cell r="GD10">
            <v>37834</v>
          </cell>
          <cell r="GF10" t="str">
            <v>-</v>
          </cell>
          <cell r="GG10">
            <v>37865</v>
          </cell>
          <cell r="GI10">
            <v>61100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 t="str">
            <v>-</v>
          </cell>
          <cell r="GQ10" t="str">
            <v>-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</row>
        <row r="11">
          <cell r="A11">
            <v>37956</v>
          </cell>
          <cell r="B11">
            <v>2003</v>
          </cell>
          <cell r="C11">
            <v>12</v>
          </cell>
          <cell r="E11">
            <v>219029</v>
          </cell>
          <cell r="F11">
            <v>0</v>
          </cell>
          <cell r="G11">
            <v>2</v>
          </cell>
          <cell r="H11">
            <v>0</v>
          </cell>
          <cell r="I11">
            <v>18</v>
          </cell>
          <cell r="J11">
            <v>9.1312109355382152</v>
          </cell>
          <cell r="K11">
            <v>82.180898419843942</v>
          </cell>
          <cell r="L11">
            <v>9</v>
          </cell>
          <cell r="M11">
            <v>0</v>
          </cell>
          <cell r="N11">
            <v>9.1312109355382152</v>
          </cell>
          <cell r="P11">
            <v>1279538</v>
          </cell>
          <cell r="Q11">
            <v>0</v>
          </cell>
          <cell r="R11">
            <v>10</v>
          </cell>
          <cell r="S11">
            <v>0</v>
          </cell>
          <cell r="T11">
            <v>584</v>
          </cell>
          <cell r="U11">
            <v>7.8153208423665417</v>
          </cell>
          <cell r="V11">
            <v>456.41473719420605</v>
          </cell>
          <cell r="W11">
            <v>58.400000000000006</v>
          </cell>
          <cell r="X11">
            <v>0</v>
          </cell>
          <cell r="Y11">
            <v>7.8153208423665417</v>
          </cell>
          <cell r="AL11">
            <v>158145.60000000001</v>
          </cell>
          <cell r="AM11">
            <v>0</v>
          </cell>
          <cell r="AN11">
            <v>1</v>
          </cell>
          <cell r="AO11">
            <v>0</v>
          </cell>
          <cell r="AP11">
            <v>12</v>
          </cell>
          <cell r="AQ11">
            <v>0</v>
          </cell>
          <cell r="AR11">
            <v>0</v>
          </cell>
          <cell r="AT11">
            <v>369191.48</v>
          </cell>
          <cell r="AU11">
            <v>0</v>
          </cell>
          <cell r="AV11">
            <v>1</v>
          </cell>
          <cell r="AW11">
            <v>0</v>
          </cell>
          <cell r="AX11">
            <v>6</v>
          </cell>
          <cell r="AY11">
            <v>2.7086215532384443</v>
          </cell>
          <cell r="AZ11">
            <v>16.251729319430666</v>
          </cell>
          <cell r="BA11">
            <v>6</v>
          </cell>
          <cell r="BB11">
            <v>0</v>
          </cell>
          <cell r="BC11">
            <v>2.7086215532384443</v>
          </cell>
          <cell r="BE11">
            <v>758622.1</v>
          </cell>
          <cell r="BF11">
            <v>0</v>
          </cell>
          <cell r="BG11">
            <v>9</v>
          </cell>
          <cell r="BH11">
            <v>0</v>
          </cell>
          <cell r="BI11">
            <v>578</v>
          </cell>
          <cell r="BJ11">
            <v>11.863614308098855</v>
          </cell>
          <cell r="BK11">
            <v>761.90767445345978</v>
          </cell>
          <cell r="BL11">
            <v>64.222222222222214</v>
          </cell>
          <cell r="BM11">
            <v>0</v>
          </cell>
          <cell r="BN11">
            <v>11.863614308098855</v>
          </cell>
          <cell r="BP11">
            <v>73078.399999999994</v>
          </cell>
          <cell r="BQ11">
            <v>0</v>
          </cell>
          <cell r="BR11">
            <v>1</v>
          </cell>
          <cell r="BS11">
            <v>0</v>
          </cell>
          <cell r="BT11">
            <v>1</v>
          </cell>
          <cell r="BU11">
            <v>13.683933966808251</v>
          </cell>
          <cell r="BV11">
            <v>13.683933966808251</v>
          </cell>
          <cell r="BW11">
            <v>1</v>
          </cell>
          <cell r="BX11">
            <v>0</v>
          </cell>
          <cell r="BY11">
            <v>13.683933966808251</v>
          </cell>
          <cell r="CA11">
            <v>171539.5</v>
          </cell>
          <cell r="CB11">
            <v>0</v>
          </cell>
          <cell r="CC11">
            <v>3</v>
          </cell>
          <cell r="CD11">
            <v>0</v>
          </cell>
          <cell r="CE11">
            <v>101</v>
          </cell>
          <cell r="CF11">
            <v>17.488683364472905</v>
          </cell>
          <cell r="CG11">
            <v>588.78567327058784</v>
          </cell>
          <cell r="CH11">
            <v>33.666666666666671</v>
          </cell>
          <cell r="CI11">
            <v>0</v>
          </cell>
          <cell r="CJ11">
            <v>17.488683364472905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W11">
            <v>21869.5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H11">
            <v>15916</v>
          </cell>
          <cell r="DI11">
            <v>0</v>
          </cell>
          <cell r="DJ11">
            <v>1</v>
          </cell>
          <cell r="DK11">
            <v>0</v>
          </cell>
          <cell r="DL11">
            <v>3</v>
          </cell>
          <cell r="DM11">
            <v>62.829856747926605</v>
          </cell>
          <cell r="DN11">
            <v>188.48957024377984</v>
          </cell>
          <cell r="DO11">
            <v>3.0000000000000004</v>
          </cell>
          <cell r="DP11">
            <v>0</v>
          </cell>
          <cell r="DQ11">
            <v>62.829856747926605</v>
          </cell>
          <cell r="DS11">
            <v>19186</v>
          </cell>
          <cell r="DT11">
            <v>0</v>
          </cell>
          <cell r="DU11">
            <v>1</v>
          </cell>
          <cell r="DV11">
            <v>0</v>
          </cell>
          <cell r="DW11">
            <v>5</v>
          </cell>
          <cell r="DX11">
            <v>52.12133847597206</v>
          </cell>
          <cell r="DY11">
            <v>260.60669237986031</v>
          </cell>
          <cell r="DZ11">
            <v>5</v>
          </cell>
          <cell r="EA11">
            <v>0</v>
          </cell>
          <cell r="EB11">
            <v>52.12133847597206</v>
          </cell>
          <cell r="ED11">
            <v>6286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O11">
            <v>394942</v>
          </cell>
          <cell r="EP11">
            <v>0</v>
          </cell>
          <cell r="EQ11">
            <v>2</v>
          </cell>
          <cell r="ER11">
            <v>0</v>
          </cell>
          <cell r="ES11">
            <v>467</v>
          </cell>
          <cell r="ET11">
            <v>5.0640347190220334</v>
          </cell>
          <cell r="EU11">
            <v>1182.4521068916449</v>
          </cell>
          <cell r="EV11">
            <v>233.50000000000003</v>
          </cell>
          <cell r="EW11">
            <v>0</v>
          </cell>
          <cell r="EX11">
            <v>5.0640347190220334</v>
          </cell>
          <cell r="EZ11">
            <v>55804.7</v>
          </cell>
          <cell r="FA11">
            <v>0</v>
          </cell>
          <cell r="FB11">
            <v>1</v>
          </cell>
          <cell r="FC11">
            <v>0</v>
          </cell>
          <cell r="FD11">
            <v>1</v>
          </cell>
          <cell r="FE11">
            <v>17.919637593249316</v>
          </cell>
          <cell r="FF11">
            <v>17.919637593249316</v>
          </cell>
          <cell r="FG11">
            <v>1</v>
          </cell>
          <cell r="FH11">
            <v>0</v>
          </cell>
          <cell r="FI11">
            <v>17.919637593249316</v>
          </cell>
          <cell r="FK11">
            <v>910346.5199999999</v>
          </cell>
          <cell r="FL11">
            <v>0</v>
          </cell>
          <cell r="FM11">
            <v>9</v>
          </cell>
          <cell r="FN11">
            <v>0</v>
          </cell>
          <cell r="FO11">
            <v>578</v>
          </cell>
          <cell r="FP11">
            <v>9.8863452567490455</v>
          </cell>
          <cell r="FQ11">
            <v>634.92306204454985</v>
          </cell>
          <cell r="FR11">
            <v>64.222222222222229</v>
          </cell>
          <cell r="FS11">
            <v>0</v>
          </cell>
          <cell r="FT11">
            <v>9.8863452567490455</v>
          </cell>
          <cell r="FV11">
            <v>1740</v>
          </cell>
          <cell r="FW11">
            <v>0</v>
          </cell>
          <cell r="FX11">
            <v>0</v>
          </cell>
          <cell r="FY11" t="str">
            <v/>
          </cell>
          <cell r="FZ11">
            <v>0</v>
          </cell>
          <cell r="GA11">
            <v>0</v>
          </cell>
          <cell r="GB11">
            <v>0</v>
          </cell>
          <cell r="GC11" t="str">
            <v>-</v>
          </cell>
          <cell r="GD11">
            <v>37834</v>
          </cell>
          <cell r="GF11" t="str">
            <v>-</v>
          </cell>
          <cell r="GG11">
            <v>37956</v>
          </cell>
          <cell r="GI11">
            <v>60883.4</v>
          </cell>
          <cell r="GJ11">
            <v>0</v>
          </cell>
          <cell r="GK11">
            <v>1</v>
          </cell>
          <cell r="GL11">
            <v>0</v>
          </cell>
          <cell r="GM11">
            <v>6</v>
          </cell>
          <cell r="GN11">
            <v>0</v>
          </cell>
          <cell r="GO11">
            <v>0</v>
          </cell>
          <cell r="GP11" t="str">
            <v>-</v>
          </cell>
          <cell r="GQ11">
            <v>37956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</row>
        <row r="12">
          <cell r="A12">
            <v>37987</v>
          </cell>
          <cell r="B12">
            <v>2004</v>
          </cell>
          <cell r="C12">
            <v>1</v>
          </cell>
          <cell r="E12">
            <v>209567</v>
          </cell>
          <cell r="F12">
            <v>0</v>
          </cell>
          <cell r="G12">
            <v>3</v>
          </cell>
          <cell r="H12">
            <v>0</v>
          </cell>
          <cell r="I12">
            <v>46</v>
          </cell>
          <cell r="J12">
            <v>14.315230928533595</v>
          </cell>
          <cell r="K12">
            <v>219.50020757084846</v>
          </cell>
          <cell r="L12">
            <v>15.333333333333334</v>
          </cell>
          <cell r="M12">
            <v>0</v>
          </cell>
          <cell r="N12">
            <v>14.315230928533595</v>
          </cell>
          <cell r="P12">
            <v>1489105</v>
          </cell>
          <cell r="Q12">
            <v>0</v>
          </cell>
          <cell r="R12">
            <v>13</v>
          </cell>
          <cell r="S12">
            <v>0</v>
          </cell>
          <cell r="T12">
            <v>630</v>
          </cell>
          <cell r="U12">
            <v>8.7300761195483201</v>
          </cell>
          <cell r="V12">
            <v>423.07291963964929</v>
          </cell>
          <cell r="W12">
            <v>48.461538461538453</v>
          </cell>
          <cell r="X12">
            <v>0</v>
          </cell>
          <cell r="Y12">
            <v>8.7300761195483201</v>
          </cell>
          <cell r="AL12">
            <v>148424.51999999999</v>
          </cell>
          <cell r="AM12">
            <v>0</v>
          </cell>
          <cell r="AN12">
            <v>1</v>
          </cell>
          <cell r="AO12">
            <v>0</v>
          </cell>
          <cell r="AP12">
            <v>46</v>
          </cell>
          <cell r="AQ12">
            <v>0</v>
          </cell>
          <cell r="AR12">
            <v>0</v>
          </cell>
          <cell r="AT12">
            <v>430333.95999999996</v>
          </cell>
          <cell r="AU12">
            <v>0</v>
          </cell>
          <cell r="AV12">
            <v>3</v>
          </cell>
          <cell r="AW12">
            <v>0</v>
          </cell>
          <cell r="AX12">
            <v>6</v>
          </cell>
          <cell r="AY12">
            <v>6.9713298945776909</v>
          </cell>
          <cell r="AZ12">
            <v>13.942659789155382</v>
          </cell>
          <cell r="BA12">
            <v>2</v>
          </cell>
          <cell r="BB12">
            <v>0</v>
          </cell>
          <cell r="BC12">
            <v>6.9713298945776909</v>
          </cell>
          <cell r="BE12">
            <v>882309.2</v>
          </cell>
          <cell r="BF12">
            <v>0</v>
          </cell>
          <cell r="BG12">
            <v>10</v>
          </cell>
          <cell r="BH12">
            <v>0</v>
          </cell>
          <cell r="BI12">
            <v>624</v>
          </cell>
          <cell r="BJ12">
            <v>11.333895192297666</v>
          </cell>
          <cell r="BK12">
            <v>707.23505999937436</v>
          </cell>
          <cell r="BL12">
            <v>62.4</v>
          </cell>
          <cell r="BM12">
            <v>0</v>
          </cell>
          <cell r="BN12">
            <v>11.333895192297666</v>
          </cell>
          <cell r="BP12">
            <v>81589.099999999991</v>
          </cell>
          <cell r="BQ12">
            <v>0</v>
          </cell>
          <cell r="BR12">
            <v>1</v>
          </cell>
          <cell r="BS12">
            <v>0</v>
          </cell>
          <cell r="BT12">
            <v>1</v>
          </cell>
          <cell r="BU12">
            <v>12.256539170060707</v>
          </cell>
          <cell r="BV12">
            <v>12.256539170060707</v>
          </cell>
          <cell r="BW12">
            <v>1</v>
          </cell>
          <cell r="BX12">
            <v>0</v>
          </cell>
          <cell r="BY12">
            <v>12.256539170060707</v>
          </cell>
          <cell r="CA12">
            <v>205621.5</v>
          </cell>
          <cell r="CB12">
            <v>0</v>
          </cell>
          <cell r="CC12">
            <v>3</v>
          </cell>
          <cell r="CD12">
            <v>0</v>
          </cell>
          <cell r="CE12">
            <v>101</v>
          </cell>
          <cell r="CF12">
            <v>14.589913992457015</v>
          </cell>
          <cell r="CG12">
            <v>491.19377107938612</v>
          </cell>
          <cell r="CH12">
            <v>33.666666666666664</v>
          </cell>
          <cell r="CI12">
            <v>0</v>
          </cell>
          <cell r="CJ12">
            <v>14.589913992457015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W12">
            <v>25694.5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H12">
            <v>18336</v>
          </cell>
          <cell r="DI12">
            <v>0</v>
          </cell>
          <cell r="DJ12">
            <v>1</v>
          </cell>
          <cell r="DK12">
            <v>0</v>
          </cell>
          <cell r="DL12">
            <v>3</v>
          </cell>
          <cell r="DM12">
            <v>54.537521815008724</v>
          </cell>
          <cell r="DN12">
            <v>163.61256544502618</v>
          </cell>
          <cell r="DO12">
            <v>3</v>
          </cell>
          <cell r="DP12">
            <v>0</v>
          </cell>
          <cell r="DQ12">
            <v>54.537521815008724</v>
          </cell>
          <cell r="DS12">
            <v>23123.200000000001</v>
          </cell>
          <cell r="DT12">
            <v>0</v>
          </cell>
          <cell r="DU12">
            <v>2</v>
          </cell>
          <cell r="DV12">
            <v>0</v>
          </cell>
          <cell r="DW12">
            <v>51</v>
          </cell>
          <cell r="DX12">
            <v>86.493218931635766</v>
          </cell>
          <cell r="DY12">
            <v>2205.5770827567117</v>
          </cell>
          <cell r="DZ12">
            <v>25.499999999999996</v>
          </cell>
          <cell r="EA12">
            <v>0</v>
          </cell>
          <cell r="EB12">
            <v>86.493218931635766</v>
          </cell>
          <cell r="ED12">
            <v>7138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O12">
            <v>456155</v>
          </cell>
          <cell r="EP12">
            <v>0</v>
          </cell>
          <cell r="EQ12">
            <v>2</v>
          </cell>
          <cell r="ER12">
            <v>0</v>
          </cell>
          <cell r="ES12">
            <v>467</v>
          </cell>
          <cell r="ET12">
            <v>4.3844745755280554</v>
          </cell>
          <cell r="EU12">
            <v>1023.7748133858008</v>
          </cell>
          <cell r="EV12">
            <v>233.49999999999997</v>
          </cell>
          <cell r="EW12">
            <v>0</v>
          </cell>
          <cell r="EX12">
            <v>4.3844745755280554</v>
          </cell>
          <cell r="EZ12">
            <v>64651.899999999994</v>
          </cell>
          <cell r="FA12">
            <v>0</v>
          </cell>
          <cell r="FB12">
            <v>1</v>
          </cell>
          <cell r="FC12">
            <v>0</v>
          </cell>
          <cell r="FD12">
            <v>1</v>
          </cell>
          <cell r="FE12">
            <v>15.467449525845336</v>
          </cell>
          <cell r="FF12">
            <v>15.467449525845336</v>
          </cell>
          <cell r="FG12">
            <v>1</v>
          </cell>
          <cell r="FH12">
            <v>0</v>
          </cell>
          <cell r="FI12">
            <v>15.467449525845336</v>
          </cell>
          <cell r="FK12">
            <v>1058771.0399999998</v>
          </cell>
          <cell r="FL12">
            <v>0</v>
          </cell>
          <cell r="FM12">
            <v>10</v>
          </cell>
          <cell r="FN12">
            <v>0</v>
          </cell>
          <cell r="FO12">
            <v>624</v>
          </cell>
          <cell r="FP12">
            <v>9.4449126602480575</v>
          </cell>
          <cell r="FQ12">
            <v>589.3625499994788</v>
          </cell>
          <cell r="FR12">
            <v>62.4</v>
          </cell>
          <cell r="FS12">
            <v>0</v>
          </cell>
          <cell r="FT12">
            <v>9.4449126602480575</v>
          </cell>
          <cell r="FV12">
            <v>2420</v>
          </cell>
          <cell r="FW12">
            <v>0</v>
          </cell>
          <cell r="FX12">
            <v>0</v>
          </cell>
          <cell r="FY12" t="str">
            <v/>
          </cell>
          <cell r="FZ12">
            <v>0</v>
          </cell>
          <cell r="GA12">
            <v>0</v>
          </cell>
          <cell r="GB12">
            <v>0</v>
          </cell>
          <cell r="GC12" t="str">
            <v>-</v>
          </cell>
          <cell r="GD12">
            <v>37834</v>
          </cell>
          <cell r="GF12" t="str">
            <v>-</v>
          </cell>
          <cell r="GG12">
            <v>37987</v>
          </cell>
          <cell r="GI12">
            <v>61142.48</v>
          </cell>
          <cell r="GJ12">
            <v>0</v>
          </cell>
          <cell r="GK12">
            <v>2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 t="str">
            <v>-</v>
          </cell>
          <cell r="GQ12">
            <v>37987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</row>
        <row r="13">
          <cell r="A13">
            <v>38018</v>
          </cell>
          <cell r="B13">
            <v>2004</v>
          </cell>
          <cell r="C13">
            <v>2</v>
          </cell>
          <cell r="E13">
            <v>218609</v>
          </cell>
          <cell r="F13">
            <v>1</v>
          </cell>
          <cell r="G13">
            <v>1</v>
          </cell>
          <cell r="H13">
            <v>0</v>
          </cell>
          <cell r="I13">
            <v>411.5</v>
          </cell>
          <cell r="J13">
            <v>9.1487541684011173</v>
          </cell>
          <cell r="K13">
            <v>1882.3561701485301</v>
          </cell>
          <cell r="L13">
            <v>205.75000000000003</v>
          </cell>
          <cell r="M13">
            <v>0</v>
          </cell>
          <cell r="N13">
            <v>9.1487541684011173</v>
          </cell>
          <cell r="P13">
            <v>1707714</v>
          </cell>
          <cell r="Q13">
            <v>1</v>
          </cell>
          <cell r="R13">
            <v>14</v>
          </cell>
          <cell r="S13">
            <v>0</v>
          </cell>
          <cell r="T13">
            <v>1041.5</v>
          </cell>
          <cell r="U13">
            <v>8.7836722074070952</v>
          </cell>
          <cell r="V13">
            <v>609.87964026763268</v>
          </cell>
          <cell r="W13">
            <v>69.433333333333337</v>
          </cell>
          <cell r="X13">
            <v>0</v>
          </cell>
          <cell r="Y13">
            <v>8.7836722074070952</v>
          </cell>
          <cell r="AL13">
            <v>157473</v>
          </cell>
          <cell r="AM13">
            <v>1</v>
          </cell>
          <cell r="AN13">
            <v>1</v>
          </cell>
          <cell r="AO13">
            <v>0</v>
          </cell>
          <cell r="AP13">
            <v>411.5</v>
          </cell>
          <cell r="AQ13">
            <v>0</v>
          </cell>
          <cell r="AR13">
            <v>0</v>
          </cell>
          <cell r="AT13">
            <v>491469.95999999996</v>
          </cell>
          <cell r="AU13">
            <v>0</v>
          </cell>
          <cell r="AV13">
            <v>3</v>
          </cell>
          <cell r="AW13">
            <v>0</v>
          </cell>
          <cell r="AX13">
            <v>6</v>
          </cell>
          <cell r="AY13">
            <v>6.1041370666886747</v>
          </cell>
          <cell r="AZ13">
            <v>12.208274133377349</v>
          </cell>
          <cell r="BA13">
            <v>2</v>
          </cell>
          <cell r="BB13">
            <v>0</v>
          </cell>
          <cell r="BC13">
            <v>6.1041370666886747</v>
          </cell>
          <cell r="BE13">
            <v>1013536.7</v>
          </cell>
          <cell r="BF13">
            <v>1</v>
          </cell>
          <cell r="BG13">
            <v>11</v>
          </cell>
          <cell r="BH13">
            <v>0</v>
          </cell>
          <cell r="BI13">
            <v>1035.5</v>
          </cell>
          <cell r="BJ13">
            <v>11.839729138569922</v>
          </cell>
          <cell r="BK13">
            <v>1021.6699602490962</v>
          </cell>
          <cell r="BL13">
            <v>86.291666666666671</v>
          </cell>
          <cell r="BM13">
            <v>0</v>
          </cell>
          <cell r="BN13">
            <v>11.839729138569922</v>
          </cell>
          <cell r="BP13">
            <v>89951.599999999991</v>
          </cell>
          <cell r="BQ13">
            <v>0</v>
          </cell>
          <cell r="BR13">
            <v>2</v>
          </cell>
          <cell r="BS13">
            <v>0</v>
          </cell>
          <cell r="BT13">
            <v>6.5</v>
          </cell>
          <cell r="BU13">
            <v>22.234179269740618</v>
          </cell>
          <cell r="BV13">
            <v>72.261082626657014</v>
          </cell>
          <cell r="BW13">
            <v>3.25</v>
          </cell>
          <cell r="BX13">
            <v>0</v>
          </cell>
          <cell r="BY13">
            <v>22.234179269740618</v>
          </cell>
          <cell r="CA13">
            <v>239946.5</v>
          </cell>
          <cell r="CB13">
            <v>0</v>
          </cell>
          <cell r="CC13">
            <v>3</v>
          </cell>
          <cell r="CD13">
            <v>0</v>
          </cell>
          <cell r="CE13">
            <v>101</v>
          </cell>
          <cell r="CF13">
            <v>12.502787079619832</v>
          </cell>
          <cell r="CG13">
            <v>420.92716501386769</v>
          </cell>
          <cell r="CH13">
            <v>33.666666666666664</v>
          </cell>
          <cell r="CI13">
            <v>0</v>
          </cell>
          <cell r="CJ13">
            <v>12.502787079619832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W13">
            <v>28574.5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H13">
            <v>19736</v>
          </cell>
          <cell r="DI13">
            <v>0</v>
          </cell>
          <cell r="DJ13">
            <v>1</v>
          </cell>
          <cell r="DK13">
            <v>0</v>
          </cell>
          <cell r="DL13">
            <v>3</v>
          </cell>
          <cell r="DM13">
            <v>50.668828536684231</v>
          </cell>
          <cell r="DN13">
            <v>152.00648561005269</v>
          </cell>
          <cell r="DO13">
            <v>3</v>
          </cell>
          <cell r="DP13">
            <v>0</v>
          </cell>
          <cell r="DQ13">
            <v>50.668828536684231</v>
          </cell>
          <cell r="DS13">
            <v>27683.200000000001</v>
          </cell>
          <cell r="DT13">
            <v>0</v>
          </cell>
          <cell r="DU13">
            <v>2</v>
          </cell>
          <cell r="DV13">
            <v>0</v>
          </cell>
          <cell r="DW13">
            <v>51</v>
          </cell>
          <cell r="DX13">
            <v>72.245983123338334</v>
          </cell>
          <cell r="DY13">
            <v>1842.2725696451278</v>
          </cell>
          <cell r="DZ13">
            <v>25.500000000000004</v>
          </cell>
          <cell r="EA13">
            <v>0</v>
          </cell>
          <cell r="EB13">
            <v>72.245983123338334</v>
          </cell>
          <cell r="ED13">
            <v>7631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O13">
            <v>527121</v>
          </cell>
          <cell r="EP13">
            <v>1</v>
          </cell>
          <cell r="EQ13">
            <v>2</v>
          </cell>
          <cell r="ER13">
            <v>0</v>
          </cell>
          <cell r="ES13">
            <v>873</v>
          </cell>
          <cell r="ET13">
            <v>5.6912928910060501</v>
          </cell>
          <cell r="EU13">
            <v>1656.1662312827605</v>
          </cell>
          <cell r="EV13">
            <v>291</v>
          </cell>
          <cell r="EW13">
            <v>0</v>
          </cell>
          <cell r="EX13">
            <v>5.6912928910060501</v>
          </cell>
          <cell r="EZ13">
            <v>72892.899999999994</v>
          </cell>
          <cell r="FA13">
            <v>0</v>
          </cell>
          <cell r="FB13">
            <v>1</v>
          </cell>
          <cell r="FC13">
            <v>0</v>
          </cell>
          <cell r="FD13">
            <v>1</v>
          </cell>
          <cell r="FE13">
            <v>13.718757245218672</v>
          </cell>
          <cell r="FF13">
            <v>13.718757245218672</v>
          </cell>
          <cell r="FG13">
            <v>1</v>
          </cell>
          <cell r="FH13">
            <v>0</v>
          </cell>
          <cell r="FI13">
            <v>13.718757245218672</v>
          </cell>
          <cell r="FK13">
            <v>1216244.0399999998</v>
          </cell>
          <cell r="FL13">
            <v>1</v>
          </cell>
          <cell r="FM13">
            <v>11</v>
          </cell>
          <cell r="FN13">
            <v>0</v>
          </cell>
          <cell r="FO13">
            <v>1035.5</v>
          </cell>
          <cell r="FP13">
            <v>9.8664409488082701</v>
          </cell>
          <cell r="FQ13">
            <v>851.39163354091352</v>
          </cell>
          <cell r="FR13">
            <v>86.291666666666657</v>
          </cell>
          <cell r="FS13">
            <v>0</v>
          </cell>
          <cell r="FT13">
            <v>9.8664409488082701</v>
          </cell>
          <cell r="FV13">
            <v>1400</v>
          </cell>
          <cell r="FW13">
            <v>0</v>
          </cell>
          <cell r="FX13">
            <v>0</v>
          </cell>
          <cell r="FY13" t="str">
            <v/>
          </cell>
          <cell r="FZ13">
            <v>0</v>
          </cell>
          <cell r="GA13">
            <v>0</v>
          </cell>
          <cell r="GB13">
            <v>0</v>
          </cell>
          <cell r="GC13" t="str">
            <v>-</v>
          </cell>
          <cell r="GD13">
            <v>37834</v>
          </cell>
          <cell r="GF13">
            <v>38018</v>
          </cell>
          <cell r="GG13">
            <v>38018</v>
          </cell>
          <cell r="GI13">
            <v>61136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 t="str">
            <v>-</v>
          </cell>
          <cell r="GQ13">
            <v>37987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</row>
        <row r="14">
          <cell r="A14">
            <v>38047</v>
          </cell>
          <cell r="B14">
            <v>2004</v>
          </cell>
          <cell r="C14">
            <v>3</v>
          </cell>
          <cell r="E14">
            <v>225687</v>
          </cell>
          <cell r="F14">
            <v>0</v>
          </cell>
          <cell r="G14">
            <v>2</v>
          </cell>
          <cell r="H14">
            <v>0</v>
          </cell>
          <cell r="I14">
            <v>16</v>
          </cell>
          <cell r="J14">
            <v>8.861830765617869</v>
          </cell>
          <cell r="K14">
            <v>70.894646124942952</v>
          </cell>
          <cell r="L14">
            <v>8</v>
          </cell>
          <cell r="M14">
            <v>0</v>
          </cell>
          <cell r="N14">
            <v>8.861830765617869</v>
          </cell>
          <cell r="P14">
            <v>1933401</v>
          </cell>
          <cell r="Q14">
            <v>1</v>
          </cell>
          <cell r="R14">
            <v>16</v>
          </cell>
          <cell r="S14">
            <v>0</v>
          </cell>
          <cell r="T14">
            <v>1057.5</v>
          </cell>
          <cell r="U14">
            <v>8.7927957004263462</v>
          </cell>
          <cell r="V14">
            <v>546.96361489416836</v>
          </cell>
          <cell r="W14">
            <v>62.205882352941181</v>
          </cell>
          <cell r="X14">
            <v>0</v>
          </cell>
          <cell r="Y14">
            <v>8.7927957004263462</v>
          </cell>
          <cell r="AL14">
            <v>164588.4</v>
          </cell>
          <cell r="AM14">
            <v>0</v>
          </cell>
          <cell r="AN14">
            <v>2</v>
          </cell>
          <cell r="AO14">
            <v>0</v>
          </cell>
          <cell r="AP14">
            <v>16</v>
          </cell>
          <cell r="AQ14">
            <v>0</v>
          </cell>
          <cell r="AR14">
            <v>0</v>
          </cell>
          <cell r="AT14">
            <v>552568.55999999994</v>
          </cell>
          <cell r="AU14">
            <v>0</v>
          </cell>
          <cell r="AV14">
            <v>3</v>
          </cell>
          <cell r="AW14">
            <v>0</v>
          </cell>
          <cell r="AX14">
            <v>6</v>
          </cell>
          <cell r="AY14">
            <v>5.4291905424369427</v>
          </cell>
          <cell r="AZ14">
            <v>10.858381084873885</v>
          </cell>
          <cell r="BA14">
            <v>2</v>
          </cell>
          <cell r="BB14">
            <v>0</v>
          </cell>
          <cell r="BC14">
            <v>5.4291905424369427</v>
          </cell>
          <cell r="BE14">
            <v>1150693.7</v>
          </cell>
          <cell r="BF14">
            <v>1</v>
          </cell>
          <cell r="BG14">
            <v>13</v>
          </cell>
          <cell r="BH14">
            <v>0</v>
          </cell>
          <cell r="BI14">
            <v>1051.5</v>
          </cell>
          <cell r="BJ14">
            <v>12.16657395447633</v>
          </cell>
          <cell r="BK14">
            <v>913.79660808084736</v>
          </cell>
          <cell r="BL14">
            <v>75.107142857142861</v>
          </cell>
          <cell r="BM14">
            <v>0</v>
          </cell>
          <cell r="BN14">
            <v>12.16657395447633</v>
          </cell>
          <cell r="BP14">
            <v>102180.59999999999</v>
          </cell>
          <cell r="BQ14">
            <v>0</v>
          </cell>
          <cell r="BR14">
            <v>2</v>
          </cell>
          <cell r="BS14">
            <v>0</v>
          </cell>
          <cell r="BT14">
            <v>6.5</v>
          </cell>
          <cell r="BU14">
            <v>19.573187082479457</v>
          </cell>
          <cell r="BV14">
            <v>63.612858018058226</v>
          </cell>
          <cell r="BW14">
            <v>3.2499999999999996</v>
          </cell>
          <cell r="BX14">
            <v>0</v>
          </cell>
          <cell r="BY14">
            <v>19.573187082479457</v>
          </cell>
          <cell r="CA14">
            <v>269381.5</v>
          </cell>
          <cell r="CB14">
            <v>0</v>
          </cell>
          <cell r="CC14">
            <v>4</v>
          </cell>
          <cell r="CD14">
            <v>0</v>
          </cell>
          <cell r="CE14">
            <v>116</v>
          </cell>
          <cell r="CF14">
            <v>14.8488296338093</v>
          </cell>
          <cell r="CG14">
            <v>430.61605938046972</v>
          </cell>
          <cell r="CH14">
            <v>29</v>
          </cell>
          <cell r="CI14">
            <v>0</v>
          </cell>
          <cell r="CJ14">
            <v>14.8488296338093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W14">
            <v>31984.5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H14">
            <v>21436</v>
          </cell>
          <cell r="DI14">
            <v>0</v>
          </cell>
          <cell r="DJ14">
            <v>2</v>
          </cell>
          <cell r="DK14">
            <v>0</v>
          </cell>
          <cell r="DL14">
            <v>4</v>
          </cell>
          <cell r="DM14">
            <v>93.300988990483305</v>
          </cell>
          <cell r="DN14">
            <v>186.60197798096661</v>
          </cell>
          <cell r="DO14">
            <v>2</v>
          </cell>
          <cell r="DP14">
            <v>0</v>
          </cell>
          <cell r="DQ14">
            <v>93.300988990483305</v>
          </cell>
          <cell r="DS14">
            <v>32789.199999999997</v>
          </cell>
          <cell r="DT14">
            <v>0</v>
          </cell>
          <cell r="DU14">
            <v>2</v>
          </cell>
          <cell r="DV14">
            <v>0</v>
          </cell>
          <cell r="DW14">
            <v>51</v>
          </cell>
          <cell r="DX14">
            <v>60.995693704024504</v>
          </cell>
          <cell r="DY14">
            <v>1555.3901894526248</v>
          </cell>
          <cell r="DZ14">
            <v>25.5</v>
          </cell>
          <cell r="EA14">
            <v>0</v>
          </cell>
          <cell r="EB14">
            <v>60.995693704024504</v>
          </cell>
          <cell r="ED14">
            <v>8727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O14">
            <v>602242</v>
          </cell>
          <cell r="EP14">
            <v>1</v>
          </cell>
          <cell r="EQ14">
            <v>2</v>
          </cell>
          <cell r="ER14">
            <v>0</v>
          </cell>
          <cell r="ES14">
            <v>873</v>
          </cell>
          <cell r="ET14">
            <v>4.9813862201573453</v>
          </cell>
          <cell r="EU14">
            <v>1449.5833900657876</v>
          </cell>
          <cell r="EV14">
            <v>291</v>
          </cell>
          <cell r="EW14">
            <v>0</v>
          </cell>
          <cell r="EX14">
            <v>4.9813862201573453</v>
          </cell>
          <cell r="EZ14">
            <v>81952.899999999994</v>
          </cell>
          <cell r="FA14">
            <v>0</v>
          </cell>
          <cell r="FB14">
            <v>1</v>
          </cell>
          <cell r="FC14">
            <v>0</v>
          </cell>
          <cell r="FD14">
            <v>1</v>
          </cell>
          <cell r="FE14">
            <v>12.202130736069133</v>
          </cell>
          <cell r="FF14">
            <v>12.202130736069133</v>
          </cell>
          <cell r="FG14">
            <v>1</v>
          </cell>
          <cell r="FH14">
            <v>0</v>
          </cell>
          <cell r="FI14">
            <v>12.202130736069133</v>
          </cell>
          <cell r="FK14">
            <v>1380832.4399999997</v>
          </cell>
          <cell r="FL14">
            <v>1</v>
          </cell>
          <cell r="FM14">
            <v>13</v>
          </cell>
          <cell r="FN14">
            <v>0</v>
          </cell>
          <cell r="FO14">
            <v>1051.5</v>
          </cell>
          <cell r="FP14">
            <v>10.138811628730277</v>
          </cell>
          <cell r="FQ14">
            <v>761.49717340070617</v>
          </cell>
          <cell r="FR14">
            <v>75.107142857142861</v>
          </cell>
          <cell r="FS14">
            <v>0</v>
          </cell>
          <cell r="FT14">
            <v>10.138811628730277</v>
          </cell>
          <cell r="FV14">
            <v>1700</v>
          </cell>
          <cell r="FW14">
            <v>0</v>
          </cell>
          <cell r="FX14">
            <v>1</v>
          </cell>
          <cell r="FY14" t="str">
            <v/>
          </cell>
          <cell r="FZ14">
            <v>1</v>
          </cell>
          <cell r="GA14">
            <v>0</v>
          </cell>
          <cell r="GB14">
            <v>0</v>
          </cell>
          <cell r="GC14" t="str">
            <v>-</v>
          </cell>
          <cell r="GD14">
            <v>38047</v>
          </cell>
          <cell r="GF14">
            <v>38018</v>
          </cell>
          <cell r="GG14">
            <v>38047</v>
          </cell>
          <cell r="GI14">
            <v>61098.6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 t="str">
            <v>-</v>
          </cell>
          <cell r="GQ14">
            <v>37987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</row>
        <row r="15">
          <cell r="A15">
            <v>38078</v>
          </cell>
          <cell r="B15">
            <v>2004</v>
          </cell>
          <cell r="C15">
            <v>4</v>
          </cell>
          <cell r="E15">
            <v>200695</v>
          </cell>
          <cell r="F15">
            <v>0</v>
          </cell>
          <cell r="G15">
            <v>4</v>
          </cell>
          <cell r="H15">
            <v>0</v>
          </cell>
          <cell r="I15">
            <v>210</v>
          </cell>
          <cell r="J15">
            <v>19.930740676150378</v>
          </cell>
          <cell r="K15">
            <v>1046.3638854978949</v>
          </cell>
          <cell r="L15">
            <v>52.5</v>
          </cell>
          <cell r="M15">
            <v>0</v>
          </cell>
          <cell r="N15">
            <v>19.930740676150378</v>
          </cell>
          <cell r="P15">
            <v>2134096</v>
          </cell>
          <cell r="Q15">
            <v>1</v>
          </cell>
          <cell r="R15">
            <v>20</v>
          </cell>
          <cell r="S15">
            <v>0</v>
          </cell>
          <cell r="T15">
            <v>1267.5</v>
          </cell>
          <cell r="U15">
            <v>9.8402321170181661</v>
          </cell>
          <cell r="V15">
            <v>593.92829563431076</v>
          </cell>
          <cell r="W15">
            <v>60.357142857142861</v>
          </cell>
          <cell r="X15">
            <v>0</v>
          </cell>
          <cell r="Y15">
            <v>9.8402321170181661</v>
          </cell>
          <cell r="AL15">
            <v>139596.6</v>
          </cell>
          <cell r="AM15">
            <v>0</v>
          </cell>
          <cell r="AN15">
            <v>2</v>
          </cell>
          <cell r="AO15">
            <v>0</v>
          </cell>
          <cell r="AP15">
            <v>206</v>
          </cell>
          <cell r="AQ15">
            <v>0</v>
          </cell>
          <cell r="AR15">
            <v>0</v>
          </cell>
          <cell r="AT15">
            <v>613666.96</v>
          </cell>
          <cell r="AU15">
            <v>0</v>
          </cell>
          <cell r="AV15">
            <v>5</v>
          </cell>
          <cell r="AW15">
            <v>0</v>
          </cell>
          <cell r="AX15">
            <v>10</v>
          </cell>
          <cell r="AY15">
            <v>8.1477418957018646</v>
          </cell>
          <cell r="AZ15">
            <v>16.295483791403729</v>
          </cell>
          <cell r="BA15">
            <v>2</v>
          </cell>
          <cell r="BB15">
            <v>0</v>
          </cell>
          <cell r="BC15">
            <v>8.1477418957018646</v>
          </cell>
          <cell r="BE15">
            <v>1267024.2</v>
          </cell>
          <cell r="BF15">
            <v>1</v>
          </cell>
          <cell r="BG15">
            <v>15</v>
          </cell>
          <cell r="BH15">
            <v>0</v>
          </cell>
          <cell r="BI15">
            <v>1257.5</v>
          </cell>
          <cell r="BJ15">
            <v>12.628014524110906</v>
          </cell>
          <cell r="BK15">
            <v>992.48301650434144</v>
          </cell>
          <cell r="BL15">
            <v>78.59375</v>
          </cell>
          <cell r="BM15">
            <v>0</v>
          </cell>
          <cell r="BN15">
            <v>12.628014524110906</v>
          </cell>
          <cell r="BP15">
            <v>108123.59999999999</v>
          </cell>
          <cell r="BQ15">
            <v>0</v>
          </cell>
          <cell r="BR15">
            <v>2</v>
          </cell>
          <cell r="BS15">
            <v>0</v>
          </cell>
          <cell r="BT15">
            <v>6.5</v>
          </cell>
          <cell r="BU15">
            <v>18.497349329841033</v>
          </cell>
          <cell r="BV15">
            <v>60.116385321983365</v>
          </cell>
          <cell r="BW15">
            <v>3.2500000000000004</v>
          </cell>
          <cell r="BX15">
            <v>0</v>
          </cell>
          <cell r="BY15">
            <v>18.497349329841033</v>
          </cell>
          <cell r="CA15">
            <v>299828.5</v>
          </cell>
          <cell r="CB15">
            <v>0</v>
          </cell>
          <cell r="CC15">
            <v>5</v>
          </cell>
          <cell r="CD15">
            <v>0</v>
          </cell>
          <cell r="CE15">
            <v>136</v>
          </cell>
          <cell r="CF15">
            <v>16.676199894272891</v>
          </cell>
          <cell r="CG15">
            <v>453.59263712422268</v>
          </cell>
          <cell r="CH15">
            <v>27.200000000000003</v>
          </cell>
          <cell r="CI15">
            <v>0</v>
          </cell>
          <cell r="CJ15">
            <v>16.676199894272891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W15">
            <v>35760.5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H15">
            <v>23536</v>
          </cell>
          <cell r="DI15">
            <v>0</v>
          </cell>
          <cell r="DJ15">
            <v>2</v>
          </cell>
          <cell r="DK15">
            <v>0</v>
          </cell>
          <cell r="DL15">
            <v>4</v>
          </cell>
          <cell r="DM15">
            <v>84.976206662134601</v>
          </cell>
          <cell r="DN15">
            <v>169.9524133242692</v>
          </cell>
          <cell r="DO15">
            <v>2</v>
          </cell>
          <cell r="DP15">
            <v>0</v>
          </cell>
          <cell r="DQ15">
            <v>84.976206662134601</v>
          </cell>
          <cell r="DS15">
            <v>36433.199999999997</v>
          </cell>
          <cell r="DT15">
            <v>0</v>
          </cell>
          <cell r="DU15">
            <v>2</v>
          </cell>
          <cell r="DV15">
            <v>0</v>
          </cell>
          <cell r="DW15">
            <v>51</v>
          </cell>
          <cell r="DX15">
            <v>54.894985891988632</v>
          </cell>
          <cell r="DY15">
            <v>1399.82214024571</v>
          </cell>
          <cell r="DZ15">
            <v>25.499999999999996</v>
          </cell>
          <cell r="EA15">
            <v>0</v>
          </cell>
          <cell r="EB15">
            <v>54.894985891988632</v>
          </cell>
          <cell r="ED15">
            <v>9898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O15">
            <v>660275</v>
          </cell>
          <cell r="EP15">
            <v>1</v>
          </cell>
          <cell r="EQ15">
            <v>3</v>
          </cell>
          <cell r="ER15">
            <v>0</v>
          </cell>
          <cell r="ES15">
            <v>1059</v>
          </cell>
          <cell r="ET15">
            <v>6.0580818598311303</v>
          </cell>
          <cell r="EU15">
            <v>1603.8771723902921</v>
          </cell>
          <cell r="EV15">
            <v>264.75000000000006</v>
          </cell>
          <cell r="EW15">
            <v>0</v>
          </cell>
          <cell r="EX15">
            <v>6.0580818598311303</v>
          </cell>
          <cell r="EZ15">
            <v>93169.4</v>
          </cell>
          <cell r="FA15">
            <v>0</v>
          </cell>
          <cell r="FB15">
            <v>1</v>
          </cell>
          <cell r="FC15">
            <v>0</v>
          </cell>
          <cell r="FD15">
            <v>1</v>
          </cell>
          <cell r="FE15">
            <v>10.733137704010117</v>
          </cell>
          <cell r="FF15">
            <v>10.733137704010117</v>
          </cell>
          <cell r="FG15">
            <v>1</v>
          </cell>
          <cell r="FH15">
            <v>0</v>
          </cell>
          <cell r="FI15">
            <v>10.733137704010117</v>
          </cell>
          <cell r="FK15">
            <v>1520429.0399999998</v>
          </cell>
          <cell r="FL15">
            <v>1</v>
          </cell>
          <cell r="FM15">
            <v>15</v>
          </cell>
          <cell r="FN15">
            <v>0</v>
          </cell>
          <cell r="FO15">
            <v>1257.5</v>
          </cell>
          <cell r="FP15">
            <v>10.52334543675909</v>
          </cell>
          <cell r="FQ15">
            <v>827.06918042028462</v>
          </cell>
          <cell r="FR15">
            <v>78.593749999999986</v>
          </cell>
          <cell r="FS15">
            <v>0</v>
          </cell>
          <cell r="FT15">
            <v>10.52334543675909</v>
          </cell>
          <cell r="FV15">
            <v>2100</v>
          </cell>
          <cell r="FW15">
            <v>0</v>
          </cell>
          <cell r="FX15">
            <v>0</v>
          </cell>
          <cell r="FY15" t="str">
            <v/>
          </cell>
          <cell r="FZ15">
            <v>0</v>
          </cell>
          <cell r="GA15">
            <v>0</v>
          </cell>
          <cell r="GB15">
            <v>0</v>
          </cell>
          <cell r="GC15" t="str">
            <v>-</v>
          </cell>
          <cell r="GD15">
            <v>38047</v>
          </cell>
          <cell r="GF15">
            <v>38018</v>
          </cell>
          <cell r="GG15">
            <v>38078</v>
          </cell>
          <cell r="GI15">
            <v>61098.400000000001</v>
          </cell>
          <cell r="GJ15">
            <v>0</v>
          </cell>
          <cell r="GK15">
            <v>2</v>
          </cell>
          <cell r="GL15">
            <v>0</v>
          </cell>
          <cell r="GM15">
            <v>4</v>
          </cell>
          <cell r="GN15">
            <v>0</v>
          </cell>
          <cell r="GO15">
            <v>0</v>
          </cell>
          <cell r="GP15" t="str">
            <v>-</v>
          </cell>
          <cell r="GQ15">
            <v>38078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</row>
        <row r="16">
          <cell r="A16">
            <v>38108</v>
          </cell>
          <cell r="B16">
            <v>2004</v>
          </cell>
          <cell r="C16">
            <v>5</v>
          </cell>
          <cell r="E16">
            <v>197300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2331396</v>
          </cell>
          <cell r="Q16">
            <v>1</v>
          </cell>
          <cell r="R16">
            <v>20</v>
          </cell>
          <cell r="S16">
            <v>0</v>
          </cell>
          <cell r="T16">
            <v>1267.5</v>
          </cell>
          <cell r="U16">
            <v>9.0074787809535568</v>
          </cell>
          <cell r="V16">
            <v>543.66568356469691</v>
          </cell>
          <cell r="W16">
            <v>60.357142857142868</v>
          </cell>
          <cell r="X16">
            <v>0</v>
          </cell>
          <cell r="Y16">
            <v>9.0074787809535568</v>
          </cell>
          <cell r="AL16">
            <v>135002.4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675964.55999999994</v>
          </cell>
          <cell r="AU16">
            <v>0</v>
          </cell>
          <cell r="AV16">
            <v>5</v>
          </cell>
          <cell r="AW16">
            <v>0</v>
          </cell>
          <cell r="AX16">
            <v>10</v>
          </cell>
          <cell r="AY16">
            <v>7.3968374910069263</v>
          </cell>
          <cell r="AZ16">
            <v>14.793674982013853</v>
          </cell>
          <cell r="BA16">
            <v>2</v>
          </cell>
          <cell r="BB16">
            <v>0</v>
          </cell>
          <cell r="BC16">
            <v>7.3968374910069263</v>
          </cell>
          <cell r="BE16">
            <v>1379526.2</v>
          </cell>
          <cell r="BF16">
            <v>1</v>
          </cell>
          <cell r="BG16">
            <v>15</v>
          </cell>
          <cell r="BH16">
            <v>0</v>
          </cell>
          <cell r="BI16">
            <v>1257.5</v>
          </cell>
          <cell r="BJ16">
            <v>11.598184942047494</v>
          </cell>
          <cell r="BK16">
            <v>911.54484778904532</v>
          </cell>
          <cell r="BL16">
            <v>78.593750000000014</v>
          </cell>
          <cell r="BM16">
            <v>0</v>
          </cell>
          <cell r="BN16">
            <v>11.598184942047494</v>
          </cell>
          <cell r="BP16">
            <v>116907.59999999999</v>
          </cell>
          <cell r="BQ16">
            <v>0</v>
          </cell>
          <cell r="BR16">
            <v>2</v>
          </cell>
          <cell r="BS16">
            <v>0</v>
          </cell>
          <cell r="BT16">
            <v>6.5</v>
          </cell>
          <cell r="BU16">
            <v>17.107527654318453</v>
          </cell>
          <cell r="BV16">
            <v>55.599464876534981</v>
          </cell>
          <cell r="BW16">
            <v>3.2500000000000004</v>
          </cell>
          <cell r="BX16">
            <v>0</v>
          </cell>
          <cell r="BY16">
            <v>17.107527654318453</v>
          </cell>
          <cell r="CA16">
            <v>326966.5</v>
          </cell>
          <cell r="CB16">
            <v>0</v>
          </cell>
          <cell r="CC16">
            <v>5</v>
          </cell>
          <cell r="CD16">
            <v>0</v>
          </cell>
          <cell r="CE16">
            <v>136</v>
          </cell>
          <cell r="CF16">
            <v>15.292086498158067</v>
          </cell>
          <cell r="CG16">
            <v>415.94475274989941</v>
          </cell>
          <cell r="CH16">
            <v>27.2</v>
          </cell>
          <cell r="CI16">
            <v>0</v>
          </cell>
          <cell r="CJ16">
            <v>15.292086498158067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W16">
            <v>40311.5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H16">
            <v>24636</v>
          </cell>
          <cell r="DI16">
            <v>0</v>
          </cell>
          <cell r="DJ16">
            <v>2</v>
          </cell>
          <cell r="DK16">
            <v>0</v>
          </cell>
          <cell r="DL16">
            <v>4</v>
          </cell>
          <cell r="DM16">
            <v>81.182010066569248</v>
          </cell>
          <cell r="DN16">
            <v>162.3640201331385</v>
          </cell>
          <cell r="DO16">
            <v>2</v>
          </cell>
          <cell r="DP16">
            <v>0</v>
          </cell>
          <cell r="DQ16">
            <v>81.182010066569248</v>
          </cell>
          <cell r="DS16">
            <v>39996.199999999997</v>
          </cell>
          <cell r="DT16">
            <v>0</v>
          </cell>
          <cell r="DU16">
            <v>2</v>
          </cell>
          <cell r="DV16">
            <v>0</v>
          </cell>
          <cell r="DW16">
            <v>51</v>
          </cell>
          <cell r="DX16">
            <v>50.004750451292878</v>
          </cell>
          <cell r="DY16">
            <v>1275.1211365079682</v>
          </cell>
          <cell r="DZ16">
            <v>25.499999999999996</v>
          </cell>
          <cell r="EA16">
            <v>0</v>
          </cell>
          <cell r="EB16">
            <v>50.004750451292878</v>
          </cell>
          <cell r="ED16">
            <v>10711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O16">
            <v>718225</v>
          </cell>
          <cell r="EP16">
            <v>1</v>
          </cell>
          <cell r="EQ16">
            <v>3</v>
          </cell>
          <cell r="ER16">
            <v>0</v>
          </cell>
          <cell r="ES16">
            <v>1059</v>
          </cell>
          <cell r="ET16">
            <v>5.5692853910682585</v>
          </cell>
          <cell r="EU16">
            <v>1474.4683072853213</v>
          </cell>
          <cell r="EV16">
            <v>264.75</v>
          </cell>
          <cell r="EW16">
            <v>0</v>
          </cell>
          <cell r="EX16">
            <v>5.5692853910682585</v>
          </cell>
          <cell r="EZ16">
            <v>101772.4</v>
          </cell>
          <cell r="FA16">
            <v>0</v>
          </cell>
          <cell r="FB16">
            <v>1</v>
          </cell>
          <cell r="FC16">
            <v>0</v>
          </cell>
          <cell r="FD16">
            <v>1</v>
          </cell>
          <cell r="FE16">
            <v>9.8258466932095541</v>
          </cell>
          <cell r="FF16">
            <v>9.8258466932095541</v>
          </cell>
          <cell r="FG16">
            <v>1</v>
          </cell>
          <cell r="FH16">
            <v>0</v>
          </cell>
          <cell r="FI16">
            <v>9.8258466932095541</v>
          </cell>
          <cell r="FK16">
            <v>1655431.4399999997</v>
          </cell>
          <cell r="FL16">
            <v>1</v>
          </cell>
          <cell r="FM16">
            <v>15</v>
          </cell>
          <cell r="FN16">
            <v>0</v>
          </cell>
          <cell r="FO16">
            <v>1257.5</v>
          </cell>
          <cell r="FP16">
            <v>9.6651541183729126</v>
          </cell>
          <cell r="FQ16">
            <v>759.62070649087116</v>
          </cell>
          <cell r="FR16">
            <v>78.59375</v>
          </cell>
          <cell r="FS16">
            <v>0</v>
          </cell>
          <cell r="FT16">
            <v>9.6651541183729126</v>
          </cell>
          <cell r="FV16">
            <v>1100</v>
          </cell>
          <cell r="FW16">
            <v>0</v>
          </cell>
          <cell r="FX16">
            <v>0</v>
          </cell>
          <cell r="FY16" t="str">
            <v/>
          </cell>
          <cell r="FZ16">
            <v>0</v>
          </cell>
          <cell r="GA16">
            <v>0</v>
          </cell>
          <cell r="GB16">
            <v>0</v>
          </cell>
          <cell r="GC16" t="str">
            <v>-</v>
          </cell>
          <cell r="GD16">
            <v>38047</v>
          </cell>
          <cell r="GF16">
            <v>38018</v>
          </cell>
          <cell r="GG16">
            <v>38078</v>
          </cell>
          <cell r="GI16">
            <v>62297.599999999999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62297.599999999999</v>
          </cell>
          <cell r="GO16">
            <v>62297.599999999999</v>
          </cell>
          <cell r="GP16" t="str">
            <v>-</v>
          </cell>
          <cell r="GQ16">
            <v>38078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</row>
        <row r="17">
          <cell r="A17">
            <v>38139</v>
          </cell>
          <cell r="B17">
            <v>2004</v>
          </cell>
          <cell r="C17">
            <v>6</v>
          </cell>
          <cell r="E17">
            <v>200660</v>
          </cell>
          <cell r="F17">
            <v>0</v>
          </cell>
          <cell r="G17">
            <v>1</v>
          </cell>
          <cell r="H17">
            <v>0</v>
          </cell>
          <cell r="I17">
            <v>60</v>
          </cell>
          <cell r="J17">
            <v>4.9835542709060103</v>
          </cell>
          <cell r="K17">
            <v>299.01325625436061</v>
          </cell>
          <cell r="L17">
            <v>60</v>
          </cell>
          <cell r="M17">
            <v>0</v>
          </cell>
          <cell r="N17">
            <v>4.9835542709060103</v>
          </cell>
          <cell r="P17">
            <v>2532056</v>
          </cell>
          <cell r="Q17">
            <v>1</v>
          </cell>
          <cell r="R17">
            <v>21</v>
          </cell>
          <cell r="S17">
            <v>0</v>
          </cell>
          <cell r="T17">
            <v>1327.5</v>
          </cell>
          <cell r="U17">
            <v>8.6885914055613309</v>
          </cell>
          <cell r="V17">
            <v>524.27750413103024</v>
          </cell>
          <cell r="W17">
            <v>60.340909090909086</v>
          </cell>
          <cell r="X17">
            <v>0</v>
          </cell>
          <cell r="Y17">
            <v>8.6885914055613309</v>
          </cell>
          <cell r="AL17">
            <v>146760.6</v>
          </cell>
          <cell r="AM17">
            <v>0</v>
          </cell>
          <cell r="AN17">
            <v>1</v>
          </cell>
          <cell r="AO17">
            <v>0</v>
          </cell>
          <cell r="AP17">
            <v>60</v>
          </cell>
          <cell r="AQ17">
            <v>0</v>
          </cell>
          <cell r="AR17">
            <v>0</v>
          </cell>
          <cell r="AT17">
            <v>729863.96</v>
          </cell>
          <cell r="AU17">
            <v>0</v>
          </cell>
          <cell r="AV17">
            <v>5</v>
          </cell>
          <cell r="AW17">
            <v>0</v>
          </cell>
          <cell r="AX17">
            <v>10</v>
          </cell>
          <cell r="AY17">
            <v>6.8505917184895662</v>
          </cell>
          <cell r="AZ17">
            <v>13.701183436979132</v>
          </cell>
          <cell r="BA17">
            <v>2</v>
          </cell>
          <cell r="BB17">
            <v>0</v>
          </cell>
          <cell r="BC17">
            <v>6.8505917184895662</v>
          </cell>
          <cell r="BE17">
            <v>1501826.7</v>
          </cell>
          <cell r="BF17">
            <v>1</v>
          </cell>
          <cell r="BG17">
            <v>16</v>
          </cell>
          <cell r="BH17">
            <v>0</v>
          </cell>
          <cell r="BI17">
            <v>1317.5</v>
          </cell>
          <cell r="BJ17">
            <v>11.31954838730727</v>
          </cell>
          <cell r="BK17">
            <v>877.26500001631348</v>
          </cell>
          <cell r="BL17">
            <v>77.5</v>
          </cell>
          <cell r="BM17">
            <v>0</v>
          </cell>
          <cell r="BN17">
            <v>11.31954838730727</v>
          </cell>
          <cell r="BP17">
            <v>125938.59999999999</v>
          </cell>
          <cell r="BQ17">
            <v>0</v>
          </cell>
          <cell r="BR17">
            <v>2</v>
          </cell>
          <cell r="BS17">
            <v>0</v>
          </cell>
          <cell r="BT17">
            <v>6.5</v>
          </cell>
          <cell r="BU17">
            <v>15.880754589935096</v>
          </cell>
          <cell r="BV17">
            <v>51.612452417289063</v>
          </cell>
          <cell r="BW17">
            <v>3.25</v>
          </cell>
          <cell r="BX17">
            <v>0</v>
          </cell>
          <cell r="BY17">
            <v>15.880754589935096</v>
          </cell>
          <cell r="CA17">
            <v>347130.5</v>
          </cell>
          <cell r="CB17">
            <v>0</v>
          </cell>
          <cell r="CC17">
            <v>5</v>
          </cell>
          <cell r="CD17">
            <v>0</v>
          </cell>
          <cell r="CE17">
            <v>136</v>
          </cell>
          <cell r="CF17">
            <v>14.403804909104789</v>
          </cell>
          <cell r="CG17">
            <v>391.78349352765025</v>
          </cell>
          <cell r="CH17">
            <v>27.2</v>
          </cell>
          <cell r="CI17">
            <v>0</v>
          </cell>
          <cell r="CJ17">
            <v>14.403804909104789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W17">
            <v>44836.5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H17">
            <v>25636</v>
          </cell>
          <cell r="DI17">
            <v>0</v>
          </cell>
          <cell r="DJ17">
            <v>2</v>
          </cell>
          <cell r="DK17">
            <v>0</v>
          </cell>
          <cell r="DL17">
            <v>4</v>
          </cell>
          <cell r="DM17">
            <v>78.015290997035422</v>
          </cell>
          <cell r="DN17">
            <v>156.03058199407084</v>
          </cell>
          <cell r="DO17">
            <v>2</v>
          </cell>
          <cell r="DP17">
            <v>0</v>
          </cell>
          <cell r="DQ17">
            <v>78.015290997035422</v>
          </cell>
          <cell r="DS17">
            <v>45918.2</v>
          </cell>
          <cell r="DT17">
            <v>0</v>
          </cell>
          <cell r="DU17">
            <v>3</v>
          </cell>
          <cell r="DV17">
            <v>0</v>
          </cell>
          <cell r="DW17">
            <v>111</v>
          </cell>
          <cell r="DX17">
            <v>65.333571437904794</v>
          </cell>
          <cell r="DY17">
            <v>2417.3421432024775</v>
          </cell>
          <cell r="DZ17">
            <v>37</v>
          </cell>
          <cell r="EA17">
            <v>0</v>
          </cell>
          <cell r="EB17">
            <v>65.333571437904794</v>
          </cell>
          <cell r="ED17">
            <v>11162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O17">
            <v>792210</v>
          </cell>
          <cell r="EP17">
            <v>1</v>
          </cell>
          <cell r="EQ17">
            <v>3</v>
          </cell>
          <cell r="ER17">
            <v>0</v>
          </cell>
          <cell r="ES17">
            <v>1059</v>
          </cell>
          <cell r="ET17">
            <v>5.0491662564219082</v>
          </cell>
          <cell r="EU17">
            <v>1336.7667663877</v>
          </cell>
          <cell r="EV17">
            <v>264.74999999999994</v>
          </cell>
          <cell r="EW17">
            <v>0</v>
          </cell>
          <cell r="EX17">
            <v>5.0491662564219082</v>
          </cell>
          <cell r="EZ17">
            <v>108994.9</v>
          </cell>
          <cell r="FA17">
            <v>0</v>
          </cell>
          <cell r="FB17">
            <v>1</v>
          </cell>
          <cell r="FC17">
            <v>0</v>
          </cell>
          <cell r="FD17">
            <v>1</v>
          </cell>
          <cell r="FE17">
            <v>9.1747412034875033</v>
          </cell>
          <cell r="FF17">
            <v>9.1747412034875033</v>
          </cell>
          <cell r="FG17">
            <v>1</v>
          </cell>
          <cell r="FH17">
            <v>0</v>
          </cell>
          <cell r="FI17">
            <v>9.1747412034875033</v>
          </cell>
          <cell r="FK17">
            <v>1802192.0399999998</v>
          </cell>
          <cell r="FL17">
            <v>1</v>
          </cell>
          <cell r="FM17">
            <v>16</v>
          </cell>
          <cell r="FN17">
            <v>0</v>
          </cell>
          <cell r="FO17">
            <v>1317.5</v>
          </cell>
          <cell r="FP17">
            <v>9.4329569894227276</v>
          </cell>
          <cell r="FQ17">
            <v>731.05416668026123</v>
          </cell>
          <cell r="FR17">
            <v>77.499999999999986</v>
          </cell>
          <cell r="FS17">
            <v>0</v>
          </cell>
          <cell r="FT17">
            <v>9.4329569894227276</v>
          </cell>
          <cell r="FV17">
            <v>1000</v>
          </cell>
          <cell r="FW17">
            <v>0</v>
          </cell>
          <cell r="FX17">
            <v>0</v>
          </cell>
          <cell r="FY17" t="str">
            <v/>
          </cell>
          <cell r="FZ17">
            <v>0</v>
          </cell>
          <cell r="GA17">
            <v>0</v>
          </cell>
          <cell r="GB17">
            <v>0</v>
          </cell>
          <cell r="GC17" t="str">
            <v>-</v>
          </cell>
          <cell r="GD17">
            <v>38047</v>
          </cell>
          <cell r="GF17">
            <v>38018</v>
          </cell>
          <cell r="GG17">
            <v>38139</v>
          </cell>
          <cell r="GI17">
            <v>53899.4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53899.4</v>
          </cell>
          <cell r="GO17">
            <v>116197</v>
          </cell>
          <cell r="GP17" t="str">
            <v>-</v>
          </cell>
          <cell r="GQ17">
            <v>38078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</row>
        <row r="18">
          <cell r="A18">
            <v>38169</v>
          </cell>
          <cell r="B18">
            <v>2004</v>
          </cell>
          <cell r="C18">
            <v>7</v>
          </cell>
          <cell r="E18">
            <v>194994.1</v>
          </cell>
          <cell r="F18">
            <v>0</v>
          </cell>
          <cell r="G18">
            <v>2</v>
          </cell>
          <cell r="H18">
            <v>0</v>
          </cell>
          <cell r="I18">
            <v>5</v>
          </cell>
          <cell r="J18">
            <v>10.25672058795625</v>
          </cell>
          <cell r="K18">
            <v>25.641801469890627</v>
          </cell>
          <cell r="L18">
            <v>2.5</v>
          </cell>
          <cell r="M18">
            <v>0</v>
          </cell>
          <cell r="N18">
            <v>10.25672058795625</v>
          </cell>
          <cell r="P18">
            <v>194994.1</v>
          </cell>
          <cell r="Q18">
            <v>0</v>
          </cell>
          <cell r="R18">
            <v>2</v>
          </cell>
          <cell r="S18">
            <v>0</v>
          </cell>
          <cell r="T18">
            <v>5</v>
          </cell>
          <cell r="U18">
            <v>10.25672058795625</v>
          </cell>
          <cell r="V18">
            <v>25.641801469890627</v>
          </cell>
          <cell r="W18">
            <v>2.5</v>
          </cell>
          <cell r="X18">
            <v>0</v>
          </cell>
          <cell r="Y18">
            <v>10.25672058795625</v>
          </cell>
          <cell r="AA18">
            <v>2486452.1</v>
          </cell>
          <cell r="AB18">
            <v>1</v>
          </cell>
          <cell r="AC18">
            <v>20</v>
          </cell>
          <cell r="AD18">
            <v>0</v>
          </cell>
          <cell r="AE18">
            <v>1071.5</v>
          </cell>
          <cell r="AF18">
            <v>8.4457689733898356</v>
          </cell>
          <cell r="AG18">
            <v>430.93530738034326</v>
          </cell>
          <cell r="AH18">
            <v>51.023809523809518</v>
          </cell>
          <cell r="AI18">
            <v>0</v>
          </cell>
          <cell r="AJ18">
            <v>8.4457689733898356</v>
          </cell>
          <cell r="AL18">
            <v>126582.9</v>
          </cell>
          <cell r="AM18">
            <v>0</v>
          </cell>
          <cell r="AN18">
            <v>2</v>
          </cell>
          <cell r="AO18">
            <v>0</v>
          </cell>
          <cell r="AP18">
            <v>5</v>
          </cell>
          <cell r="AQ18">
            <v>0</v>
          </cell>
          <cell r="AR18">
            <v>0</v>
          </cell>
          <cell r="AT18">
            <v>68411.199999999997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E18">
            <v>105485.75</v>
          </cell>
          <cell r="BF18">
            <v>0</v>
          </cell>
          <cell r="BG18">
            <v>2</v>
          </cell>
          <cell r="BH18">
            <v>0</v>
          </cell>
          <cell r="BI18">
            <v>5</v>
          </cell>
          <cell r="BJ18">
            <v>18.959906906857086</v>
          </cell>
          <cell r="BK18">
            <v>47.399767267142714</v>
          </cell>
          <cell r="BL18">
            <v>2.5</v>
          </cell>
          <cell r="BM18">
            <v>0</v>
          </cell>
          <cell r="BN18">
            <v>18.959906906857086</v>
          </cell>
          <cell r="BP18">
            <v>8833.5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CA18">
            <v>25810.25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W18">
            <v>4641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H18">
            <v>960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S18">
            <v>1989.5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D18">
            <v>450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O18">
            <v>55529</v>
          </cell>
          <cell r="EP18">
            <v>0</v>
          </cell>
          <cell r="EQ18">
            <v>2</v>
          </cell>
          <cell r="ER18">
            <v>0</v>
          </cell>
          <cell r="ES18">
            <v>5</v>
          </cell>
          <cell r="ET18">
            <v>36.017216229357629</v>
          </cell>
          <cell r="EU18">
            <v>90.04304057339408</v>
          </cell>
          <cell r="EV18">
            <v>2.5</v>
          </cell>
          <cell r="EW18">
            <v>0</v>
          </cell>
          <cell r="EX18">
            <v>36.017216229357629</v>
          </cell>
          <cell r="EZ18">
            <v>7272.5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K18">
            <v>126582.9</v>
          </cell>
          <cell r="FL18">
            <v>0</v>
          </cell>
          <cell r="FM18">
            <v>2</v>
          </cell>
          <cell r="FN18">
            <v>0</v>
          </cell>
          <cell r="FO18">
            <v>5</v>
          </cell>
          <cell r="FP18">
            <v>15.799922422380906</v>
          </cell>
          <cell r="FQ18">
            <v>39.499806055952263</v>
          </cell>
          <cell r="FR18">
            <v>2.5</v>
          </cell>
          <cell r="FS18">
            <v>0</v>
          </cell>
          <cell r="FT18">
            <v>15.799922422380906</v>
          </cell>
          <cell r="FV18">
            <v>960</v>
          </cell>
          <cell r="FW18">
            <v>0</v>
          </cell>
          <cell r="FX18">
            <v>0</v>
          </cell>
          <cell r="FY18" t="str">
            <v/>
          </cell>
          <cell r="FZ18">
            <v>0</v>
          </cell>
          <cell r="GA18">
            <v>0</v>
          </cell>
          <cell r="GB18">
            <v>0</v>
          </cell>
          <cell r="GC18" t="str">
            <v>-</v>
          </cell>
          <cell r="GD18">
            <v>38047</v>
          </cell>
          <cell r="GF18">
            <v>38018</v>
          </cell>
          <cell r="GG18">
            <v>38169</v>
          </cell>
          <cell r="GI18">
            <v>68411.199999999997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68411.199999999997</v>
          </cell>
          <cell r="GO18">
            <v>184608.2</v>
          </cell>
          <cell r="GP18" t="str">
            <v>-</v>
          </cell>
          <cell r="GQ18">
            <v>38078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</row>
        <row r="19">
          <cell r="A19">
            <v>38200</v>
          </cell>
          <cell r="B19">
            <v>2004</v>
          </cell>
          <cell r="C19">
            <v>8</v>
          </cell>
          <cell r="E19">
            <v>212261.4</v>
          </cell>
          <cell r="F19">
            <v>0</v>
          </cell>
          <cell r="G19">
            <v>1</v>
          </cell>
          <cell r="H19">
            <v>0</v>
          </cell>
          <cell r="I19">
            <v>3</v>
          </cell>
          <cell r="J19">
            <v>4.711172167902407</v>
          </cell>
          <cell r="K19">
            <v>14.133516503707222</v>
          </cell>
          <cell r="L19">
            <v>3</v>
          </cell>
          <cell r="M19">
            <v>0</v>
          </cell>
          <cell r="N19">
            <v>4.711172167902407</v>
          </cell>
          <cell r="P19">
            <v>407255.5</v>
          </cell>
          <cell r="Q19">
            <v>0</v>
          </cell>
          <cell r="R19">
            <v>3</v>
          </cell>
          <cell r="S19">
            <v>0</v>
          </cell>
          <cell r="T19">
            <v>8</v>
          </cell>
          <cell r="U19">
            <v>7.3663830199960474</v>
          </cell>
          <cell r="V19">
            <v>19.643688053322791</v>
          </cell>
          <cell r="W19">
            <v>2.6666666666666665</v>
          </cell>
          <cell r="X19">
            <v>0</v>
          </cell>
          <cell r="Y19">
            <v>7.3663830199960474</v>
          </cell>
          <cell r="AA19">
            <v>2500431.5</v>
          </cell>
          <cell r="AB19">
            <v>1</v>
          </cell>
          <cell r="AC19">
            <v>17</v>
          </cell>
          <cell r="AD19">
            <v>0</v>
          </cell>
          <cell r="AE19">
            <v>978.5</v>
          </cell>
          <cell r="AF19">
            <v>7.1987574944564567</v>
          </cell>
          <cell r="AG19">
            <v>391.33245601809125</v>
          </cell>
          <cell r="AH19">
            <v>54.361111111111107</v>
          </cell>
          <cell r="AI19">
            <v>0</v>
          </cell>
          <cell r="AJ19">
            <v>7.1987574944564567</v>
          </cell>
          <cell r="AL19">
            <v>141562.20000000001</v>
          </cell>
          <cell r="AM19">
            <v>0</v>
          </cell>
          <cell r="AN19">
            <v>1</v>
          </cell>
          <cell r="AO19">
            <v>0</v>
          </cell>
          <cell r="AP19">
            <v>3</v>
          </cell>
          <cell r="AQ19">
            <v>0</v>
          </cell>
          <cell r="AR19">
            <v>0</v>
          </cell>
          <cell r="AT19">
            <v>139110.39999999999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E19">
            <v>223454.25</v>
          </cell>
          <cell r="BF19">
            <v>0</v>
          </cell>
          <cell r="BG19">
            <v>3</v>
          </cell>
          <cell r="BH19">
            <v>0</v>
          </cell>
          <cell r="BI19">
            <v>8</v>
          </cell>
          <cell r="BJ19">
            <v>13.425566978475461</v>
          </cell>
          <cell r="BK19">
            <v>35.801511942601223</v>
          </cell>
          <cell r="BL19">
            <v>2.6666666666666665</v>
          </cell>
          <cell r="BM19">
            <v>0</v>
          </cell>
          <cell r="BN19">
            <v>13.425566978475461</v>
          </cell>
          <cell r="BP19">
            <v>17116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CA19">
            <v>54155.25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W19">
            <v>7562.5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H19">
            <v>1800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S19">
            <v>3799.5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D19">
            <v>974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O19">
            <v>120505</v>
          </cell>
          <cell r="EP19">
            <v>0</v>
          </cell>
          <cell r="EQ19">
            <v>3</v>
          </cell>
          <cell r="ER19">
            <v>0</v>
          </cell>
          <cell r="ES19">
            <v>8</v>
          </cell>
          <cell r="ET19">
            <v>24.895232562964193</v>
          </cell>
          <cell r="EU19">
            <v>66.387286834571171</v>
          </cell>
          <cell r="EV19">
            <v>2.6666666666666661</v>
          </cell>
          <cell r="EW19">
            <v>0</v>
          </cell>
          <cell r="EX19">
            <v>24.895232562964193</v>
          </cell>
          <cell r="EZ19">
            <v>17542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K19">
            <v>268145.09999999998</v>
          </cell>
          <cell r="FL19">
            <v>0</v>
          </cell>
          <cell r="FM19">
            <v>3</v>
          </cell>
          <cell r="FN19">
            <v>0</v>
          </cell>
          <cell r="FO19">
            <v>8</v>
          </cell>
          <cell r="FP19">
            <v>11.187972482062884</v>
          </cell>
          <cell r="FQ19">
            <v>29.834593285501025</v>
          </cell>
          <cell r="FR19">
            <v>2.666666666666667</v>
          </cell>
          <cell r="FS19">
            <v>0</v>
          </cell>
          <cell r="FT19">
            <v>11.187972482062884</v>
          </cell>
          <cell r="FV19">
            <v>840</v>
          </cell>
          <cell r="FW19">
            <v>0</v>
          </cell>
          <cell r="FX19">
            <v>0</v>
          </cell>
          <cell r="FY19" t="str">
            <v/>
          </cell>
          <cell r="FZ19">
            <v>0</v>
          </cell>
          <cell r="GA19">
            <v>0</v>
          </cell>
          <cell r="GB19">
            <v>0</v>
          </cell>
          <cell r="GC19" t="str">
            <v>-</v>
          </cell>
          <cell r="GD19">
            <v>38047</v>
          </cell>
          <cell r="GF19">
            <v>38018</v>
          </cell>
          <cell r="GG19">
            <v>38200</v>
          </cell>
          <cell r="GI19">
            <v>70699.199999999997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70699.199999999997</v>
          </cell>
          <cell r="GO19">
            <v>255307.40000000002</v>
          </cell>
          <cell r="GP19" t="str">
            <v>-</v>
          </cell>
          <cell r="GQ19">
            <v>38078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</row>
        <row r="20">
          <cell r="A20">
            <v>38231</v>
          </cell>
          <cell r="B20">
            <v>2004</v>
          </cell>
          <cell r="C20">
            <v>9</v>
          </cell>
          <cell r="E20">
            <v>226899.20000000001</v>
          </cell>
          <cell r="F20">
            <v>0</v>
          </cell>
          <cell r="G20">
            <v>1</v>
          </cell>
          <cell r="H20">
            <v>0</v>
          </cell>
          <cell r="I20">
            <v>13</v>
          </cell>
          <cell r="J20">
            <v>4.407243392660706</v>
          </cell>
          <cell r="K20">
            <v>57.294164104589171</v>
          </cell>
          <cell r="L20">
            <v>12.999999999999998</v>
          </cell>
          <cell r="M20">
            <v>0</v>
          </cell>
          <cell r="N20">
            <v>4.407243392660706</v>
          </cell>
          <cell r="P20">
            <v>634154.69999999995</v>
          </cell>
          <cell r="Q20">
            <v>0</v>
          </cell>
          <cell r="R20">
            <v>4</v>
          </cell>
          <cell r="S20">
            <v>0</v>
          </cell>
          <cell r="T20">
            <v>21</v>
          </cell>
          <cell r="U20">
            <v>6.3076091685514601</v>
          </cell>
          <cell r="V20">
            <v>33.114948134895165</v>
          </cell>
          <cell r="W20">
            <v>5.25</v>
          </cell>
          <cell r="X20">
            <v>0</v>
          </cell>
          <cell r="Y20">
            <v>6.3076091685514601</v>
          </cell>
          <cell r="AA20">
            <v>2521693.7000000002</v>
          </cell>
          <cell r="AB20">
            <v>1</v>
          </cell>
          <cell r="AC20">
            <v>17</v>
          </cell>
          <cell r="AD20">
            <v>0</v>
          </cell>
          <cell r="AE20">
            <v>990.5</v>
          </cell>
          <cell r="AF20">
            <v>7.1380596303190984</v>
          </cell>
          <cell r="AG20">
            <v>392.79155910172591</v>
          </cell>
          <cell r="AH20">
            <v>55.027777777777771</v>
          </cell>
          <cell r="AI20">
            <v>0</v>
          </cell>
          <cell r="AJ20">
            <v>7.1380596303190984</v>
          </cell>
          <cell r="AL20">
            <v>153964.79999999999</v>
          </cell>
          <cell r="AM20">
            <v>0</v>
          </cell>
          <cell r="AN20">
            <v>1</v>
          </cell>
          <cell r="AO20">
            <v>0</v>
          </cell>
          <cell r="AP20">
            <v>13</v>
          </cell>
          <cell r="AQ20">
            <v>0</v>
          </cell>
          <cell r="AR20">
            <v>0</v>
          </cell>
          <cell r="AT20">
            <v>212044.79999999999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E20">
            <v>351758.25</v>
          </cell>
          <cell r="BF20">
            <v>0</v>
          </cell>
          <cell r="BG20">
            <v>4</v>
          </cell>
          <cell r="BH20">
            <v>0</v>
          </cell>
          <cell r="BI20">
            <v>21</v>
          </cell>
          <cell r="BJ20">
            <v>11.371446156557806</v>
          </cell>
          <cell r="BK20">
            <v>59.700092321928487</v>
          </cell>
          <cell r="BL20">
            <v>5.2500000000000009</v>
          </cell>
          <cell r="BM20">
            <v>0</v>
          </cell>
          <cell r="BN20">
            <v>11.371446156557806</v>
          </cell>
          <cell r="BP20">
            <v>26646.25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CA20">
            <v>78023.5</v>
          </cell>
          <cell r="CB20">
            <v>0</v>
          </cell>
          <cell r="CC20">
            <v>1</v>
          </cell>
          <cell r="CD20">
            <v>0</v>
          </cell>
          <cell r="CE20">
            <v>6</v>
          </cell>
          <cell r="CF20">
            <v>12.816651393490423</v>
          </cell>
          <cell r="CG20">
            <v>76.899908360942533</v>
          </cell>
          <cell r="CH20">
            <v>6</v>
          </cell>
          <cell r="CI20">
            <v>0</v>
          </cell>
          <cell r="CJ20">
            <v>12.816651393490423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W20">
            <v>10386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H20">
            <v>2610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S20">
            <v>6248.5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D20">
            <v>2010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O20">
            <v>197366</v>
          </cell>
          <cell r="EP20">
            <v>0</v>
          </cell>
          <cell r="EQ20">
            <v>3</v>
          </cell>
          <cell r="ER20">
            <v>0</v>
          </cell>
          <cell r="ES20">
            <v>15</v>
          </cell>
          <cell r="ET20">
            <v>15.200186455620523</v>
          </cell>
          <cell r="EU20">
            <v>76.00093227810261</v>
          </cell>
          <cell r="EV20">
            <v>5</v>
          </cell>
          <cell r="EW20">
            <v>0</v>
          </cell>
          <cell r="EX20">
            <v>15.200186455620523</v>
          </cell>
          <cell r="EZ20">
            <v>28468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K20">
            <v>422109.89999999997</v>
          </cell>
          <cell r="FL20">
            <v>0</v>
          </cell>
          <cell r="FM20">
            <v>4</v>
          </cell>
          <cell r="FN20">
            <v>0</v>
          </cell>
          <cell r="FO20">
            <v>21</v>
          </cell>
          <cell r="FP20">
            <v>9.4762051304648391</v>
          </cell>
          <cell r="FQ20">
            <v>49.75007693494041</v>
          </cell>
          <cell r="FR20">
            <v>5.25</v>
          </cell>
          <cell r="FS20">
            <v>0</v>
          </cell>
          <cell r="FT20">
            <v>9.4762051304648391</v>
          </cell>
          <cell r="FV20">
            <v>810</v>
          </cell>
          <cell r="FW20">
            <v>0</v>
          </cell>
          <cell r="FX20">
            <v>0</v>
          </cell>
          <cell r="FY20" t="str">
            <v/>
          </cell>
          <cell r="FZ20">
            <v>0</v>
          </cell>
          <cell r="GA20">
            <v>0</v>
          </cell>
          <cell r="GB20">
            <v>0</v>
          </cell>
          <cell r="GC20" t="str">
            <v>-</v>
          </cell>
          <cell r="GD20">
            <v>38047</v>
          </cell>
          <cell r="GF20">
            <v>38018</v>
          </cell>
          <cell r="GG20">
            <v>38231</v>
          </cell>
          <cell r="GI20">
            <v>72934.399999999994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72934.399999999994</v>
          </cell>
          <cell r="GO20">
            <v>328241.80000000005</v>
          </cell>
          <cell r="GP20" t="str">
            <v>-</v>
          </cell>
          <cell r="GQ20">
            <v>38078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</row>
        <row r="21">
          <cell r="A21">
            <v>38261</v>
          </cell>
          <cell r="B21">
            <v>2004</v>
          </cell>
          <cell r="C21">
            <v>10</v>
          </cell>
          <cell r="E21">
            <v>208509.96</v>
          </cell>
          <cell r="F21">
            <v>0</v>
          </cell>
          <cell r="G21">
            <v>1</v>
          </cell>
          <cell r="H21">
            <v>0</v>
          </cell>
          <cell r="I21">
            <v>5</v>
          </cell>
          <cell r="J21">
            <v>4.7959339688137677</v>
          </cell>
          <cell r="K21">
            <v>23.979669844068841</v>
          </cell>
          <cell r="L21">
            <v>5.0000000000000009</v>
          </cell>
          <cell r="M21">
            <v>0</v>
          </cell>
          <cell r="N21">
            <v>4.7959339688137677</v>
          </cell>
          <cell r="P21">
            <v>842664.65999999992</v>
          </cell>
          <cell r="Q21">
            <v>0</v>
          </cell>
          <cell r="R21">
            <v>5</v>
          </cell>
          <cell r="S21">
            <v>0</v>
          </cell>
          <cell r="T21">
            <v>26</v>
          </cell>
          <cell r="U21">
            <v>5.9335584335529159</v>
          </cell>
          <cell r="V21">
            <v>30.854503854475166</v>
          </cell>
          <cell r="W21">
            <v>5.2</v>
          </cell>
          <cell r="X21">
            <v>0</v>
          </cell>
          <cell r="Y21">
            <v>5.9335584335529159</v>
          </cell>
          <cell r="AA21">
            <v>2515891.66</v>
          </cell>
          <cell r="AB21">
            <v>1</v>
          </cell>
          <cell r="AC21">
            <v>18</v>
          </cell>
          <cell r="AD21">
            <v>0</v>
          </cell>
          <cell r="AE21">
            <v>787.5</v>
          </cell>
          <cell r="AF21">
            <v>7.5519945083803801</v>
          </cell>
          <cell r="AG21">
            <v>313.01029870260783</v>
          </cell>
          <cell r="AH21">
            <v>41.44736842105263</v>
          </cell>
          <cell r="AI21">
            <v>0</v>
          </cell>
          <cell r="AJ21">
            <v>7.5519945083803801</v>
          </cell>
          <cell r="AL21">
            <v>142317.96</v>
          </cell>
          <cell r="AM21">
            <v>0</v>
          </cell>
          <cell r="AN21">
            <v>1</v>
          </cell>
          <cell r="AO21">
            <v>0</v>
          </cell>
          <cell r="AP21">
            <v>5</v>
          </cell>
          <cell r="AQ21">
            <v>0</v>
          </cell>
          <cell r="AR21">
            <v>0</v>
          </cell>
          <cell r="AT21">
            <v>278236.79999999999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E21">
            <v>470356.55</v>
          </cell>
          <cell r="BF21">
            <v>0</v>
          </cell>
          <cell r="BG21">
            <v>5</v>
          </cell>
          <cell r="BH21">
            <v>0</v>
          </cell>
          <cell r="BI21">
            <v>26</v>
          </cell>
          <cell r="BJ21">
            <v>10.630233596194207</v>
          </cell>
          <cell r="BK21">
            <v>55.277214700209875</v>
          </cell>
          <cell r="BL21">
            <v>5.1999999999999993</v>
          </cell>
          <cell r="BM21">
            <v>0</v>
          </cell>
          <cell r="BN21">
            <v>10.630233596194207</v>
          </cell>
          <cell r="BP21">
            <v>36795.5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CA21">
            <v>110571.25</v>
          </cell>
          <cell r="CB21">
            <v>0</v>
          </cell>
          <cell r="CC21">
            <v>1</v>
          </cell>
          <cell r="CD21">
            <v>0</v>
          </cell>
          <cell r="CE21">
            <v>11</v>
          </cell>
          <cell r="CF21">
            <v>9.0439422544287051</v>
          </cell>
          <cell r="CG21">
            <v>99.483364798715755</v>
          </cell>
          <cell r="CH21">
            <v>11</v>
          </cell>
          <cell r="CI21">
            <v>0</v>
          </cell>
          <cell r="CJ21">
            <v>9.0439422544287051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W21">
            <v>13194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H21">
            <v>3610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S21">
            <v>8173.5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D21">
            <v>3214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O21">
            <v>256550</v>
          </cell>
          <cell r="EP21">
            <v>0</v>
          </cell>
          <cell r="EQ21">
            <v>4</v>
          </cell>
          <cell r="ER21">
            <v>0</v>
          </cell>
          <cell r="ES21">
            <v>15</v>
          </cell>
          <cell r="ET21">
            <v>15.591502631066069</v>
          </cell>
          <cell r="EU21">
            <v>58.468134866497763</v>
          </cell>
          <cell r="EV21">
            <v>3.7500000000000004</v>
          </cell>
          <cell r="EW21">
            <v>0</v>
          </cell>
          <cell r="EX21">
            <v>15.591502631066069</v>
          </cell>
          <cell r="EZ21">
            <v>38248.300000000003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K21">
            <v>564427.86</v>
          </cell>
          <cell r="FL21">
            <v>0</v>
          </cell>
          <cell r="FM21">
            <v>5</v>
          </cell>
          <cell r="FN21">
            <v>0</v>
          </cell>
          <cell r="FO21">
            <v>26</v>
          </cell>
          <cell r="FP21">
            <v>8.8585279968285047</v>
          </cell>
          <cell r="FQ21">
            <v>46.064345583508228</v>
          </cell>
          <cell r="FR21">
            <v>5.2</v>
          </cell>
          <cell r="FS21">
            <v>0</v>
          </cell>
          <cell r="FT21">
            <v>8.8585279968285047</v>
          </cell>
          <cell r="FV21">
            <v>1000</v>
          </cell>
          <cell r="FW21">
            <v>0</v>
          </cell>
          <cell r="FX21">
            <v>0</v>
          </cell>
          <cell r="FY21" t="str">
            <v/>
          </cell>
          <cell r="FZ21">
            <v>0</v>
          </cell>
          <cell r="GA21">
            <v>0</v>
          </cell>
          <cell r="GB21">
            <v>0</v>
          </cell>
          <cell r="GC21" t="str">
            <v>-</v>
          </cell>
          <cell r="GD21">
            <v>38047</v>
          </cell>
          <cell r="GF21">
            <v>38018</v>
          </cell>
          <cell r="GG21">
            <v>38261</v>
          </cell>
          <cell r="GI21">
            <v>66192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66192</v>
          </cell>
          <cell r="GO21">
            <v>394433.80000000005</v>
          </cell>
          <cell r="GP21" t="str">
            <v>-</v>
          </cell>
          <cell r="GQ21">
            <v>38078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</row>
        <row r="22">
          <cell r="A22">
            <v>38292</v>
          </cell>
          <cell r="B22">
            <v>2004</v>
          </cell>
          <cell r="C22">
            <v>11</v>
          </cell>
          <cell r="E22">
            <v>228526.76</v>
          </cell>
          <cell r="F22">
            <v>0</v>
          </cell>
          <cell r="G22">
            <v>1</v>
          </cell>
          <cell r="H22">
            <v>0</v>
          </cell>
          <cell r="I22">
            <v>1</v>
          </cell>
          <cell r="J22">
            <v>4.3758551514929804</v>
          </cell>
          <cell r="K22">
            <v>4.3758551514929804</v>
          </cell>
          <cell r="L22">
            <v>1</v>
          </cell>
          <cell r="M22">
            <v>0</v>
          </cell>
          <cell r="N22">
            <v>4.3758551514929804</v>
          </cell>
          <cell r="P22">
            <v>1071191.42</v>
          </cell>
          <cell r="Q22">
            <v>0</v>
          </cell>
          <cell r="R22">
            <v>6</v>
          </cell>
          <cell r="S22">
            <v>0</v>
          </cell>
          <cell r="T22">
            <v>27</v>
          </cell>
          <cell r="U22">
            <v>5.6012397858825276</v>
          </cell>
          <cell r="V22">
            <v>25.205579036471374</v>
          </cell>
          <cell r="W22">
            <v>4.5</v>
          </cell>
          <cell r="X22">
            <v>0</v>
          </cell>
          <cell r="Y22">
            <v>5.6012397858825276</v>
          </cell>
          <cell r="AA22">
            <v>2542738.42</v>
          </cell>
          <cell r="AB22">
            <v>1</v>
          </cell>
          <cell r="AC22">
            <v>19</v>
          </cell>
          <cell r="AD22">
            <v>0</v>
          </cell>
          <cell r="AE22">
            <v>788.5</v>
          </cell>
          <cell r="AF22">
            <v>7.8655357714695633</v>
          </cell>
          <cell r="AG22">
            <v>310.09874779018753</v>
          </cell>
          <cell r="AH22">
            <v>39.424999999999997</v>
          </cell>
          <cell r="AI22">
            <v>0</v>
          </cell>
          <cell r="AJ22">
            <v>7.8655357714695633</v>
          </cell>
          <cell r="AL22">
            <v>153005.16</v>
          </cell>
          <cell r="AM22">
            <v>0</v>
          </cell>
          <cell r="AN22">
            <v>1</v>
          </cell>
          <cell r="AO22">
            <v>0</v>
          </cell>
          <cell r="AP22">
            <v>1</v>
          </cell>
          <cell r="AQ22">
            <v>0</v>
          </cell>
          <cell r="AR22">
            <v>0</v>
          </cell>
          <cell r="AT22">
            <v>353758.4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E22">
            <v>597860.85</v>
          </cell>
          <cell r="BF22">
            <v>0</v>
          </cell>
          <cell r="BG22">
            <v>6</v>
          </cell>
          <cell r="BH22">
            <v>0</v>
          </cell>
          <cell r="BI22">
            <v>27</v>
          </cell>
          <cell r="BJ22">
            <v>10.035780064876301</v>
          </cell>
          <cell r="BK22">
            <v>45.161010291943356</v>
          </cell>
          <cell r="BL22">
            <v>4.5</v>
          </cell>
          <cell r="BM22">
            <v>0</v>
          </cell>
          <cell r="BN22">
            <v>10.035780064876301</v>
          </cell>
          <cell r="BP22">
            <v>45403.5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CA22">
            <v>147261.04999999999</v>
          </cell>
          <cell r="CB22">
            <v>0</v>
          </cell>
          <cell r="CC22">
            <v>2</v>
          </cell>
          <cell r="CD22">
            <v>0</v>
          </cell>
          <cell r="CE22">
            <v>12</v>
          </cell>
          <cell r="CF22">
            <v>13.581323778419346</v>
          </cell>
          <cell r="CG22">
            <v>81.487942670516063</v>
          </cell>
          <cell r="CH22">
            <v>5.9999999999999991</v>
          </cell>
          <cell r="CI22">
            <v>0</v>
          </cell>
          <cell r="CJ22">
            <v>13.581323778419346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W22">
            <v>16875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H22">
            <v>4570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S22">
            <v>8659.5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D22">
            <v>4251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O22">
            <v>322217</v>
          </cell>
          <cell r="EP22">
            <v>0</v>
          </cell>
          <cell r="EQ22">
            <v>4</v>
          </cell>
          <cell r="ER22">
            <v>0</v>
          </cell>
          <cell r="ES22">
            <v>15</v>
          </cell>
          <cell r="ET22">
            <v>12.413994295769621</v>
          </cell>
          <cell r="EU22">
            <v>46.552478609136081</v>
          </cell>
          <cell r="EV22">
            <v>3.75</v>
          </cell>
          <cell r="EW22">
            <v>0</v>
          </cell>
          <cell r="EX22">
            <v>12.413994295769621</v>
          </cell>
          <cell r="EZ22">
            <v>48623.8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K22">
            <v>717433.02</v>
          </cell>
          <cell r="FL22">
            <v>0</v>
          </cell>
          <cell r="FM22">
            <v>6</v>
          </cell>
          <cell r="FN22">
            <v>0</v>
          </cell>
          <cell r="FO22">
            <v>27</v>
          </cell>
          <cell r="FP22">
            <v>8.363150054063583</v>
          </cell>
          <cell r="FQ22">
            <v>37.634175243286123</v>
          </cell>
          <cell r="FR22">
            <v>4.5</v>
          </cell>
          <cell r="FS22">
            <v>0</v>
          </cell>
          <cell r="FT22">
            <v>8.363150054063583</v>
          </cell>
          <cell r="FV22">
            <v>960</v>
          </cell>
          <cell r="FW22">
            <v>0</v>
          </cell>
          <cell r="FX22">
            <v>0</v>
          </cell>
          <cell r="FY22" t="str">
            <v/>
          </cell>
          <cell r="FZ22">
            <v>0</v>
          </cell>
          <cell r="GA22">
            <v>0</v>
          </cell>
          <cell r="GB22">
            <v>0</v>
          </cell>
          <cell r="GC22" t="str">
            <v>-</v>
          </cell>
          <cell r="GD22">
            <v>38047</v>
          </cell>
          <cell r="GF22">
            <v>38018</v>
          </cell>
          <cell r="GG22">
            <v>38292</v>
          </cell>
          <cell r="GI22">
            <v>75521.600000000006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75521.600000000006</v>
          </cell>
          <cell r="GO22">
            <v>469955.4</v>
          </cell>
          <cell r="GP22" t="str">
            <v>-</v>
          </cell>
          <cell r="GQ22">
            <v>38078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</row>
        <row r="23">
          <cell r="A23">
            <v>38322</v>
          </cell>
          <cell r="B23">
            <v>2004</v>
          </cell>
          <cell r="C23">
            <v>12</v>
          </cell>
          <cell r="E23">
            <v>287140.8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1358332.22</v>
          </cell>
          <cell r="Q23">
            <v>0</v>
          </cell>
          <cell r="R23">
            <v>6</v>
          </cell>
          <cell r="S23">
            <v>0</v>
          </cell>
          <cell r="T23">
            <v>27</v>
          </cell>
          <cell r="U23">
            <v>4.4171815345733307</v>
          </cell>
          <cell r="V23">
            <v>19.877316905579992</v>
          </cell>
          <cell r="W23">
            <v>4.5000000000000009</v>
          </cell>
          <cell r="X23">
            <v>0</v>
          </cell>
          <cell r="Y23">
            <v>4.4171815345733307</v>
          </cell>
          <cell r="AA23">
            <v>2610850.2199999997</v>
          </cell>
          <cell r="AB23">
            <v>1</v>
          </cell>
          <cell r="AC23">
            <v>17</v>
          </cell>
          <cell r="AD23">
            <v>0</v>
          </cell>
          <cell r="AE23">
            <v>770.5</v>
          </cell>
          <cell r="AF23">
            <v>6.8943058709817535</v>
          </cell>
          <cell r="AG23">
            <v>295.11459297730227</v>
          </cell>
          <cell r="AH23">
            <v>42.80555555555555</v>
          </cell>
          <cell r="AI23">
            <v>0</v>
          </cell>
          <cell r="AJ23">
            <v>6.8943058709817535</v>
          </cell>
          <cell r="AL23">
            <v>155164.79999999999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485734.40000000002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E23">
            <v>727164.85</v>
          </cell>
          <cell r="BF23">
            <v>0</v>
          </cell>
          <cell r="BG23">
            <v>6</v>
          </cell>
          <cell r="BH23">
            <v>0</v>
          </cell>
          <cell r="BI23">
            <v>27</v>
          </cell>
          <cell r="BJ23">
            <v>8.2512239143572454</v>
          </cell>
          <cell r="BK23">
            <v>37.130507614607616</v>
          </cell>
          <cell r="BL23">
            <v>4.5000000000000018</v>
          </cell>
          <cell r="BM23">
            <v>0</v>
          </cell>
          <cell r="BN23">
            <v>8.2512239143572454</v>
          </cell>
          <cell r="BP23">
            <v>53563.5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CA23">
            <v>175769.05</v>
          </cell>
          <cell r="CB23">
            <v>0</v>
          </cell>
          <cell r="CC23">
            <v>2</v>
          </cell>
          <cell r="CD23">
            <v>0</v>
          </cell>
          <cell r="CE23">
            <v>12</v>
          </cell>
          <cell r="CF23">
            <v>11.378567500933755</v>
          </cell>
          <cell r="CG23">
            <v>68.271405005602531</v>
          </cell>
          <cell r="CH23">
            <v>6</v>
          </cell>
          <cell r="CI23">
            <v>0</v>
          </cell>
          <cell r="CJ23">
            <v>11.378567500933755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W23">
            <v>19568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H23">
            <v>5298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S23">
            <v>10016.5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D23">
            <v>4869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O23">
            <v>400485</v>
          </cell>
          <cell r="EP23">
            <v>0</v>
          </cell>
          <cell r="EQ23">
            <v>4</v>
          </cell>
          <cell r="ER23">
            <v>0</v>
          </cell>
          <cell r="ES23">
            <v>15</v>
          </cell>
          <cell r="ET23">
            <v>9.9878896837584428</v>
          </cell>
          <cell r="EU23">
            <v>37.454586314094165</v>
          </cell>
          <cell r="EV23">
            <v>3.7500000000000004</v>
          </cell>
          <cell r="EW23">
            <v>0</v>
          </cell>
          <cell r="EX23">
            <v>9.9878896837584428</v>
          </cell>
          <cell r="EZ23">
            <v>57595.8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K23">
            <v>872597.82000000007</v>
          </cell>
          <cell r="FL23">
            <v>0</v>
          </cell>
          <cell r="FM23">
            <v>6</v>
          </cell>
          <cell r="FN23">
            <v>0</v>
          </cell>
          <cell r="FO23">
            <v>27</v>
          </cell>
          <cell r="FP23">
            <v>6.8760199286310382</v>
          </cell>
          <cell r="FQ23">
            <v>30.942089678839675</v>
          </cell>
          <cell r="FR23">
            <v>4.5000000000000009</v>
          </cell>
          <cell r="FS23">
            <v>0</v>
          </cell>
          <cell r="FT23">
            <v>6.8760199286310382</v>
          </cell>
          <cell r="FV23">
            <v>728</v>
          </cell>
          <cell r="FW23">
            <v>0</v>
          </cell>
          <cell r="FX23">
            <v>0</v>
          </cell>
          <cell r="FY23" t="str">
            <v/>
          </cell>
          <cell r="FZ23">
            <v>0</v>
          </cell>
          <cell r="GA23">
            <v>0</v>
          </cell>
          <cell r="GB23">
            <v>0</v>
          </cell>
          <cell r="GC23" t="str">
            <v>-</v>
          </cell>
          <cell r="GD23">
            <v>38047</v>
          </cell>
          <cell r="GF23">
            <v>38018</v>
          </cell>
          <cell r="GG23">
            <v>38292</v>
          </cell>
          <cell r="GI23">
            <v>131976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131976</v>
          </cell>
          <cell r="GO23">
            <v>601931.4</v>
          </cell>
          <cell r="GP23" t="str">
            <v>-</v>
          </cell>
          <cell r="GQ23">
            <v>38078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</row>
        <row r="24">
          <cell r="A24">
            <v>38353</v>
          </cell>
          <cell r="B24">
            <v>2005</v>
          </cell>
          <cell r="C24">
            <v>1</v>
          </cell>
          <cell r="E24">
            <v>247686</v>
          </cell>
          <cell r="F24">
            <v>1</v>
          </cell>
          <cell r="G24">
            <v>0</v>
          </cell>
          <cell r="H24">
            <v>0</v>
          </cell>
          <cell r="I24">
            <v>220</v>
          </cell>
          <cell r="J24">
            <v>4.0373698957551092</v>
          </cell>
          <cell r="K24">
            <v>888.22137706612398</v>
          </cell>
          <cell r="L24">
            <v>220</v>
          </cell>
          <cell r="M24">
            <v>0</v>
          </cell>
          <cell r="N24">
            <v>4.0373698957551092</v>
          </cell>
          <cell r="P24">
            <v>1606018.22</v>
          </cell>
          <cell r="Q24">
            <v>1</v>
          </cell>
          <cell r="R24">
            <v>6</v>
          </cell>
          <cell r="S24">
            <v>0</v>
          </cell>
          <cell r="T24">
            <v>247</v>
          </cell>
          <cell r="U24">
            <v>4.358605595396047</v>
          </cell>
          <cell r="V24">
            <v>153.79651172326052</v>
          </cell>
          <cell r="W24">
            <v>35.285714285714285</v>
          </cell>
          <cell r="X24">
            <v>0</v>
          </cell>
          <cell r="Y24">
            <v>4.358605595396047</v>
          </cell>
          <cell r="AA24">
            <v>2648969.2199999997</v>
          </cell>
          <cell r="AB24">
            <v>2</v>
          </cell>
          <cell r="AC24">
            <v>14</v>
          </cell>
          <cell r="AD24">
            <v>0</v>
          </cell>
          <cell r="AE24">
            <v>944.5</v>
          </cell>
          <cell r="AF24">
            <v>6.0400852826821447</v>
          </cell>
          <cell r="AG24">
            <v>356.55378434333039</v>
          </cell>
          <cell r="AH24">
            <v>59.031250000000007</v>
          </cell>
          <cell r="AI24">
            <v>0</v>
          </cell>
          <cell r="AJ24">
            <v>6.0400852826821447</v>
          </cell>
          <cell r="AL24">
            <v>109782</v>
          </cell>
          <cell r="AM24">
            <v>1</v>
          </cell>
          <cell r="AN24">
            <v>0</v>
          </cell>
          <cell r="AO24">
            <v>0</v>
          </cell>
          <cell r="AP24">
            <v>220</v>
          </cell>
          <cell r="AQ24">
            <v>0</v>
          </cell>
          <cell r="AR24">
            <v>0</v>
          </cell>
          <cell r="AT24">
            <v>623638.4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E24">
            <v>818649.85</v>
          </cell>
          <cell r="BF24">
            <v>1</v>
          </cell>
          <cell r="BG24">
            <v>6</v>
          </cell>
          <cell r="BH24">
            <v>0</v>
          </cell>
          <cell r="BI24">
            <v>247</v>
          </cell>
          <cell r="BJ24">
            <v>8.5506642430826822</v>
          </cell>
          <cell r="BK24">
            <v>301.71629543448887</v>
          </cell>
          <cell r="BL24">
            <v>35.285714285714278</v>
          </cell>
          <cell r="BM24">
            <v>0</v>
          </cell>
          <cell r="BN24">
            <v>8.5506642430826822</v>
          </cell>
          <cell r="BP24">
            <v>62077.5</v>
          </cell>
          <cell r="BQ24">
            <v>1</v>
          </cell>
          <cell r="BR24">
            <v>0</v>
          </cell>
          <cell r="BS24">
            <v>0</v>
          </cell>
          <cell r="BT24">
            <v>220</v>
          </cell>
          <cell r="BU24">
            <v>16.108896137892152</v>
          </cell>
          <cell r="BV24">
            <v>3543.9571503362731</v>
          </cell>
          <cell r="BW24">
            <v>219.99999999999997</v>
          </cell>
          <cell r="BX24">
            <v>0</v>
          </cell>
          <cell r="BY24">
            <v>16.108896137892152</v>
          </cell>
          <cell r="CA24">
            <v>199093.05</v>
          </cell>
          <cell r="CB24">
            <v>0</v>
          </cell>
          <cell r="CC24">
            <v>2</v>
          </cell>
          <cell r="CD24">
            <v>0</v>
          </cell>
          <cell r="CE24">
            <v>12</v>
          </cell>
          <cell r="CF24">
            <v>10.045554076347718</v>
          </cell>
          <cell r="CG24">
            <v>60.273324458086307</v>
          </cell>
          <cell r="CH24">
            <v>6</v>
          </cell>
          <cell r="CI24">
            <v>0</v>
          </cell>
          <cell r="CJ24">
            <v>10.045554076347718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W24">
            <v>22787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H24">
            <v>6948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S24">
            <v>11208.5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D24">
            <v>5992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O24">
            <v>444841</v>
          </cell>
          <cell r="EP24">
            <v>0</v>
          </cell>
          <cell r="EQ24">
            <v>4</v>
          </cell>
          <cell r="ER24">
            <v>0</v>
          </cell>
          <cell r="ES24">
            <v>15</v>
          </cell>
          <cell r="ET24">
            <v>8.9919769086032986</v>
          </cell>
          <cell r="EU24">
            <v>33.719913407262368</v>
          </cell>
          <cell r="EV24">
            <v>3.75</v>
          </cell>
          <cell r="EW24">
            <v>0</v>
          </cell>
          <cell r="EX24">
            <v>8.9919769086032986</v>
          </cell>
          <cell r="EZ24">
            <v>65702.8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K24">
            <v>982379.82000000007</v>
          </cell>
          <cell r="FL24">
            <v>1</v>
          </cell>
          <cell r="FM24">
            <v>6</v>
          </cell>
          <cell r="FN24">
            <v>0</v>
          </cell>
          <cell r="FO24">
            <v>247</v>
          </cell>
          <cell r="FP24">
            <v>7.1255535359022328</v>
          </cell>
          <cell r="FQ24">
            <v>251.43024619540739</v>
          </cell>
          <cell r="FR24">
            <v>35.285714285714292</v>
          </cell>
          <cell r="FS24">
            <v>0</v>
          </cell>
          <cell r="FT24">
            <v>7.1255535359022328</v>
          </cell>
          <cell r="FV24">
            <v>1650</v>
          </cell>
          <cell r="FW24">
            <v>0</v>
          </cell>
          <cell r="FX24">
            <v>0</v>
          </cell>
          <cell r="FY24" t="str">
            <v/>
          </cell>
          <cell r="FZ24">
            <v>0</v>
          </cell>
          <cell r="GA24">
            <v>0</v>
          </cell>
          <cell r="GB24">
            <v>0</v>
          </cell>
          <cell r="GC24" t="str">
            <v>-</v>
          </cell>
          <cell r="GD24">
            <v>38047</v>
          </cell>
          <cell r="GF24">
            <v>38353</v>
          </cell>
          <cell r="GG24">
            <v>38353</v>
          </cell>
          <cell r="GI24">
            <v>137904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137904</v>
          </cell>
          <cell r="GO24">
            <v>739835.4</v>
          </cell>
          <cell r="GP24" t="str">
            <v>-</v>
          </cell>
          <cell r="GQ24">
            <v>38078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</row>
        <row r="25">
          <cell r="A25">
            <v>38384</v>
          </cell>
          <cell r="B25">
            <v>2005</v>
          </cell>
          <cell r="C25">
            <v>2</v>
          </cell>
          <cell r="E25">
            <v>224144.5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1830162.72</v>
          </cell>
          <cell r="Q25">
            <v>1</v>
          </cell>
          <cell r="R25">
            <v>6</v>
          </cell>
          <cell r="S25">
            <v>0</v>
          </cell>
          <cell r="T25">
            <v>247</v>
          </cell>
          <cell r="U25">
            <v>3.8247965186396105</v>
          </cell>
          <cell r="V25">
            <v>134.96067715771198</v>
          </cell>
          <cell r="W25">
            <v>35.285714285714292</v>
          </cell>
          <cell r="X25">
            <v>0</v>
          </cell>
          <cell r="Y25">
            <v>3.8247965186396105</v>
          </cell>
          <cell r="AA25">
            <v>2654504.7199999997</v>
          </cell>
          <cell r="AB25">
            <v>1</v>
          </cell>
          <cell r="AC25">
            <v>13</v>
          </cell>
          <cell r="AD25">
            <v>0</v>
          </cell>
          <cell r="AE25">
            <v>533</v>
          </cell>
          <cell r="AF25">
            <v>5.2740535341749188</v>
          </cell>
          <cell r="AG25">
            <v>200.79075240823082</v>
          </cell>
          <cell r="AH25">
            <v>38.071428571428569</v>
          </cell>
          <cell r="AI25">
            <v>0</v>
          </cell>
          <cell r="AJ25">
            <v>5.2740535341749188</v>
          </cell>
          <cell r="AL25">
            <v>155896.5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691886.4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E25">
            <v>948563.6</v>
          </cell>
          <cell r="BF25">
            <v>1</v>
          </cell>
          <cell r="BG25">
            <v>6</v>
          </cell>
          <cell r="BH25">
            <v>0</v>
          </cell>
          <cell r="BI25">
            <v>247</v>
          </cell>
          <cell r="BJ25">
            <v>7.3795789760433568</v>
          </cell>
          <cell r="BK25">
            <v>260.39371529752987</v>
          </cell>
          <cell r="BL25">
            <v>35.285714285714285</v>
          </cell>
          <cell r="BM25">
            <v>0</v>
          </cell>
          <cell r="BN25">
            <v>7.3795789760433568</v>
          </cell>
          <cell r="BP25">
            <v>72476</v>
          </cell>
          <cell r="BQ25">
            <v>1</v>
          </cell>
          <cell r="BR25">
            <v>0</v>
          </cell>
          <cell r="BS25">
            <v>0</v>
          </cell>
          <cell r="BT25">
            <v>220</v>
          </cell>
          <cell r="BU25">
            <v>13.797670953143109</v>
          </cell>
          <cell r="BV25">
            <v>3035.4876096914841</v>
          </cell>
          <cell r="BW25">
            <v>220</v>
          </cell>
          <cell r="BX25">
            <v>0</v>
          </cell>
          <cell r="BY25">
            <v>13.797670953143109</v>
          </cell>
          <cell r="CA25">
            <v>224990.05</v>
          </cell>
          <cell r="CB25">
            <v>0</v>
          </cell>
          <cell r="CC25">
            <v>2</v>
          </cell>
          <cell r="CD25">
            <v>0</v>
          </cell>
          <cell r="CE25">
            <v>12</v>
          </cell>
          <cell r="CF25">
            <v>8.8892819926925668</v>
          </cell>
          <cell r="CG25">
            <v>53.335691956155394</v>
          </cell>
          <cell r="CH25">
            <v>5.9999999999999991</v>
          </cell>
          <cell r="CI25">
            <v>0</v>
          </cell>
          <cell r="CJ25">
            <v>8.8892819926925668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W25">
            <v>25900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H25">
            <v>8548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S25">
            <v>13394.5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D25">
            <v>7427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O25">
            <v>519969</v>
          </cell>
          <cell r="EP25">
            <v>0</v>
          </cell>
          <cell r="EQ25">
            <v>4</v>
          </cell>
          <cell r="ER25">
            <v>0</v>
          </cell>
          <cell r="ES25">
            <v>15</v>
          </cell>
          <cell r="ET25">
            <v>7.6927662995293957</v>
          </cell>
          <cell r="EU25">
            <v>28.847873623235234</v>
          </cell>
          <cell r="EV25">
            <v>3.75</v>
          </cell>
          <cell r="EW25">
            <v>0</v>
          </cell>
          <cell r="EX25">
            <v>7.6927662995293957</v>
          </cell>
          <cell r="EZ25">
            <v>75859.05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K25">
            <v>1138276.32</v>
          </cell>
          <cell r="FL25">
            <v>1</v>
          </cell>
          <cell r="FM25">
            <v>6</v>
          </cell>
          <cell r="FN25">
            <v>0</v>
          </cell>
          <cell r="FO25">
            <v>247</v>
          </cell>
          <cell r="FP25">
            <v>6.1496491467027967</v>
          </cell>
          <cell r="FQ25">
            <v>216.99476274794156</v>
          </cell>
          <cell r="FR25">
            <v>35.285714285714292</v>
          </cell>
          <cell r="FS25">
            <v>0</v>
          </cell>
          <cell r="FT25">
            <v>6.1496491467027967</v>
          </cell>
          <cell r="FV25">
            <v>1600</v>
          </cell>
          <cell r="FW25">
            <v>0</v>
          </cell>
          <cell r="FX25">
            <v>0</v>
          </cell>
          <cell r="FY25" t="str">
            <v/>
          </cell>
          <cell r="FZ25">
            <v>0</v>
          </cell>
          <cell r="GA25">
            <v>0</v>
          </cell>
          <cell r="GB25">
            <v>0</v>
          </cell>
          <cell r="GC25" t="str">
            <v>-</v>
          </cell>
          <cell r="GD25">
            <v>38047</v>
          </cell>
          <cell r="GF25">
            <v>38353</v>
          </cell>
          <cell r="GG25">
            <v>38353</v>
          </cell>
          <cell r="GI25">
            <v>68248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68248</v>
          </cell>
          <cell r="GO25">
            <v>808083.4</v>
          </cell>
          <cell r="GP25" t="str">
            <v>-</v>
          </cell>
          <cell r="GQ25">
            <v>38078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</row>
        <row r="26">
          <cell r="A26">
            <v>38412</v>
          </cell>
          <cell r="B26">
            <v>2005</v>
          </cell>
          <cell r="C26">
            <v>3</v>
          </cell>
          <cell r="E26">
            <v>220824.7</v>
          </cell>
          <cell r="F26">
            <v>0</v>
          </cell>
          <cell r="G26">
            <v>1</v>
          </cell>
          <cell r="H26">
            <v>0</v>
          </cell>
          <cell r="I26">
            <v>4</v>
          </cell>
          <cell r="J26">
            <v>4.5284789246855084</v>
          </cell>
          <cell r="K26">
            <v>18.113915698742034</v>
          </cell>
          <cell r="L26">
            <v>4</v>
          </cell>
          <cell r="M26">
            <v>0</v>
          </cell>
          <cell r="N26">
            <v>4.5284789246855084</v>
          </cell>
          <cell r="P26">
            <v>2050987.42</v>
          </cell>
          <cell r="Q26">
            <v>1</v>
          </cell>
          <cell r="R26">
            <v>7</v>
          </cell>
          <cell r="S26">
            <v>0</v>
          </cell>
          <cell r="T26">
            <v>251</v>
          </cell>
          <cell r="U26">
            <v>3.900560248194989</v>
          </cell>
          <cell r="V26">
            <v>122.38007778711778</v>
          </cell>
          <cell r="W26">
            <v>31.375</v>
          </cell>
          <cell r="X26">
            <v>0</v>
          </cell>
          <cell r="Y26">
            <v>3.900560248194989</v>
          </cell>
          <cell r="AA26">
            <v>2649642.42</v>
          </cell>
          <cell r="AB26">
            <v>1</v>
          </cell>
          <cell r="AC26">
            <v>12</v>
          </cell>
          <cell r="AD26">
            <v>0</v>
          </cell>
          <cell r="AE26">
            <v>521</v>
          </cell>
          <cell r="AF26">
            <v>4.9063224161394583</v>
          </cell>
          <cell r="AG26">
            <v>196.63030606220443</v>
          </cell>
          <cell r="AH26">
            <v>40.076923076923073</v>
          </cell>
          <cell r="AI26">
            <v>0</v>
          </cell>
          <cell r="AJ26">
            <v>4.9063224161394583</v>
          </cell>
          <cell r="AL26">
            <v>137288.70000000001</v>
          </cell>
          <cell r="AM26">
            <v>0</v>
          </cell>
          <cell r="AN26">
            <v>1</v>
          </cell>
          <cell r="AO26">
            <v>0</v>
          </cell>
          <cell r="AP26">
            <v>4</v>
          </cell>
          <cell r="AQ26">
            <v>0</v>
          </cell>
          <cell r="AR26">
            <v>0</v>
          </cell>
          <cell r="AT26">
            <v>775422.4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E26">
            <v>1062970.8500000001</v>
          </cell>
          <cell r="BF26">
            <v>1</v>
          </cell>
          <cell r="BG26">
            <v>7</v>
          </cell>
          <cell r="BH26">
            <v>0</v>
          </cell>
          <cell r="BI26">
            <v>251</v>
          </cell>
          <cell r="BJ26">
            <v>7.526076561742026</v>
          </cell>
          <cell r="BK26">
            <v>236.13065212465608</v>
          </cell>
          <cell r="BL26">
            <v>31.375000000000004</v>
          </cell>
          <cell r="BM26">
            <v>0</v>
          </cell>
          <cell r="BN26">
            <v>7.526076561742026</v>
          </cell>
          <cell r="BP26">
            <v>82983</v>
          </cell>
          <cell r="BQ26">
            <v>1</v>
          </cell>
          <cell r="BR26">
            <v>0</v>
          </cell>
          <cell r="BS26">
            <v>0</v>
          </cell>
          <cell r="BT26">
            <v>220</v>
          </cell>
          <cell r="BU26">
            <v>12.050660978754685</v>
          </cell>
          <cell r="BV26">
            <v>2651.1454153260306</v>
          </cell>
          <cell r="BW26">
            <v>220</v>
          </cell>
          <cell r="BX26">
            <v>0</v>
          </cell>
          <cell r="BY26">
            <v>12.050660978754685</v>
          </cell>
          <cell r="CA26">
            <v>251245.05</v>
          </cell>
          <cell r="CB26">
            <v>0</v>
          </cell>
          <cell r="CC26">
            <v>3</v>
          </cell>
          <cell r="CD26">
            <v>0</v>
          </cell>
          <cell r="CE26">
            <v>16</v>
          </cell>
          <cell r="CF26">
            <v>11.940533753799331</v>
          </cell>
          <cell r="CG26">
            <v>63.682846686929757</v>
          </cell>
          <cell r="CH26">
            <v>5.333333333333333</v>
          </cell>
          <cell r="CI26">
            <v>0</v>
          </cell>
          <cell r="CJ26">
            <v>11.940533753799331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W26">
            <v>28688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H26">
            <v>10948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S26">
            <v>15312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D26">
            <v>8529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O26">
            <v>577513</v>
          </cell>
          <cell r="EP26">
            <v>0</v>
          </cell>
          <cell r="EQ26">
            <v>4</v>
          </cell>
          <cell r="ER26">
            <v>0</v>
          </cell>
          <cell r="ES26">
            <v>15</v>
          </cell>
          <cell r="ET26">
            <v>6.9262510107997564</v>
          </cell>
          <cell r="EU26">
            <v>25.973441290499085</v>
          </cell>
          <cell r="EV26">
            <v>3.75</v>
          </cell>
          <cell r="EW26">
            <v>0</v>
          </cell>
          <cell r="EX26">
            <v>6.9262510107997564</v>
          </cell>
          <cell r="EZ26">
            <v>87752.8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K26">
            <v>1275565.02</v>
          </cell>
          <cell r="FL26">
            <v>1</v>
          </cell>
          <cell r="FM26">
            <v>7</v>
          </cell>
          <cell r="FN26">
            <v>0</v>
          </cell>
          <cell r="FO26">
            <v>251</v>
          </cell>
          <cell r="FP26">
            <v>6.2717304681183554</v>
          </cell>
          <cell r="FQ26">
            <v>196.7755434372134</v>
          </cell>
          <cell r="FR26">
            <v>31.375</v>
          </cell>
          <cell r="FS26">
            <v>0</v>
          </cell>
          <cell r="FT26">
            <v>6.2717304681183554</v>
          </cell>
          <cell r="FV26">
            <v>2400</v>
          </cell>
          <cell r="FW26">
            <v>0</v>
          </cell>
          <cell r="FX26">
            <v>0</v>
          </cell>
          <cell r="FY26" t="str">
            <v/>
          </cell>
          <cell r="FZ26">
            <v>0</v>
          </cell>
          <cell r="GA26">
            <v>0</v>
          </cell>
          <cell r="GB26">
            <v>0</v>
          </cell>
          <cell r="GC26" t="str">
            <v>-</v>
          </cell>
          <cell r="GD26">
            <v>38047</v>
          </cell>
          <cell r="GF26">
            <v>38353</v>
          </cell>
          <cell r="GG26">
            <v>38412</v>
          </cell>
          <cell r="GI26">
            <v>83536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83536</v>
          </cell>
          <cell r="GO26">
            <v>891619.4</v>
          </cell>
          <cell r="GP26" t="str">
            <v>-</v>
          </cell>
          <cell r="GQ26">
            <v>38078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</row>
        <row r="27">
          <cell r="A27">
            <v>38443</v>
          </cell>
          <cell r="B27">
            <v>2005</v>
          </cell>
          <cell r="C27">
            <v>4</v>
          </cell>
          <cell r="E27">
            <v>221200.66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2272188.08</v>
          </cell>
          <cell r="Q27">
            <v>1</v>
          </cell>
          <cell r="R27">
            <v>7</v>
          </cell>
          <cell r="S27">
            <v>0</v>
          </cell>
          <cell r="T27">
            <v>251</v>
          </cell>
          <cell r="U27">
            <v>3.5208352998665493</v>
          </cell>
          <cell r="V27">
            <v>110.466207533313</v>
          </cell>
          <cell r="W27">
            <v>31.375000000000004</v>
          </cell>
          <cell r="X27">
            <v>0</v>
          </cell>
          <cell r="Y27">
            <v>3.5208352998665493</v>
          </cell>
          <cell r="AA27">
            <v>2670148.08</v>
          </cell>
          <cell r="AB27">
            <v>1</v>
          </cell>
          <cell r="AC27">
            <v>8</v>
          </cell>
          <cell r="AD27">
            <v>0</v>
          </cell>
          <cell r="AE27">
            <v>311</v>
          </cell>
          <cell r="AF27">
            <v>3.3705995811288485</v>
          </cell>
          <cell r="AG27">
            <v>116.47294108123022</v>
          </cell>
          <cell r="AH27">
            <v>34.555555555555557</v>
          </cell>
          <cell r="AI27">
            <v>0</v>
          </cell>
          <cell r="AJ27">
            <v>3.3705995811288485</v>
          </cell>
          <cell r="AL27">
            <v>147600.66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849022.4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E27">
            <v>1185971.4000000001</v>
          </cell>
          <cell r="BF27">
            <v>1</v>
          </cell>
          <cell r="BG27">
            <v>7</v>
          </cell>
          <cell r="BH27">
            <v>0</v>
          </cell>
          <cell r="BI27">
            <v>251</v>
          </cell>
          <cell r="BJ27">
            <v>6.7455252293605046</v>
          </cell>
          <cell r="BK27">
            <v>211.64085407118586</v>
          </cell>
          <cell r="BL27">
            <v>31.375000000000004</v>
          </cell>
          <cell r="BM27">
            <v>0</v>
          </cell>
          <cell r="BN27">
            <v>6.7455252293605046</v>
          </cell>
          <cell r="BP27">
            <v>92668.5</v>
          </cell>
          <cell r="BQ27">
            <v>1</v>
          </cell>
          <cell r="BR27">
            <v>0</v>
          </cell>
          <cell r="BS27">
            <v>0</v>
          </cell>
          <cell r="BT27">
            <v>220</v>
          </cell>
          <cell r="BU27">
            <v>10.791153412432488</v>
          </cell>
          <cell r="BV27">
            <v>2374.0537507351473</v>
          </cell>
          <cell r="BW27">
            <v>220</v>
          </cell>
          <cell r="BX27">
            <v>0</v>
          </cell>
          <cell r="BY27">
            <v>10.791153412432488</v>
          </cell>
          <cell r="CA27">
            <v>281116.09999999998</v>
          </cell>
          <cell r="CB27">
            <v>0</v>
          </cell>
          <cell r="CC27">
            <v>3</v>
          </cell>
          <cell r="CD27">
            <v>0</v>
          </cell>
          <cell r="CE27">
            <v>16</v>
          </cell>
          <cell r="CF27">
            <v>10.671747367013133</v>
          </cell>
          <cell r="CG27">
            <v>56.915985957403365</v>
          </cell>
          <cell r="CH27">
            <v>5.3333333333333321</v>
          </cell>
          <cell r="CI27">
            <v>0</v>
          </cell>
          <cell r="CJ27">
            <v>10.671747367013133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W27">
            <v>31769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H27">
            <v>14148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S27">
            <v>16977.5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D27">
            <v>9317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O27">
            <v>643331</v>
          </cell>
          <cell r="EP27">
            <v>0</v>
          </cell>
          <cell r="EQ27">
            <v>4</v>
          </cell>
          <cell r="ER27">
            <v>0</v>
          </cell>
          <cell r="ES27">
            <v>15</v>
          </cell>
          <cell r="ET27">
            <v>6.2176391313336374</v>
          </cell>
          <cell r="EU27">
            <v>23.316146742501136</v>
          </cell>
          <cell r="EV27">
            <v>3.7499999999999991</v>
          </cell>
          <cell r="EW27">
            <v>0</v>
          </cell>
          <cell r="EX27">
            <v>6.2176391313336374</v>
          </cell>
          <cell r="EZ27">
            <v>96644.3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K27">
            <v>1423165.68</v>
          </cell>
          <cell r="FL27">
            <v>1</v>
          </cell>
          <cell r="FM27">
            <v>7</v>
          </cell>
          <cell r="FN27">
            <v>0</v>
          </cell>
          <cell r="FO27">
            <v>251</v>
          </cell>
          <cell r="FP27">
            <v>5.621271024467088</v>
          </cell>
          <cell r="FQ27">
            <v>176.36737839265487</v>
          </cell>
          <cell r="FR27">
            <v>31.374999999999996</v>
          </cell>
          <cell r="FS27">
            <v>0</v>
          </cell>
          <cell r="FT27">
            <v>5.621271024467088</v>
          </cell>
          <cell r="FV27">
            <v>3200</v>
          </cell>
          <cell r="FW27">
            <v>0</v>
          </cell>
          <cell r="FX27">
            <v>0</v>
          </cell>
          <cell r="FY27" t="str">
            <v/>
          </cell>
          <cell r="FZ27">
            <v>0</v>
          </cell>
          <cell r="GA27">
            <v>0</v>
          </cell>
          <cell r="GB27">
            <v>0</v>
          </cell>
          <cell r="GC27" t="str">
            <v>-</v>
          </cell>
          <cell r="GD27">
            <v>38047</v>
          </cell>
          <cell r="GF27">
            <v>38353</v>
          </cell>
          <cell r="GG27">
            <v>38412</v>
          </cell>
          <cell r="GI27">
            <v>73600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73600</v>
          </cell>
          <cell r="GO27">
            <v>965219.4</v>
          </cell>
          <cell r="GP27" t="str">
            <v>-</v>
          </cell>
          <cell r="GQ27">
            <v>38078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</row>
        <row r="28">
          <cell r="A28">
            <v>38473</v>
          </cell>
          <cell r="B28">
            <v>2005</v>
          </cell>
          <cell r="C28">
            <v>5</v>
          </cell>
          <cell r="E28">
            <v>207106.48</v>
          </cell>
          <cell r="F28">
            <v>0</v>
          </cell>
          <cell r="G28">
            <v>1</v>
          </cell>
          <cell r="H28">
            <v>0</v>
          </cell>
          <cell r="I28">
            <v>2</v>
          </cell>
          <cell r="J28">
            <v>4.8284341465317739</v>
          </cell>
          <cell r="K28">
            <v>9.6568682930635479</v>
          </cell>
          <cell r="L28">
            <v>2</v>
          </cell>
          <cell r="M28">
            <v>0</v>
          </cell>
          <cell r="N28">
            <v>4.8284341465317739</v>
          </cell>
          <cell r="P28">
            <v>2479294.56</v>
          </cell>
          <cell r="Q28">
            <v>1</v>
          </cell>
          <cell r="R28">
            <v>8</v>
          </cell>
          <cell r="S28">
            <v>0</v>
          </cell>
          <cell r="T28">
            <v>253</v>
          </cell>
          <cell r="U28">
            <v>3.63006483586202</v>
          </cell>
          <cell r="V28">
            <v>102.04515594145458</v>
          </cell>
          <cell r="W28">
            <v>28.111111111111118</v>
          </cell>
          <cell r="X28">
            <v>0</v>
          </cell>
          <cell r="Y28">
            <v>3.63006483586202</v>
          </cell>
          <cell r="AA28">
            <v>2679954.56</v>
          </cell>
          <cell r="AB28">
            <v>1</v>
          </cell>
          <cell r="AC28">
            <v>9</v>
          </cell>
          <cell r="AD28">
            <v>0</v>
          </cell>
          <cell r="AE28">
            <v>313</v>
          </cell>
          <cell r="AF28">
            <v>3.7314065504155414</v>
          </cell>
          <cell r="AG28">
            <v>116.79302502800644</v>
          </cell>
          <cell r="AH28">
            <v>31.299999999999997</v>
          </cell>
          <cell r="AI28">
            <v>0</v>
          </cell>
          <cell r="AJ28">
            <v>3.7314065504155414</v>
          </cell>
          <cell r="AL28">
            <v>134188.07999999999</v>
          </cell>
          <cell r="AM28">
            <v>0</v>
          </cell>
          <cell r="AN28">
            <v>1</v>
          </cell>
          <cell r="AO28">
            <v>0</v>
          </cell>
          <cell r="AP28">
            <v>2</v>
          </cell>
          <cell r="AQ28">
            <v>0</v>
          </cell>
          <cell r="AR28">
            <v>0</v>
          </cell>
          <cell r="AT28">
            <v>921940.8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E28">
            <v>1297794.8</v>
          </cell>
          <cell r="BF28">
            <v>1</v>
          </cell>
          <cell r="BG28">
            <v>8</v>
          </cell>
          <cell r="BH28">
            <v>0</v>
          </cell>
          <cell r="BI28">
            <v>253</v>
          </cell>
          <cell r="BJ28">
            <v>6.9348405464407774</v>
          </cell>
          <cell r="BK28">
            <v>194.9460731388352</v>
          </cell>
          <cell r="BL28">
            <v>28.111111111111114</v>
          </cell>
          <cell r="BM28">
            <v>0</v>
          </cell>
          <cell r="BN28">
            <v>6.9348405464407774</v>
          </cell>
          <cell r="BP28">
            <v>102883.5</v>
          </cell>
          <cell r="BQ28">
            <v>1</v>
          </cell>
          <cell r="BR28">
            <v>1</v>
          </cell>
          <cell r="BS28">
            <v>0</v>
          </cell>
          <cell r="BT28">
            <v>222</v>
          </cell>
          <cell r="BU28">
            <v>19.439463082029675</v>
          </cell>
          <cell r="BV28">
            <v>2157.7804021052939</v>
          </cell>
          <cell r="BW28">
            <v>111</v>
          </cell>
          <cell r="BX28">
            <v>0</v>
          </cell>
          <cell r="BY28">
            <v>19.439463082029675</v>
          </cell>
          <cell r="CA28">
            <v>301003.5</v>
          </cell>
          <cell r="CB28">
            <v>0</v>
          </cell>
          <cell r="CC28">
            <v>3</v>
          </cell>
          <cell r="CD28">
            <v>0</v>
          </cell>
          <cell r="CE28">
            <v>16</v>
          </cell>
          <cell r="CF28">
            <v>9.9666615172248836</v>
          </cell>
          <cell r="CG28">
            <v>53.155528091866039</v>
          </cell>
          <cell r="CH28">
            <v>5.333333333333333</v>
          </cell>
          <cell r="CI28">
            <v>0</v>
          </cell>
          <cell r="CJ28">
            <v>9.9666615172248836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W28">
            <v>35530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H28">
            <v>16648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S28">
            <v>19971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D28">
            <v>10147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O28">
            <v>705344</v>
          </cell>
          <cell r="EP28">
            <v>0</v>
          </cell>
          <cell r="EQ28">
            <v>4</v>
          </cell>
          <cell r="ER28">
            <v>0</v>
          </cell>
          <cell r="ES28">
            <v>15</v>
          </cell>
          <cell r="ET28">
            <v>5.6709917430360228</v>
          </cell>
          <cell r="EU28">
            <v>21.266219036385085</v>
          </cell>
          <cell r="EV28">
            <v>3.75</v>
          </cell>
          <cell r="EW28">
            <v>0</v>
          </cell>
          <cell r="EX28">
            <v>5.6709917430360228</v>
          </cell>
          <cell r="EZ28">
            <v>106267.8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K28">
            <v>1557353.76</v>
          </cell>
          <cell r="FL28">
            <v>1</v>
          </cell>
          <cell r="FM28">
            <v>8</v>
          </cell>
          <cell r="FN28">
            <v>0</v>
          </cell>
          <cell r="FO28">
            <v>253</v>
          </cell>
          <cell r="FP28">
            <v>5.779033788700648</v>
          </cell>
          <cell r="FQ28">
            <v>162.45506094902933</v>
          </cell>
          <cell r="FR28">
            <v>28.111111111111111</v>
          </cell>
          <cell r="FS28">
            <v>0</v>
          </cell>
          <cell r="FT28">
            <v>5.779033788700648</v>
          </cell>
          <cell r="FV28">
            <v>2500</v>
          </cell>
          <cell r="FW28">
            <v>0</v>
          </cell>
          <cell r="FX28">
            <v>0</v>
          </cell>
          <cell r="FY28" t="str">
            <v/>
          </cell>
          <cell r="FZ28">
            <v>0</v>
          </cell>
          <cell r="GA28">
            <v>0</v>
          </cell>
          <cell r="GB28">
            <v>0</v>
          </cell>
          <cell r="GC28" t="str">
            <v>-</v>
          </cell>
          <cell r="GD28">
            <v>38047</v>
          </cell>
          <cell r="GF28">
            <v>38353</v>
          </cell>
          <cell r="GG28">
            <v>38473</v>
          </cell>
          <cell r="GI28">
            <v>72918.399999999994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72918.399999999994</v>
          </cell>
          <cell r="GO28">
            <v>1038137.8</v>
          </cell>
          <cell r="GP28" t="str">
            <v>-</v>
          </cell>
          <cell r="GQ28">
            <v>38078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</row>
        <row r="29">
          <cell r="A29">
            <v>38504</v>
          </cell>
          <cell r="B29">
            <v>2005</v>
          </cell>
          <cell r="C29">
            <v>6</v>
          </cell>
          <cell r="E29">
            <v>218955.24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2698249.8</v>
          </cell>
          <cell r="Q29">
            <v>1</v>
          </cell>
          <cell r="R29">
            <v>8</v>
          </cell>
          <cell r="S29">
            <v>0</v>
          </cell>
          <cell r="T29">
            <v>253</v>
          </cell>
          <cell r="U29">
            <v>3.3354954756227539</v>
          </cell>
          <cell r="V29">
            <v>93.764483925839627</v>
          </cell>
          <cell r="W29">
            <v>28.111111111111107</v>
          </cell>
          <cell r="X29">
            <v>0</v>
          </cell>
          <cell r="Y29">
            <v>3.3354954756227539</v>
          </cell>
          <cell r="AA29">
            <v>2698249.8</v>
          </cell>
          <cell r="AB29">
            <v>1</v>
          </cell>
          <cell r="AC29">
            <v>8</v>
          </cell>
          <cell r="AD29">
            <v>0</v>
          </cell>
          <cell r="AE29">
            <v>253</v>
          </cell>
          <cell r="AF29">
            <v>3.3354954756227539</v>
          </cell>
          <cell r="AG29">
            <v>93.764483925839627</v>
          </cell>
          <cell r="AH29">
            <v>28.111111111111107</v>
          </cell>
          <cell r="AI29">
            <v>0</v>
          </cell>
          <cell r="AJ29">
            <v>3.3354954756227539</v>
          </cell>
          <cell r="AL29">
            <v>143639.16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997256.88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E29">
            <v>1417494.1</v>
          </cell>
          <cell r="BF29">
            <v>1</v>
          </cell>
          <cell r="BG29">
            <v>8</v>
          </cell>
          <cell r="BH29">
            <v>0</v>
          </cell>
          <cell r="BI29">
            <v>253</v>
          </cell>
          <cell r="BJ29">
            <v>6.3492327763480629</v>
          </cell>
          <cell r="BK29">
            <v>178.48398804622892</v>
          </cell>
          <cell r="BL29">
            <v>28.111111111111118</v>
          </cell>
          <cell r="BM29">
            <v>0</v>
          </cell>
          <cell r="BN29">
            <v>6.3492327763480629</v>
          </cell>
          <cell r="BP29">
            <v>111734.5</v>
          </cell>
          <cell r="BQ29">
            <v>1</v>
          </cell>
          <cell r="BR29">
            <v>1</v>
          </cell>
          <cell r="BS29">
            <v>0</v>
          </cell>
          <cell r="BT29">
            <v>222</v>
          </cell>
          <cell r="BU29">
            <v>17.899574437617744</v>
          </cell>
          <cell r="BV29">
            <v>1986.8527625755698</v>
          </cell>
          <cell r="BW29">
            <v>111.00000000000001</v>
          </cell>
          <cell r="BX29">
            <v>0</v>
          </cell>
          <cell r="BY29">
            <v>17.899574437617744</v>
          </cell>
          <cell r="CA29">
            <v>322785.5</v>
          </cell>
          <cell r="CB29">
            <v>0</v>
          </cell>
          <cell r="CC29">
            <v>3</v>
          </cell>
          <cell r="CD29">
            <v>0</v>
          </cell>
          <cell r="CE29">
            <v>16</v>
          </cell>
          <cell r="CF29">
            <v>9.2940977832027762</v>
          </cell>
          <cell r="CG29">
            <v>49.568521510414811</v>
          </cell>
          <cell r="CH29">
            <v>5.3333333333333339</v>
          </cell>
          <cell r="CI29">
            <v>0</v>
          </cell>
          <cell r="CJ29">
            <v>9.2940977832027762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W29">
            <v>39916.5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H29">
            <v>19448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S29">
            <v>23274.75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D29">
            <v>11384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O29">
            <v>772413</v>
          </cell>
          <cell r="EP29">
            <v>0</v>
          </cell>
          <cell r="EQ29">
            <v>4</v>
          </cell>
          <cell r="ER29">
            <v>0</v>
          </cell>
          <cell r="ES29">
            <v>15</v>
          </cell>
          <cell r="ET29">
            <v>5.1785767458600516</v>
          </cell>
          <cell r="EU29">
            <v>19.419662796975192</v>
          </cell>
          <cell r="EV29">
            <v>3.75</v>
          </cell>
          <cell r="EW29">
            <v>0</v>
          </cell>
          <cell r="EX29">
            <v>5.1785767458600516</v>
          </cell>
          <cell r="EZ29">
            <v>116537.85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K29">
            <v>1700992.92</v>
          </cell>
          <cell r="FL29">
            <v>1</v>
          </cell>
          <cell r="FM29">
            <v>8</v>
          </cell>
          <cell r="FN29">
            <v>0</v>
          </cell>
          <cell r="FO29">
            <v>253</v>
          </cell>
          <cell r="FP29">
            <v>5.2910273136233865</v>
          </cell>
          <cell r="FQ29">
            <v>148.73665670519074</v>
          </cell>
          <cell r="FR29">
            <v>28.111111111111107</v>
          </cell>
          <cell r="FS29">
            <v>0</v>
          </cell>
          <cell r="FT29">
            <v>5.2910273136233865</v>
          </cell>
          <cell r="FV29">
            <v>2800</v>
          </cell>
          <cell r="FW29">
            <v>0</v>
          </cell>
          <cell r="FX29">
            <v>0</v>
          </cell>
          <cell r="FY29" t="str">
            <v/>
          </cell>
          <cell r="FZ29">
            <v>0</v>
          </cell>
          <cell r="GA29">
            <v>0</v>
          </cell>
          <cell r="GB29">
            <v>0</v>
          </cell>
          <cell r="GC29" t="str">
            <v>-</v>
          </cell>
          <cell r="GD29">
            <v>38047</v>
          </cell>
          <cell r="GF29">
            <v>38353</v>
          </cell>
          <cell r="GG29">
            <v>38473</v>
          </cell>
          <cell r="GI29">
            <v>75316.08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75316.08</v>
          </cell>
          <cell r="GO29">
            <v>1113453.8800000001</v>
          </cell>
          <cell r="GP29" t="str">
            <v>-</v>
          </cell>
          <cell r="GQ29">
            <v>38078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</row>
        <row r="30">
          <cell r="A30">
            <v>38534</v>
          </cell>
          <cell r="B30">
            <v>2005</v>
          </cell>
          <cell r="C30">
            <v>7</v>
          </cell>
          <cell r="E30">
            <v>234719.88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234719.88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AA30">
            <v>2737975.58</v>
          </cell>
          <cell r="AB30">
            <v>1</v>
          </cell>
          <cell r="AC30">
            <v>6</v>
          </cell>
          <cell r="AD30">
            <v>0</v>
          </cell>
          <cell r="AE30">
            <v>248</v>
          </cell>
          <cell r="AF30">
            <v>2.5566334671253714</v>
          </cell>
          <cell r="AG30">
            <v>90.577871406727439</v>
          </cell>
          <cell r="AH30">
            <v>35.428571428571423</v>
          </cell>
          <cell r="AI30">
            <v>0</v>
          </cell>
          <cell r="AJ30">
            <v>2.5566334671253714</v>
          </cell>
          <cell r="AL30">
            <v>158563.79999999999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76156.08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E30">
            <v>132136.5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P30">
            <v>9334.25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CA30">
            <v>50067.25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W30">
            <v>3149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H30">
            <v>2300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S30">
            <v>1819.5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O30">
            <v>56485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Z30">
            <v>8981.5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K30">
            <v>158563.79999999999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V30">
            <v>2300</v>
          </cell>
          <cell r="FW30">
            <v>0</v>
          </cell>
          <cell r="FX30">
            <v>0</v>
          </cell>
          <cell r="FY30" t="str">
            <v/>
          </cell>
          <cell r="FZ30">
            <v>0</v>
          </cell>
          <cell r="GA30">
            <v>0</v>
          </cell>
          <cell r="GB30">
            <v>0</v>
          </cell>
          <cell r="GC30" t="str">
            <v>-</v>
          </cell>
          <cell r="GD30">
            <v>38047</v>
          </cell>
          <cell r="GF30">
            <v>38353</v>
          </cell>
          <cell r="GG30">
            <v>38473</v>
          </cell>
          <cell r="GI30">
            <v>76156.08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76156.08</v>
          </cell>
          <cell r="GO30">
            <v>1189609.9600000002</v>
          </cell>
          <cell r="GP30" t="str">
            <v>-</v>
          </cell>
          <cell r="GQ30">
            <v>38078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</row>
        <row r="31">
          <cell r="A31">
            <v>38565</v>
          </cell>
          <cell r="B31">
            <v>2005</v>
          </cell>
          <cell r="C31">
            <v>8</v>
          </cell>
          <cell r="E31">
            <v>218712.74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453432.62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AA31">
            <v>2744426.92</v>
          </cell>
          <cell r="AB31">
            <v>1</v>
          </cell>
          <cell r="AC31">
            <v>5</v>
          </cell>
          <cell r="AD31">
            <v>0</v>
          </cell>
          <cell r="AE31">
            <v>245</v>
          </cell>
          <cell r="AF31">
            <v>2.1862487779415893</v>
          </cell>
          <cell r="AG31">
            <v>89.271825099281557</v>
          </cell>
          <cell r="AH31">
            <v>40.833333333333329</v>
          </cell>
          <cell r="AI31">
            <v>0</v>
          </cell>
          <cell r="AJ31">
            <v>2.1862487779415893</v>
          </cell>
          <cell r="AL31">
            <v>134368.98000000001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160499.84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E31">
            <v>244110.65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P31">
            <v>20996.25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CA31">
            <v>80737.75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W31">
            <v>5813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H31">
            <v>4892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S31">
            <v>3112.5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D31">
            <v>329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O31">
            <v>109867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Z31">
            <v>18363.150000000001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K31">
            <v>292932.78000000003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V31">
            <v>2592</v>
          </cell>
          <cell r="FW31">
            <v>0</v>
          </cell>
          <cell r="FX31">
            <v>0</v>
          </cell>
          <cell r="FY31" t="str">
            <v/>
          </cell>
          <cell r="FZ31">
            <v>0</v>
          </cell>
          <cell r="GA31">
            <v>0</v>
          </cell>
          <cell r="GB31">
            <v>0</v>
          </cell>
          <cell r="GC31" t="str">
            <v>-</v>
          </cell>
          <cell r="GD31">
            <v>38047</v>
          </cell>
          <cell r="GF31">
            <v>38353</v>
          </cell>
          <cell r="GG31">
            <v>38473</v>
          </cell>
          <cell r="GI31">
            <v>84343.76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84343.76</v>
          </cell>
          <cell r="GO31">
            <v>1273953.7200000002</v>
          </cell>
          <cell r="GP31" t="str">
            <v>-</v>
          </cell>
          <cell r="GQ31">
            <v>38078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</row>
        <row r="32">
          <cell r="A32">
            <v>38596</v>
          </cell>
          <cell r="B32">
            <v>2005</v>
          </cell>
          <cell r="C32">
            <v>9</v>
          </cell>
          <cell r="E32">
            <v>226078.24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679510.86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AA32">
            <v>2743605.96</v>
          </cell>
          <cell r="AB32">
            <v>1</v>
          </cell>
          <cell r="AC32">
            <v>4</v>
          </cell>
          <cell r="AD32">
            <v>0</v>
          </cell>
          <cell r="AE32">
            <v>232</v>
          </cell>
          <cell r="AF32">
            <v>1.8224191348527323</v>
          </cell>
          <cell r="AG32">
            <v>84.560247857166772</v>
          </cell>
          <cell r="AH32">
            <v>46.4</v>
          </cell>
          <cell r="AI32">
            <v>0</v>
          </cell>
          <cell r="AJ32">
            <v>1.8224191348527323</v>
          </cell>
          <cell r="AL32">
            <v>172970.22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213607.86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E32">
            <v>388252.5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P32">
            <v>33986.25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CA32">
            <v>117933.6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W32">
            <v>8617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H32">
            <v>6892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S32">
            <v>6658.5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D32">
            <v>989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O32">
            <v>185676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Z32">
            <v>27500.15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K32">
            <v>465903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V32">
            <v>2000</v>
          </cell>
          <cell r="FW32">
            <v>0</v>
          </cell>
          <cell r="FX32">
            <v>0</v>
          </cell>
          <cell r="FY32" t="str">
            <v/>
          </cell>
          <cell r="FZ32">
            <v>0</v>
          </cell>
          <cell r="GA32">
            <v>0</v>
          </cell>
          <cell r="GB32">
            <v>0</v>
          </cell>
          <cell r="GC32" t="str">
            <v>-</v>
          </cell>
          <cell r="GD32">
            <v>38047</v>
          </cell>
          <cell r="GF32">
            <v>38353</v>
          </cell>
          <cell r="GG32">
            <v>38473</v>
          </cell>
          <cell r="GI32">
            <v>53108.02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53108.02</v>
          </cell>
          <cell r="GO32">
            <v>1327061.7400000002</v>
          </cell>
          <cell r="GP32" t="str">
            <v>-</v>
          </cell>
          <cell r="GQ32">
            <v>38078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</row>
        <row r="33">
          <cell r="A33">
            <v>38626</v>
          </cell>
          <cell r="B33">
            <v>2005</v>
          </cell>
          <cell r="C33">
            <v>10</v>
          </cell>
          <cell r="E33">
            <v>218048.04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897558.9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AA33">
            <v>2753144.04</v>
          </cell>
          <cell r="AB33">
            <v>1</v>
          </cell>
          <cell r="AC33">
            <v>3</v>
          </cell>
          <cell r="AD33">
            <v>0</v>
          </cell>
          <cell r="AE33">
            <v>227</v>
          </cell>
          <cell r="AF33">
            <v>1.4528843903132651</v>
          </cell>
          <cell r="AG33">
            <v>82.451189150277798</v>
          </cell>
          <cell r="AH33">
            <v>56.75</v>
          </cell>
          <cell r="AI33">
            <v>0</v>
          </cell>
          <cell r="AJ33">
            <v>1.4528843903132651</v>
          </cell>
          <cell r="AL33">
            <v>164497.48800000001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267158.41200000001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E33">
            <v>525333.74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P33">
            <v>47102.25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CA33">
            <v>151626.34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W33">
            <v>11318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H33">
            <v>9004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S33">
            <v>11873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D33">
            <v>1949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O33">
            <v>253360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Z33">
            <v>39101.15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K33">
            <v>630400.48800000001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V33">
            <v>2112</v>
          </cell>
          <cell r="FW33">
            <v>0</v>
          </cell>
          <cell r="FX33">
            <v>0</v>
          </cell>
          <cell r="FY33" t="str">
            <v/>
          </cell>
          <cell r="FZ33">
            <v>0</v>
          </cell>
          <cell r="GA33">
            <v>0</v>
          </cell>
          <cell r="GB33">
            <v>0</v>
          </cell>
          <cell r="GC33" t="str">
            <v>-</v>
          </cell>
          <cell r="GD33">
            <v>38047</v>
          </cell>
          <cell r="GF33">
            <v>38353</v>
          </cell>
          <cell r="GG33">
            <v>38473</v>
          </cell>
          <cell r="GI33">
            <v>53550.551999999996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53550.551999999996</v>
          </cell>
          <cell r="GO33">
            <v>1380612.2920000001</v>
          </cell>
          <cell r="GP33" t="str">
            <v>-</v>
          </cell>
          <cell r="GQ33">
            <v>38078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</row>
        <row r="34">
          <cell r="A34">
            <v>38657</v>
          </cell>
          <cell r="B34">
            <v>2005</v>
          </cell>
          <cell r="C34">
            <v>11</v>
          </cell>
          <cell r="E34">
            <v>212921.64</v>
          </cell>
          <cell r="F34">
            <v>0</v>
          </cell>
          <cell r="G34">
            <v>1</v>
          </cell>
          <cell r="H34">
            <v>0</v>
          </cell>
          <cell r="I34">
            <v>19</v>
          </cell>
          <cell r="J34">
            <v>4.6965634869241093</v>
          </cell>
          <cell r="K34">
            <v>89.23470625155808</v>
          </cell>
          <cell r="L34">
            <v>19</v>
          </cell>
          <cell r="M34">
            <v>0</v>
          </cell>
          <cell r="N34">
            <v>4.6965634869241093</v>
          </cell>
          <cell r="P34">
            <v>1110480.54</v>
          </cell>
          <cell r="Q34">
            <v>0</v>
          </cell>
          <cell r="R34">
            <v>1</v>
          </cell>
          <cell r="S34">
            <v>0</v>
          </cell>
          <cell r="T34">
            <v>19</v>
          </cell>
          <cell r="U34">
            <v>0.90051105262952191</v>
          </cell>
          <cell r="V34">
            <v>17.10970999996092</v>
          </cell>
          <cell r="W34">
            <v>19.000000000000004</v>
          </cell>
          <cell r="X34">
            <v>0</v>
          </cell>
          <cell r="Y34">
            <v>0.90051105262952191</v>
          </cell>
          <cell r="AA34">
            <v>2737538.92</v>
          </cell>
          <cell r="AB34">
            <v>1</v>
          </cell>
          <cell r="AC34">
            <v>3</v>
          </cell>
          <cell r="AD34">
            <v>0</v>
          </cell>
          <cell r="AE34">
            <v>245</v>
          </cell>
          <cell r="AF34">
            <v>1.4611664406948413</v>
          </cell>
          <cell r="AG34">
            <v>89.496444492559036</v>
          </cell>
          <cell r="AH34">
            <v>61.250000000000007</v>
          </cell>
          <cell r="AI34">
            <v>0</v>
          </cell>
          <cell r="AJ34">
            <v>1.4611664406948413</v>
          </cell>
          <cell r="AL34">
            <v>165963</v>
          </cell>
          <cell r="AM34">
            <v>0</v>
          </cell>
          <cell r="AN34">
            <v>1</v>
          </cell>
          <cell r="AO34">
            <v>0</v>
          </cell>
          <cell r="AP34">
            <v>19</v>
          </cell>
          <cell r="AQ34">
            <v>0</v>
          </cell>
          <cell r="AR34">
            <v>0</v>
          </cell>
          <cell r="AT34">
            <v>314117.05200000003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E34">
            <v>663636.24</v>
          </cell>
          <cell r="BF34">
            <v>0</v>
          </cell>
          <cell r="BG34">
            <v>1</v>
          </cell>
          <cell r="BH34">
            <v>0</v>
          </cell>
          <cell r="BI34">
            <v>19</v>
          </cell>
          <cell r="BJ34">
            <v>1.506849595796637</v>
          </cell>
          <cell r="BK34">
            <v>28.630142320136102</v>
          </cell>
          <cell r="BL34">
            <v>19</v>
          </cell>
          <cell r="BM34">
            <v>0</v>
          </cell>
          <cell r="BN34">
            <v>1.506849595796637</v>
          </cell>
          <cell r="BP34">
            <v>58257.25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CA34">
            <v>189551.34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W34">
            <v>15165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H34">
            <v>11788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S34">
            <v>18550.5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D34">
            <v>3146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O34">
            <v>315958</v>
          </cell>
          <cell r="EP34">
            <v>0</v>
          </cell>
          <cell r="EQ34">
            <v>1</v>
          </cell>
          <cell r="ER34">
            <v>0</v>
          </cell>
          <cell r="ES34">
            <v>19</v>
          </cell>
          <cell r="ET34">
            <v>3.164977623608201</v>
          </cell>
          <cell r="EU34">
            <v>60.134574848555822</v>
          </cell>
          <cell r="EV34">
            <v>19</v>
          </cell>
          <cell r="EW34">
            <v>0</v>
          </cell>
          <cell r="EX34">
            <v>3.164977623608201</v>
          </cell>
          <cell r="EZ34">
            <v>51220.15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K34">
            <v>796363.48800000001</v>
          </cell>
          <cell r="FL34">
            <v>0</v>
          </cell>
          <cell r="FM34">
            <v>1</v>
          </cell>
          <cell r="FN34">
            <v>0</v>
          </cell>
          <cell r="FO34">
            <v>19</v>
          </cell>
          <cell r="FP34">
            <v>1.2557079964971973</v>
          </cell>
          <cell r="FQ34">
            <v>23.858451933446752</v>
          </cell>
          <cell r="FR34">
            <v>19</v>
          </cell>
          <cell r="FS34">
            <v>0</v>
          </cell>
          <cell r="FT34">
            <v>1.2557079964971973</v>
          </cell>
          <cell r="FV34">
            <v>2784</v>
          </cell>
          <cell r="FW34">
            <v>0</v>
          </cell>
          <cell r="FX34">
            <v>0</v>
          </cell>
          <cell r="FY34" t="str">
            <v/>
          </cell>
          <cell r="FZ34">
            <v>0</v>
          </cell>
          <cell r="GA34">
            <v>0</v>
          </cell>
          <cell r="GB34">
            <v>0</v>
          </cell>
          <cell r="GC34" t="str">
            <v>-</v>
          </cell>
          <cell r="GD34">
            <v>38047</v>
          </cell>
          <cell r="GF34">
            <v>38353</v>
          </cell>
          <cell r="GG34">
            <v>38657</v>
          </cell>
          <cell r="GI34">
            <v>46958.64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46958.64</v>
          </cell>
          <cell r="GO34">
            <v>1427570.932</v>
          </cell>
          <cell r="GP34" t="str">
            <v>-</v>
          </cell>
          <cell r="GQ34">
            <v>38078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</row>
        <row r="35">
          <cell r="A35">
            <v>38687</v>
          </cell>
          <cell r="B35">
            <v>2005</v>
          </cell>
          <cell r="C35">
            <v>12</v>
          </cell>
          <cell r="E35">
            <v>226738.96</v>
          </cell>
          <cell r="F35">
            <v>0</v>
          </cell>
          <cell r="G35">
            <v>2</v>
          </cell>
          <cell r="H35">
            <v>0</v>
          </cell>
          <cell r="I35">
            <v>92</v>
          </cell>
          <cell r="J35">
            <v>8.8207161221873829</v>
          </cell>
          <cell r="K35">
            <v>405.75294162061959</v>
          </cell>
          <cell r="L35">
            <v>46</v>
          </cell>
          <cell r="M35">
            <v>0</v>
          </cell>
          <cell r="N35">
            <v>8.8207161221873829</v>
          </cell>
          <cell r="P35">
            <v>1337219.5</v>
          </cell>
          <cell r="Q35">
            <v>0</v>
          </cell>
          <cell r="R35">
            <v>3</v>
          </cell>
          <cell r="S35">
            <v>0</v>
          </cell>
          <cell r="T35">
            <v>111</v>
          </cell>
          <cell r="U35">
            <v>2.2434611520397363</v>
          </cell>
          <cell r="V35">
            <v>83.008062625470245</v>
          </cell>
          <cell r="W35">
            <v>37</v>
          </cell>
          <cell r="X35">
            <v>0</v>
          </cell>
          <cell r="Y35">
            <v>2.2434611520397363</v>
          </cell>
          <cell r="AA35">
            <v>2677137.08</v>
          </cell>
          <cell r="AB35">
            <v>1</v>
          </cell>
          <cell r="AC35">
            <v>5</v>
          </cell>
          <cell r="AD35">
            <v>0</v>
          </cell>
          <cell r="AE35">
            <v>337</v>
          </cell>
          <cell r="AF35">
            <v>2.2412001405620963</v>
          </cell>
          <cell r="AG35">
            <v>125.88074122823774</v>
          </cell>
          <cell r="AH35">
            <v>56.166666666666664</v>
          </cell>
          <cell r="AI35">
            <v>0</v>
          </cell>
          <cell r="AJ35">
            <v>2.2412001405620963</v>
          </cell>
          <cell r="AL35">
            <v>142830.96</v>
          </cell>
          <cell r="AM35">
            <v>0</v>
          </cell>
          <cell r="AN35">
            <v>2</v>
          </cell>
          <cell r="AO35">
            <v>0</v>
          </cell>
          <cell r="AP35">
            <v>92</v>
          </cell>
          <cell r="AQ35">
            <v>0</v>
          </cell>
          <cell r="AR35">
            <v>0</v>
          </cell>
          <cell r="AT35">
            <v>398025.05200000003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E35">
            <v>782662.04</v>
          </cell>
          <cell r="BF35">
            <v>0</v>
          </cell>
          <cell r="BG35">
            <v>3</v>
          </cell>
          <cell r="BH35">
            <v>0</v>
          </cell>
          <cell r="BI35">
            <v>111</v>
          </cell>
          <cell r="BJ35">
            <v>3.8330720626236072</v>
          </cell>
          <cell r="BK35">
            <v>141.82366631707345</v>
          </cell>
          <cell r="BL35">
            <v>36.999999999999993</v>
          </cell>
          <cell r="BM35">
            <v>0</v>
          </cell>
          <cell r="BN35">
            <v>3.8330720626236072</v>
          </cell>
          <cell r="BP35">
            <v>67054.5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CA35">
            <v>213295.13999999998</v>
          </cell>
          <cell r="CB35">
            <v>0</v>
          </cell>
          <cell r="CC35">
            <v>2</v>
          </cell>
          <cell r="CD35">
            <v>0</v>
          </cell>
          <cell r="CE35">
            <v>92</v>
          </cell>
          <cell r="CF35">
            <v>9.3766787185118243</v>
          </cell>
          <cell r="CG35">
            <v>431.32722105154392</v>
          </cell>
          <cell r="CH35">
            <v>46</v>
          </cell>
          <cell r="CI35">
            <v>0</v>
          </cell>
          <cell r="CJ35">
            <v>9.3766787185118243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W35">
            <v>18022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H35">
            <v>14038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S35">
            <v>30271.5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D35">
            <v>4061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O35">
            <v>376236</v>
          </cell>
          <cell r="EP35">
            <v>0</v>
          </cell>
          <cell r="EQ35">
            <v>1</v>
          </cell>
          <cell r="ER35">
            <v>0</v>
          </cell>
          <cell r="ES35">
            <v>19</v>
          </cell>
          <cell r="ET35">
            <v>2.6579062078057389</v>
          </cell>
          <cell r="EU35">
            <v>50.500217948309036</v>
          </cell>
          <cell r="EV35">
            <v>19</v>
          </cell>
          <cell r="EW35">
            <v>0</v>
          </cell>
          <cell r="EX35">
            <v>2.6579062078057389</v>
          </cell>
          <cell r="EZ35">
            <v>59683.9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K35">
            <v>939194.44799999997</v>
          </cell>
          <cell r="FL35">
            <v>0</v>
          </cell>
          <cell r="FM35">
            <v>3</v>
          </cell>
          <cell r="FN35">
            <v>0</v>
          </cell>
          <cell r="FO35">
            <v>111</v>
          </cell>
          <cell r="FP35">
            <v>3.1942267188530056</v>
          </cell>
          <cell r="FQ35">
            <v>118.18638859756122</v>
          </cell>
          <cell r="FR35">
            <v>37.000000000000007</v>
          </cell>
          <cell r="FS35">
            <v>0</v>
          </cell>
          <cell r="FT35">
            <v>3.1942267188530056</v>
          </cell>
          <cell r="FV35">
            <v>2250</v>
          </cell>
          <cell r="FW35">
            <v>0</v>
          </cell>
          <cell r="FX35">
            <v>0</v>
          </cell>
          <cell r="FY35" t="str">
            <v/>
          </cell>
          <cell r="FZ35">
            <v>0</v>
          </cell>
          <cell r="GA35">
            <v>0</v>
          </cell>
          <cell r="GB35">
            <v>0</v>
          </cell>
          <cell r="GC35" t="str">
            <v>-</v>
          </cell>
          <cell r="GD35">
            <v>38047</v>
          </cell>
          <cell r="GF35">
            <v>38353</v>
          </cell>
          <cell r="GG35">
            <v>38687</v>
          </cell>
          <cell r="GI35">
            <v>83908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83908</v>
          </cell>
          <cell r="GO35">
            <v>1511478.932</v>
          </cell>
          <cell r="GP35" t="str">
            <v>-</v>
          </cell>
          <cell r="GQ35">
            <v>38078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</row>
        <row r="36">
          <cell r="A36">
            <v>38718</v>
          </cell>
          <cell r="B36">
            <v>2006</v>
          </cell>
          <cell r="C36">
            <v>1</v>
          </cell>
          <cell r="E36">
            <v>224686.9</v>
          </cell>
          <cell r="F36">
            <v>0</v>
          </cell>
          <cell r="G36">
            <v>1</v>
          </cell>
          <cell r="H36">
            <v>0</v>
          </cell>
          <cell r="I36">
            <v>3</v>
          </cell>
          <cell r="J36">
            <v>4.450637754136979</v>
          </cell>
          <cell r="K36">
            <v>13.351913262410939</v>
          </cell>
          <cell r="L36">
            <v>3.0000000000000004</v>
          </cell>
          <cell r="M36">
            <v>0</v>
          </cell>
          <cell r="N36">
            <v>4.450637754136979</v>
          </cell>
          <cell r="P36">
            <v>1561906.4</v>
          </cell>
          <cell r="Q36">
            <v>0</v>
          </cell>
          <cell r="R36">
            <v>4</v>
          </cell>
          <cell r="S36">
            <v>0</v>
          </cell>
          <cell r="T36">
            <v>114</v>
          </cell>
          <cell r="U36">
            <v>2.5609729238576651</v>
          </cell>
          <cell r="V36">
            <v>72.987728329943465</v>
          </cell>
          <cell r="W36">
            <v>28.500000000000004</v>
          </cell>
          <cell r="X36">
            <v>0</v>
          </cell>
          <cell r="Y36">
            <v>2.5609729238576651</v>
          </cell>
          <cell r="AA36">
            <v>2654137.98</v>
          </cell>
          <cell r="AB36">
            <v>0</v>
          </cell>
          <cell r="AC36">
            <v>6</v>
          </cell>
          <cell r="AD36">
            <v>0</v>
          </cell>
          <cell r="AE36">
            <v>120</v>
          </cell>
          <cell r="AF36">
            <v>2.2606209794714589</v>
          </cell>
          <cell r="AG36">
            <v>45.212419589429182</v>
          </cell>
          <cell r="AH36">
            <v>20</v>
          </cell>
          <cell r="AI36">
            <v>0</v>
          </cell>
          <cell r="AJ36">
            <v>2.2606209794714589</v>
          </cell>
          <cell r="AL36">
            <v>139722.9</v>
          </cell>
          <cell r="AM36">
            <v>0</v>
          </cell>
          <cell r="AN36">
            <v>1</v>
          </cell>
          <cell r="AO36">
            <v>0</v>
          </cell>
          <cell r="AP36">
            <v>3</v>
          </cell>
          <cell r="AQ36">
            <v>0</v>
          </cell>
          <cell r="AR36">
            <v>0</v>
          </cell>
          <cell r="AT36">
            <v>482989.05200000003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E36">
            <v>899097.79</v>
          </cell>
          <cell r="BF36">
            <v>0</v>
          </cell>
          <cell r="BG36">
            <v>4</v>
          </cell>
          <cell r="BH36">
            <v>0</v>
          </cell>
          <cell r="BI36">
            <v>114</v>
          </cell>
          <cell r="BJ36">
            <v>4.4489042732492976</v>
          </cell>
          <cell r="BK36">
            <v>126.79377178760498</v>
          </cell>
          <cell r="BL36">
            <v>28.5</v>
          </cell>
          <cell r="BM36">
            <v>0</v>
          </cell>
          <cell r="BN36">
            <v>4.4489042732492976</v>
          </cell>
          <cell r="BP36">
            <v>76560.5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CA36">
            <v>245934.13999999998</v>
          </cell>
          <cell r="CB36">
            <v>0</v>
          </cell>
          <cell r="CC36">
            <v>2</v>
          </cell>
          <cell r="CD36">
            <v>0</v>
          </cell>
          <cell r="CE36">
            <v>92</v>
          </cell>
          <cell r="CF36">
            <v>8.1322584981491399</v>
          </cell>
          <cell r="CG36">
            <v>374.08389091486038</v>
          </cell>
          <cell r="CH36">
            <v>45.999999999999993</v>
          </cell>
          <cell r="CI36">
            <v>0</v>
          </cell>
          <cell r="CJ36">
            <v>8.1322584981491399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W36">
            <v>20889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H36">
            <v>16458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S36">
            <v>34113.5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D36">
            <v>4962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O36">
            <v>431677</v>
          </cell>
          <cell r="EP36">
            <v>0</v>
          </cell>
          <cell r="EQ36">
            <v>2</v>
          </cell>
          <cell r="ER36">
            <v>0</v>
          </cell>
          <cell r="ES36">
            <v>22</v>
          </cell>
          <cell r="ET36">
            <v>4.6330937251695135</v>
          </cell>
          <cell r="EU36">
            <v>50.964030976864642</v>
          </cell>
          <cell r="EV36">
            <v>10.999999999999998</v>
          </cell>
          <cell r="EW36">
            <v>0</v>
          </cell>
          <cell r="EX36">
            <v>4.6330937251695135</v>
          </cell>
          <cell r="EZ36">
            <v>68503.649999999994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K36">
            <v>1078917.348</v>
          </cell>
          <cell r="FL36">
            <v>0</v>
          </cell>
          <cell r="FM36">
            <v>4</v>
          </cell>
          <cell r="FN36">
            <v>0</v>
          </cell>
          <cell r="FO36">
            <v>114</v>
          </cell>
          <cell r="FP36">
            <v>3.7074202277077482</v>
          </cell>
          <cell r="FQ36">
            <v>105.66147648967083</v>
          </cell>
          <cell r="FR36">
            <v>28.500000000000004</v>
          </cell>
          <cell r="FS36">
            <v>0</v>
          </cell>
          <cell r="FT36">
            <v>3.7074202277077482</v>
          </cell>
          <cell r="FV36">
            <v>2420</v>
          </cell>
          <cell r="FW36">
            <v>0</v>
          </cell>
          <cell r="FX36">
            <v>0</v>
          </cell>
          <cell r="FY36" t="str">
            <v/>
          </cell>
          <cell r="FZ36">
            <v>0</v>
          </cell>
          <cell r="GA36">
            <v>0</v>
          </cell>
          <cell r="GB36">
            <v>0</v>
          </cell>
          <cell r="GC36" t="str">
            <v>-</v>
          </cell>
          <cell r="GD36">
            <v>38047</v>
          </cell>
          <cell r="GF36">
            <v>38353</v>
          </cell>
          <cell r="GG36">
            <v>38718</v>
          </cell>
          <cell r="GI36">
            <v>84964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84964</v>
          </cell>
          <cell r="GO36">
            <v>1596442.932</v>
          </cell>
          <cell r="GP36" t="str">
            <v>-</v>
          </cell>
          <cell r="GQ36">
            <v>38078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</row>
        <row r="37">
          <cell r="A37">
            <v>38749</v>
          </cell>
          <cell r="B37">
            <v>2006</v>
          </cell>
          <cell r="C37">
            <v>2</v>
          </cell>
          <cell r="E37">
            <v>246532.2</v>
          </cell>
          <cell r="F37">
            <v>0</v>
          </cell>
          <cell r="G37">
            <v>1</v>
          </cell>
          <cell r="H37">
            <v>0</v>
          </cell>
          <cell r="I37">
            <v>14</v>
          </cell>
          <cell r="J37">
            <v>4.0562652667683974</v>
          </cell>
          <cell r="K37">
            <v>56.787713734757567</v>
          </cell>
          <cell r="L37">
            <v>14</v>
          </cell>
          <cell r="M37">
            <v>0</v>
          </cell>
          <cell r="N37">
            <v>4.0562652667683974</v>
          </cell>
          <cell r="P37">
            <v>1808438.5999999999</v>
          </cell>
          <cell r="Q37">
            <v>0</v>
          </cell>
          <cell r="R37">
            <v>5</v>
          </cell>
          <cell r="S37">
            <v>0</v>
          </cell>
          <cell r="T37">
            <v>128</v>
          </cell>
          <cell r="U37">
            <v>2.7648160131065551</v>
          </cell>
          <cell r="V37">
            <v>70.779289935527814</v>
          </cell>
          <cell r="W37">
            <v>25.6</v>
          </cell>
          <cell r="X37">
            <v>0</v>
          </cell>
          <cell r="Y37">
            <v>2.7648160131065551</v>
          </cell>
          <cell r="AA37">
            <v>2676525.6800000002</v>
          </cell>
          <cell r="AB37">
            <v>0</v>
          </cell>
          <cell r="AC37">
            <v>7</v>
          </cell>
          <cell r="AD37">
            <v>0</v>
          </cell>
          <cell r="AE37">
            <v>134</v>
          </cell>
          <cell r="AF37">
            <v>2.6153307821055543</v>
          </cell>
          <cell r="AG37">
            <v>50.06490354316346</v>
          </cell>
          <cell r="AH37">
            <v>19.142857142857139</v>
          </cell>
          <cell r="AI37">
            <v>0</v>
          </cell>
          <cell r="AJ37">
            <v>2.6153307821055543</v>
          </cell>
          <cell r="AL37">
            <v>169497</v>
          </cell>
          <cell r="AM37">
            <v>0</v>
          </cell>
          <cell r="AN37">
            <v>1</v>
          </cell>
          <cell r="AO37">
            <v>0</v>
          </cell>
          <cell r="AP37">
            <v>14</v>
          </cell>
          <cell r="AQ37">
            <v>0</v>
          </cell>
          <cell r="AR37">
            <v>0</v>
          </cell>
          <cell r="AT37">
            <v>560024.25199999998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E37">
            <v>1040345.29</v>
          </cell>
          <cell r="BF37">
            <v>0</v>
          </cell>
          <cell r="BG37">
            <v>5</v>
          </cell>
          <cell r="BH37">
            <v>0</v>
          </cell>
          <cell r="BI37">
            <v>128</v>
          </cell>
          <cell r="BJ37">
            <v>4.8060966373962239</v>
          </cell>
          <cell r="BK37">
            <v>123.03607391734333</v>
          </cell>
          <cell r="BL37">
            <v>25.599999999999998</v>
          </cell>
          <cell r="BM37">
            <v>0</v>
          </cell>
          <cell r="BN37">
            <v>4.8060966373962239</v>
          </cell>
          <cell r="BP37">
            <v>84909.5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CA37">
            <v>283776.14</v>
          </cell>
          <cell r="CB37">
            <v>0</v>
          </cell>
          <cell r="CC37">
            <v>2</v>
          </cell>
          <cell r="CD37">
            <v>0</v>
          </cell>
          <cell r="CE37">
            <v>92</v>
          </cell>
          <cell r="CF37">
            <v>7.0478088820293348</v>
          </cell>
          <cell r="CG37">
            <v>324.19920857334938</v>
          </cell>
          <cell r="CH37">
            <v>46</v>
          </cell>
          <cell r="CI37">
            <v>0</v>
          </cell>
          <cell r="CJ37">
            <v>7.0478088820293348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W37">
            <v>23744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H37">
            <v>19258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S37">
            <v>35753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D37">
            <v>6178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O37">
            <v>507790</v>
          </cell>
          <cell r="EP37">
            <v>0</v>
          </cell>
          <cell r="EQ37">
            <v>3</v>
          </cell>
          <cell r="ER37">
            <v>0</v>
          </cell>
          <cell r="ES37">
            <v>36</v>
          </cell>
          <cell r="ET37">
            <v>5.9079540755036533</v>
          </cell>
          <cell r="EU37">
            <v>70.895448906043839</v>
          </cell>
          <cell r="EV37">
            <v>12</v>
          </cell>
          <cell r="EW37">
            <v>0</v>
          </cell>
          <cell r="EX37">
            <v>5.9079540755036533</v>
          </cell>
          <cell r="EZ37">
            <v>78936.649999999994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K37">
            <v>1248414.348</v>
          </cell>
          <cell r="FL37">
            <v>0</v>
          </cell>
          <cell r="FM37">
            <v>5</v>
          </cell>
          <cell r="FN37">
            <v>0</v>
          </cell>
          <cell r="FO37">
            <v>128</v>
          </cell>
          <cell r="FP37">
            <v>4.0050805311635207</v>
          </cell>
          <cell r="FQ37">
            <v>102.53006159778613</v>
          </cell>
          <cell r="FR37">
            <v>25.6</v>
          </cell>
          <cell r="FS37">
            <v>0</v>
          </cell>
          <cell r="FT37">
            <v>4.0050805311635207</v>
          </cell>
          <cell r="FV37">
            <v>2800</v>
          </cell>
          <cell r="FW37">
            <v>0</v>
          </cell>
          <cell r="FX37">
            <v>0</v>
          </cell>
          <cell r="FY37" t="str">
            <v/>
          </cell>
          <cell r="FZ37">
            <v>0</v>
          </cell>
          <cell r="GA37">
            <v>0</v>
          </cell>
          <cell r="GB37">
            <v>0</v>
          </cell>
          <cell r="GC37" t="str">
            <v>-</v>
          </cell>
          <cell r="GD37">
            <v>38047</v>
          </cell>
          <cell r="GF37">
            <v>38353</v>
          </cell>
          <cell r="GG37">
            <v>38749</v>
          </cell>
          <cell r="GI37">
            <v>77035.199999999997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77035.199999999997</v>
          </cell>
          <cell r="GO37">
            <v>1673478.132</v>
          </cell>
          <cell r="GP37" t="str">
            <v>-</v>
          </cell>
          <cell r="GQ37">
            <v>38078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</row>
        <row r="38">
          <cell r="A38">
            <v>38777</v>
          </cell>
          <cell r="B38">
            <v>2006</v>
          </cell>
          <cell r="C38">
            <v>3</v>
          </cell>
          <cell r="E38">
            <v>271610.90000000002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2080049.5</v>
          </cell>
          <cell r="Q38">
            <v>0</v>
          </cell>
          <cell r="R38">
            <v>5</v>
          </cell>
          <cell r="S38">
            <v>0</v>
          </cell>
          <cell r="T38">
            <v>128</v>
          </cell>
          <cell r="U38">
            <v>2.4037889482918557</v>
          </cell>
          <cell r="V38">
            <v>61.536997076271497</v>
          </cell>
          <cell r="W38">
            <v>25.599999999999994</v>
          </cell>
          <cell r="X38">
            <v>0</v>
          </cell>
          <cell r="Y38">
            <v>2.4037889482918557</v>
          </cell>
          <cell r="AA38">
            <v>2727311.88</v>
          </cell>
          <cell r="AB38">
            <v>0</v>
          </cell>
          <cell r="AC38">
            <v>6</v>
          </cell>
          <cell r="AD38">
            <v>0</v>
          </cell>
          <cell r="AE38">
            <v>130</v>
          </cell>
          <cell r="AF38">
            <v>2.1999684172534022</v>
          </cell>
          <cell r="AG38">
            <v>47.665982373823709</v>
          </cell>
          <cell r="AH38">
            <v>21.666666666666664</v>
          </cell>
          <cell r="AI38">
            <v>0</v>
          </cell>
          <cell r="AJ38">
            <v>2.1999684172534022</v>
          </cell>
          <cell r="AL38">
            <v>182315.7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649319.45199999993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E38">
            <v>1192275.04</v>
          </cell>
          <cell r="BF38">
            <v>0</v>
          </cell>
          <cell r="BG38">
            <v>5</v>
          </cell>
          <cell r="BH38">
            <v>0</v>
          </cell>
          <cell r="BI38">
            <v>128</v>
          </cell>
          <cell r="BJ38">
            <v>4.1936632339464222</v>
          </cell>
          <cell r="BK38">
            <v>107.3577787890284</v>
          </cell>
          <cell r="BL38">
            <v>25.599999999999998</v>
          </cell>
          <cell r="BM38">
            <v>0</v>
          </cell>
          <cell r="BN38">
            <v>4.1936632339464222</v>
          </cell>
          <cell r="BP38">
            <v>96131.25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CA38">
            <v>322780.14</v>
          </cell>
          <cell r="CB38">
            <v>0</v>
          </cell>
          <cell r="CC38">
            <v>2</v>
          </cell>
          <cell r="CD38">
            <v>0</v>
          </cell>
          <cell r="CE38">
            <v>92</v>
          </cell>
          <cell r="CF38">
            <v>6.1961680789902367</v>
          </cell>
          <cell r="CG38">
            <v>285.02373163355094</v>
          </cell>
          <cell r="CH38">
            <v>46.000000000000007</v>
          </cell>
          <cell r="CI38">
            <v>0</v>
          </cell>
          <cell r="CJ38">
            <v>6.1961680789902367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W38">
            <v>27409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H38">
            <v>22338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S38">
            <v>37392.5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D38">
            <v>7772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O38">
            <v>583981</v>
          </cell>
          <cell r="EP38">
            <v>0</v>
          </cell>
          <cell r="EQ38">
            <v>3</v>
          </cell>
          <cell r="ER38">
            <v>0</v>
          </cell>
          <cell r="ES38">
            <v>36</v>
          </cell>
          <cell r="ET38">
            <v>5.1371534347864056</v>
          </cell>
          <cell r="EU38">
            <v>61.645841217436868</v>
          </cell>
          <cell r="EV38">
            <v>12</v>
          </cell>
          <cell r="EW38">
            <v>0</v>
          </cell>
          <cell r="EX38">
            <v>5.1371534347864056</v>
          </cell>
          <cell r="EZ38">
            <v>94471.15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K38">
            <v>1430730.048</v>
          </cell>
          <cell r="FL38">
            <v>0</v>
          </cell>
          <cell r="FM38">
            <v>5</v>
          </cell>
          <cell r="FN38">
            <v>0</v>
          </cell>
          <cell r="FO38">
            <v>128</v>
          </cell>
          <cell r="FP38">
            <v>3.4947193616220185</v>
          </cell>
          <cell r="FQ38">
            <v>89.464815657523687</v>
          </cell>
          <cell r="FR38">
            <v>25.600000000000005</v>
          </cell>
          <cell r="FS38">
            <v>0</v>
          </cell>
          <cell r="FT38">
            <v>3.4947193616220185</v>
          </cell>
          <cell r="FV38">
            <v>3080</v>
          </cell>
          <cell r="FW38">
            <v>0</v>
          </cell>
          <cell r="FX38">
            <v>0</v>
          </cell>
          <cell r="FY38" t="str">
            <v/>
          </cell>
          <cell r="FZ38">
            <v>0</v>
          </cell>
          <cell r="GA38">
            <v>0</v>
          </cell>
          <cell r="GB38">
            <v>0</v>
          </cell>
          <cell r="GC38" t="str">
            <v>-</v>
          </cell>
          <cell r="GD38">
            <v>38047</v>
          </cell>
          <cell r="GF38">
            <v>38353</v>
          </cell>
          <cell r="GG38">
            <v>38749</v>
          </cell>
          <cell r="GI38">
            <v>89295.2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89295.2</v>
          </cell>
          <cell r="GO38">
            <v>1762773.3319999999</v>
          </cell>
          <cell r="GP38" t="str">
            <v>-</v>
          </cell>
          <cell r="GQ38">
            <v>38078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</row>
        <row r="39">
          <cell r="A39">
            <v>38808</v>
          </cell>
          <cell r="B39">
            <v>2006</v>
          </cell>
          <cell r="C39">
            <v>4</v>
          </cell>
          <cell r="E39">
            <v>228381</v>
          </cell>
          <cell r="F39">
            <v>0</v>
          </cell>
          <cell r="G39">
            <v>2</v>
          </cell>
          <cell r="H39">
            <v>0</v>
          </cell>
          <cell r="I39">
            <v>19</v>
          </cell>
          <cell r="J39">
            <v>8.7572959221651541</v>
          </cell>
          <cell r="K39">
            <v>83.194311260568952</v>
          </cell>
          <cell r="L39">
            <v>9.4999999999999982</v>
          </cell>
          <cell r="M39">
            <v>0</v>
          </cell>
          <cell r="N39">
            <v>8.7572959221651541</v>
          </cell>
          <cell r="P39">
            <v>2308430.5</v>
          </cell>
          <cell r="Q39">
            <v>0</v>
          </cell>
          <cell r="R39">
            <v>7</v>
          </cell>
          <cell r="S39">
            <v>0</v>
          </cell>
          <cell r="T39">
            <v>147</v>
          </cell>
          <cell r="U39">
            <v>3.0323633308431854</v>
          </cell>
          <cell r="V39">
            <v>63.6796299477069</v>
          </cell>
          <cell r="W39">
            <v>21.000000000000004</v>
          </cell>
          <cell r="X39">
            <v>0</v>
          </cell>
          <cell r="Y39">
            <v>3.0323633308431854</v>
          </cell>
          <cell r="AA39">
            <v>2734492.22</v>
          </cell>
          <cell r="AB39">
            <v>0</v>
          </cell>
          <cell r="AC39">
            <v>8</v>
          </cell>
          <cell r="AD39">
            <v>0</v>
          </cell>
          <cell r="AE39">
            <v>149</v>
          </cell>
          <cell r="AF39">
            <v>2.9255888685614906</v>
          </cell>
          <cell r="AG39">
            <v>54.489092676957767</v>
          </cell>
          <cell r="AH39">
            <v>18.625000000000004</v>
          </cell>
          <cell r="AI39">
            <v>0</v>
          </cell>
          <cell r="AJ39">
            <v>2.9255888685614906</v>
          </cell>
          <cell r="AL39">
            <v>151821</v>
          </cell>
          <cell r="AM39">
            <v>0</v>
          </cell>
          <cell r="AN39">
            <v>2</v>
          </cell>
          <cell r="AO39">
            <v>0</v>
          </cell>
          <cell r="AP39">
            <v>19</v>
          </cell>
          <cell r="AQ39">
            <v>0</v>
          </cell>
          <cell r="AR39">
            <v>0</v>
          </cell>
          <cell r="AT39">
            <v>725879.45199999993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E39">
            <v>1318792.54</v>
          </cell>
          <cell r="BF39">
            <v>0</v>
          </cell>
          <cell r="BG39">
            <v>7</v>
          </cell>
          <cell r="BH39">
            <v>0</v>
          </cell>
          <cell r="BI39">
            <v>147</v>
          </cell>
          <cell r="BJ39">
            <v>5.3078856512185002</v>
          </cell>
          <cell r="BK39">
            <v>111.46559867558851</v>
          </cell>
          <cell r="BL39">
            <v>21</v>
          </cell>
          <cell r="BM39">
            <v>0</v>
          </cell>
          <cell r="BN39">
            <v>5.3078856512185002</v>
          </cell>
          <cell r="BP39">
            <v>104531.25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CA39">
            <v>360916.89</v>
          </cell>
          <cell r="CB39">
            <v>0</v>
          </cell>
          <cell r="CC39">
            <v>2</v>
          </cell>
          <cell r="CD39">
            <v>0</v>
          </cell>
          <cell r="CE39">
            <v>92</v>
          </cell>
          <cell r="CF39">
            <v>5.541441964658401</v>
          </cell>
          <cell r="CG39">
            <v>254.90633037428643</v>
          </cell>
          <cell r="CH39">
            <v>46</v>
          </cell>
          <cell r="CI39">
            <v>0</v>
          </cell>
          <cell r="CJ39">
            <v>5.541441964658401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W39">
            <v>30829.25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H39">
            <v>25730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S39">
            <v>42065.5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D39">
            <v>8889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O39">
            <v>639280</v>
          </cell>
          <cell r="EP39">
            <v>0</v>
          </cell>
          <cell r="EQ39">
            <v>5</v>
          </cell>
          <cell r="ER39">
            <v>0</v>
          </cell>
          <cell r="ES39">
            <v>55</v>
          </cell>
          <cell r="ET39">
            <v>7.8212989613314976</v>
          </cell>
          <cell r="EU39">
            <v>86.034288574646482</v>
          </cell>
          <cell r="EV39">
            <v>11.000000000000002</v>
          </cell>
          <cell r="EW39">
            <v>0</v>
          </cell>
          <cell r="EX39">
            <v>7.8212989613314976</v>
          </cell>
          <cell r="EZ39">
            <v>106550.65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K39">
            <v>1582551.048</v>
          </cell>
          <cell r="FL39">
            <v>0</v>
          </cell>
          <cell r="FM39">
            <v>7</v>
          </cell>
          <cell r="FN39">
            <v>0</v>
          </cell>
          <cell r="FO39">
            <v>147</v>
          </cell>
          <cell r="FP39">
            <v>4.4232380426820832</v>
          </cell>
          <cell r="FQ39">
            <v>92.887998896323765</v>
          </cell>
          <cell r="FR39">
            <v>21.000000000000004</v>
          </cell>
          <cell r="FS39">
            <v>0</v>
          </cell>
          <cell r="FT39">
            <v>4.4232380426820832</v>
          </cell>
          <cell r="FV39">
            <v>3392</v>
          </cell>
          <cell r="FW39">
            <v>0</v>
          </cell>
          <cell r="FX39">
            <v>0</v>
          </cell>
          <cell r="FY39" t="str">
            <v/>
          </cell>
          <cell r="FZ39">
            <v>0</v>
          </cell>
          <cell r="GA39">
            <v>0</v>
          </cell>
          <cell r="GB39">
            <v>0</v>
          </cell>
          <cell r="GC39" t="str">
            <v>-</v>
          </cell>
          <cell r="GD39">
            <v>38047</v>
          </cell>
          <cell r="GF39">
            <v>38353</v>
          </cell>
          <cell r="GG39">
            <v>38808</v>
          </cell>
          <cell r="GI39">
            <v>76560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76560</v>
          </cell>
          <cell r="GO39">
            <v>1839333.3319999999</v>
          </cell>
          <cell r="GP39" t="str">
            <v>-</v>
          </cell>
          <cell r="GQ39">
            <v>38078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</row>
        <row r="40">
          <cell r="A40">
            <v>38838</v>
          </cell>
          <cell r="B40">
            <v>2006</v>
          </cell>
          <cell r="C40">
            <v>5</v>
          </cell>
          <cell r="E40">
            <v>258586.42</v>
          </cell>
          <cell r="F40">
            <v>0</v>
          </cell>
          <cell r="G40">
            <v>3</v>
          </cell>
          <cell r="H40">
            <v>0</v>
          </cell>
          <cell r="I40">
            <v>58</v>
          </cell>
          <cell r="J40">
            <v>11.60153731197485</v>
          </cell>
          <cell r="K40">
            <v>224.2963880315138</v>
          </cell>
          <cell r="L40">
            <v>19.333333333333336</v>
          </cell>
          <cell r="M40">
            <v>0</v>
          </cell>
          <cell r="N40">
            <v>11.60153731197485</v>
          </cell>
          <cell r="P40">
            <v>2567016.92</v>
          </cell>
          <cell r="Q40">
            <v>0</v>
          </cell>
          <cell r="R40">
            <v>10</v>
          </cell>
          <cell r="S40">
            <v>0</v>
          </cell>
          <cell r="T40">
            <v>205</v>
          </cell>
          <cell r="U40">
            <v>3.8955722972016873</v>
          </cell>
          <cell r="V40">
            <v>79.859232092634585</v>
          </cell>
          <cell r="W40">
            <v>20.5</v>
          </cell>
          <cell r="X40">
            <v>0</v>
          </cell>
          <cell r="Y40">
            <v>3.8955722972016873</v>
          </cell>
          <cell r="AA40">
            <v>2785972.1599999997</v>
          </cell>
          <cell r="AB40">
            <v>0</v>
          </cell>
          <cell r="AC40">
            <v>10</v>
          </cell>
          <cell r="AD40">
            <v>0</v>
          </cell>
          <cell r="AE40">
            <v>205</v>
          </cell>
          <cell r="AF40">
            <v>3.5894113170176123</v>
          </cell>
          <cell r="AG40">
            <v>73.582931998861056</v>
          </cell>
          <cell r="AH40">
            <v>20.5</v>
          </cell>
          <cell r="AI40">
            <v>0</v>
          </cell>
          <cell r="AJ40">
            <v>3.5894113170176123</v>
          </cell>
          <cell r="AL40">
            <v>171236.1</v>
          </cell>
          <cell r="AM40">
            <v>0</v>
          </cell>
          <cell r="AN40">
            <v>3</v>
          </cell>
          <cell r="AO40">
            <v>0</v>
          </cell>
          <cell r="AP40">
            <v>58</v>
          </cell>
          <cell r="AQ40">
            <v>0</v>
          </cell>
          <cell r="AR40">
            <v>0</v>
          </cell>
          <cell r="AT40">
            <v>813229.77199999988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E40">
            <v>1461489.29</v>
          </cell>
          <cell r="BF40">
            <v>0</v>
          </cell>
          <cell r="BG40">
            <v>10</v>
          </cell>
          <cell r="BH40">
            <v>0</v>
          </cell>
          <cell r="BI40">
            <v>205</v>
          </cell>
          <cell r="BJ40">
            <v>6.8423354645315255</v>
          </cell>
          <cell r="BK40">
            <v>140.26787702289627</v>
          </cell>
          <cell r="BL40">
            <v>20.5</v>
          </cell>
          <cell r="BM40">
            <v>0</v>
          </cell>
          <cell r="BN40">
            <v>6.8423354645315255</v>
          </cell>
          <cell r="BP40">
            <v>116765.25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CA40">
            <v>399609.64</v>
          </cell>
          <cell r="CB40">
            <v>0</v>
          </cell>
          <cell r="CC40">
            <v>2</v>
          </cell>
          <cell r="CD40">
            <v>0</v>
          </cell>
          <cell r="CE40">
            <v>92</v>
          </cell>
          <cell r="CF40">
            <v>5.0048842665557309</v>
          </cell>
          <cell r="CG40">
            <v>230.22467626156364</v>
          </cell>
          <cell r="CH40">
            <v>46.000000000000007</v>
          </cell>
          <cell r="CI40">
            <v>0</v>
          </cell>
          <cell r="CJ40">
            <v>5.0048842665557309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W40">
            <v>35896.25</v>
          </cell>
          <cell r="CX40">
            <v>0</v>
          </cell>
          <cell r="CY40">
            <v>1</v>
          </cell>
          <cell r="CZ40">
            <v>0</v>
          </cell>
          <cell r="DA40">
            <v>2</v>
          </cell>
          <cell r="DB40">
            <v>27.858063168158235</v>
          </cell>
          <cell r="DC40">
            <v>55.716126336316471</v>
          </cell>
          <cell r="DD40">
            <v>2</v>
          </cell>
          <cell r="DE40">
            <v>0</v>
          </cell>
          <cell r="DF40">
            <v>27.858063168158235</v>
          </cell>
          <cell r="DH40">
            <v>26610</v>
          </cell>
          <cell r="DI40">
            <v>0</v>
          </cell>
          <cell r="DJ40">
            <v>1</v>
          </cell>
          <cell r="DK40">
            <v>0</v>
          </cell>
          <cell r="DL40">
            <v>21</v>
          </cell>
          <cell r="DM40">
            <v>37.579857196542648</v>
          </cell>
          <cell r="DN40">
            <v>789.17700112739578</v>
          </cell>
          <cell r="DO40">
            <v>21.000000000000004</v>
          </cell>
          <cell r="DP40">
            <v>0</v>
          </cell>
          <cell r="DQ40">
            <v>37.579857196542648</v>
          </cell>
          <cell r="DS40">
            <v>49583.5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D40">
            <v>9994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O40">
            <v>702592</v>
          </cell>
          <cell r="EP40">
            <v>0</v>
          </cell>
          <cell r="EQ40">
            <v>6</v>
          </cell>
          <cell r="ER40">
            <v>0</v>
          </cell>
          <cell r="ES40">
            <v>90</v>
          </cell>
          <cell r="ET40">
            <v>8.5398068865002728</v>
          </cell>
          <cell r="EU40">
            <v>128.09710329750411</v>
          </cell>
          <cell r="EV40">
            <v>15.000000000000002</v>
          </cell>
          <cell r="EW40">
            <v>0</v>
          </cell>
          <cell r="EX40">
            <v>8.5398068865002728</v>
          </cell>
          <cell r="EZ40">
            <v>120438.65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K40">
            <v>1753787.148</v>
          </cell>
          <cell r="FL40">
            <v>0</v>
          </cell>
          <cell r="FM40">
            <v>10</v>
          </cell>
          <cell r="FN40">
            <v>0</v>
          </cell>
          <cell r="FO40">
            <v>205</v>
          </cell>
          <cell r="FP40">
            <v>5.7019462204429381</v>
          </cell>
          <cell r="FQ40">
            <v>116.88989751908022</v>
          </cell>
          <cell r="FR40">
            <v>20.5</v>
          </cell>
          <cell r="FS40">
            <v>0</v>
          </cell>
          <cell r="FT40">
            <v>5.7019462204429381</v>
          </cell>
          <cell r="FV40">
            <v>880</v>
          </cell>
          <cell r="FW40">
            <v>0</v>
          </cell>
          <cell r="FX40">
            <v>1</v>
          </cell>
          <cell r="FY40" t="str">
            <v/>
          </cell>
          <cell r="FZ40">
            <v>21</v>
          </cell>
          <cell r="GA40">
            <v>0</v>
          </cell>
          <cell r="GB40">
            <v>0</v>
          </cell>
          <cell r="GC40" t="str">
            <v>-</v>
          </cell>
          <cell r="GD40">
            <v>38838</v>
          </cell>
          <cell r="GF40">
            <v>38353</v>
          </cell>
          <cell r="GG40">
            <v>38838</v>
          </cell>
          <cell r="GI40">
            <v>87350.32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87350.32</v>
          </cell>
          <cell r="GO40">
            <v>1926683.652</v>
          </cell>
          <cell r="GP40" t="str">
            <v>-</v>
          </cell>
          <cell r="GQ40">
            <v>38078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</row>
        <row r="41">
          <cell r="A41">
            <v>38869</v>
          </cell>
          <cell r="B41">
            <v>2006</v>
          </cell>
          <cell r="C41">
            <v>6</v>
          </cell>
          <cell r="E41">
            <v>270542.78000000003</v>
          </cell>
          <cell r="F41">
            <v>0</v>
          </cell>
          <cell r="G41">
            <v>1</v>
          </cell>
          <cell r="H41">
            <v>0</v>
          </cell>
          <cell r="I41">
            <v>3</v>
          </cell>
          <cell r="J41">
            <v>3.6962730995815147</v>
          </cell>
          <cell r="K41">
            <v>11.088819298744545</v>
          </cell>
          <cell r="L41">
            <v>3</v>
          </cell>
          <cell r="M41">
            <v>0</v>
          </cell>
          <cell r="N41">
            <v>3.6962730995815147</v>
          </cell>
          <cell r="P41">
            <v>2837559.7</v>
          </cell>
          <cell r="Q41">
            <v>0</v>
          </cell>
          <cell r="R41">
            <v>11</v>
          </cell>
          <cell r="S41">
            <v>0</v>
          </cell>
          <cell r="T41">
            <v>208</v>
          </cell>
          <cell r="U41">
            <v>3.8765704207033949</v>
          </cell>
          <cell r="V41">
            <v>73.302422500573286</v>
          </cell>
          <cell r="W41">
            <v>18.90909090909091</v>
          </cell>
          <cell r="X41">
            <v>0</v>
          </cell>
          <cell r="Y41">
            <v>3.8765704207033949</v>
          </cell>
          <cell r="AA41">
            <v>2837559.7</v>
          </cell>
          <cell r="AB41">
            <v>0</v>
          </cell>
          <cell r="AC41">
            <v>11</v>
          </cell>
          <cell r="AD41">
            <v>0</v>
          </cell>
          <cell r="AE41">
            <v>208</v>
          </cell>
          <cell r="AF41">
            <v>3.8765704207033949</v>
          </cell>
          <cell r="AG41">
            <v>73.302422500573286</v>
          </cell>
          <cell r="AH41">
            <v>18.90909090909091</v>
          </cell>
          <cell r="AI41">
            <v>0</v>
          </cell>
          <cell r="AJ41">
            <v>3.8765704207033949</v>
          </cell>
          <cell r="AL41">
            <v>186990.3</v>
          </cell>
          <cell r="AM41">
            <v>0</v>
          </cell>
          <cell r="AN41">
            <v>1</v>
          </cell>
          <cell r="AO41">
            <v>0</v>
          </cell>
          <cell r="AP41">
            <v>3</v>
          </cell>
          <cell r="AQ41">
            <v>0</v>
          </cell>
          <cell r="AR41">
            <v>0</v>
          </cell>
          <cell r="AT41">
            <v>896782.25199999986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E41">
            <v>1617314.54</v>
          </cell>
          <cell r="BF41">
            <v>0</v>
          </cell>
          <cell r="BG41">
            <v>11</v>
          </cell>
          <cell r="BH41">
            <v>0</v>
          </cell>
          <cell r="BI41">
            <v>208</v>
          </cell>
          <cell r="BJ41">
            <v>6.8013980756025356</v>
          </cell>
          <cell r="BK41">
            <v>128.60825452048431</v>
          </cell>
          <cell r="BL41">
            <v>18.90909090909091</v>
          </cell>
          <cell r="BM41">
            <v>0</v>
          </cell>
          <cell r="BN41">
            <v>6.8013980756025356</v>
          </cell>
          <cell r="BP41">
            <v>125616.25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CA41">
            <v>434540.39</v>
          </cell>
          <cell r="CB41">
            <v>0</v>
          </cell>
          <cell r="CC41">
            <v>2</v>
          </cell>
          <cell r="CD41">
            <v>0</v>
          </cell>
          <cell r="CE41">
            <v>92</v>
          </cell>
          <cell r="CF41">
            <v>4.6025641022690662</v>
          </cell>
          <cell r="CG41">
            <v>211.71794870437705</v>
          </cell>
          <cell r="CH41">
            <v>46</v>
          </cell>
          <cell r="CI41">
            <v>0</v>
          </cell>
          <cell r="CJ41">
            <v>4.6025641022690662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W41">
            <v>44266</v>
          </cell>
          <cell r="CX41">
            <v>0</v>
          </cell>
          <cell r="CY41">
            <v>1</v>
          </cell>
          <cell r="CZ41">
            <v>0</v>
          </cell>
          <cell r="DA41">
            <v>2</v>
          </cell>
          <cell r="DB41">
            <v>22.59070166719378</v>
          </cell>
          <cell r="DC41">
            <v>45.181403334387561</v>
          </cell>
          <cell r="DD41">
            <v>2</v>
          </cell>
          <cell r="DE41">
            <v>0</v>
          </cell>
          <cell r="DF41">
            <v>22.59070166719378</v>
          </cell>
          <cell r="DH41">
            <v>30350</v>
          </cell>
          <cell r="DI41">
            <v>0</v>
          </cell>
          <cell r="DJ41">
            <v>1</v>
          </cell>
          <cell r="DK41">
            <v>0</v>
          </cell>
          <cell r="DL41">
            <v>21</v>
          </cell>
          <cell r="DM41">
            <v>32.948929159802304</v>
          </cell>
          <cell r="DN41">
            <v>691.92751235584842</v>
          </cell>
          <cell r="DO41">
            <v>21</v>
          </cell>
          <cell r="DP41">
            <v>0</v>
          </cell>
          <cell r="DQ41">
            <v>32.948929159802304</v>
          </cell>
          <cell r="DS41">
            <v>62364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D41">
            <v>11578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O41">
            <v>773748</v>
          </cell>
          <cell r="EP41">
            <v>0</v>
          </cell>
          <cell r="EQ41">
            <v>7</v>
          </cell>
          <cell r="ER41">
            <v>0</v>
          </cell>
          <cell r="ES41">
            <v>93</v>
          </cell>
          <cell r="ET41">
            <v>9.0468731421599795</v>
          </cell>
          <cell r="EU41">
            <v>120.19417174583972</v>
          </cell>
          <cell r="EV41">
            <v>13.285714285714285</v>
          </cell>
          <cell r="EW41">
            <v>0</v>
          </cell>
          <cell r="EX41">
            <v>9.0468731421599795</v>
          </cell>
          <cell r="EZ41">
            <v>134851.9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K41">
            <v>1940777.4480000001</v>
          </cell>
          <cell r="FL41">
            <v>0</v>
          </cell>
          <cell r="FM41">
            <v>11</v>
          </cell>
          <cell r="FN41">
            <v>0</v>
          </cell>
          <cell r="FO41">
            <v>208</v>
          </cell>
          <cell r="FP41">
            <v>5.6678317296687792</v>
          </cell>
          <cell r="FQ41">
            <v>107.17354543373692</v>
          </cell>
          <cell r="FR41">
            <v>18.90909090909091</v>
          </cell>
          <cell r="FS41">
            <v>0</v>
          </cell>
          <cell r="FT41">
            <v>5.6678317296687792</v>
          </cell>
          <cell r="FV41">
            <v>3740</v>
          </cell>
          <cell r="FW41">
            <v>0</v>
          </cell>
          <cell r="FX41">
            <v>0</v>
          </cell>
          <cell r="FY41" t="str">
            <v/>
          </cell>
          <cell r="FZ41">
            <v>0</v>
          </cell>
          <cell r="GA41">
            <v>0</v>
          </cell>
          <cell r="GB41">
            <v>0</v>
          </cell>
          <cell r="GC41" t="str">
            <v>-</v>
          </cell>
          <cell r="GD41">
            <v>38838</v>
          </cell>
          <cell r="GF41">
            <v>38353</v>
          </cell>
          <cell r="GG41">
            <v>38869</v>
          </cell>
          <cell r="GI41">
            <v>83552.479999999996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83552.479999999996</v>
          </cell>
          <cell r="GO41">
            <v>2010236.132</v>
          </cell>
          <cell r="GP41" t="str">
            <v>-</v>
          </cell>
          <cell r="GQ41">
            <v>38078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</row>
        <row r="42">
          <cell r="A42">
            <v>38899</v>
          </cell>
          <cell r="B42">
            <v>2006</v>
          </cell>
          <cell r="C42">
            <v>7</v>
          </cell>
          <cell r="E42">
            <v>231006.6</v>
          </cell>
          <cell r="F42">
            <v>0</v>
          </cell>
          <cell r="G42">
            <v>1</v>
          </cell>
          <cell r="H42">
            <v>0</v>
          </cell>
          <cell r="I42">
            <v>8</v>
          </cell>
          <cell r="J42">
            <v>4.3288806467001377</v>
          </cell>
          <cell r="K42">
            <v>34.631045173601102</v>
          </cell>
          <cell r="L42">
            <v>8</v>
          </cell>
          <cell r="M42">
            <v>0</v>
          </cell>
          <cell r="N42">
            <v>4.3288806467001377</v>
          </cell>
          <cell r="P42">
            <v>231006.6</v>
          </cell>
          <cell r="Q42">
            <v>0</v>
          </cell>
          <cell r="R42">
            <v>1</v>
          </cell>
          <cell r="S42">
            <v>0</v>
          </cell>
          <cell r="T42">
            <v>8</v>
          </cell>
          <cell r="U42">
            <v>4.3288806467001377</v>
          </cell>
          <cell r="V42">
            <v>34.631045173601102</v>
          </cell>
          <cell r="W42">
            <v>8</v>
          </cell>
          <cell r="X42">
            <v>0</v>
          </cell>
          <cell r="Y42">
            <v>4.3288806467001377</v>
          </cell>
          <cell r="AA42">
            <v>2833846.4200000004</v>
          </cell>
          <cell r="AB42">
            <v>0</v>
          </cell>
          <cell r="AC42">
            <v>12</v>
          </cell>
          <cell r="AD42">
            <v>0</v>
          </cell>
          <cell r="AE42">
            <v>216</v>
          </cell>
          <cell r="AF42">
            <v>4.2345272895910844</v>
          </cell>
          <cell r="AG42">
            <v>76.221491212639521</v>
          </cell>
          <cell r="AH42">
            <v>18</v>
          </cell>
          <cell r="AI42">
            <v>0</v>
          </cell>
          <cell r="AJ42">
            <v>4.2345272895910844</v>
          </cell>
          <cell r="AL42">
            <v>151974.35999999999</v>
          </cell>
          <cell r="AM42">
            <v>0</v>
          </cell>
          <cell r="AN42">
            <v>1</v>
          </cell>
          <cell r="AO42">
            <v>0</v>
          </cell>
          <cell r="AP42">
            <v>8</v>
          </cell>
          <cell r="AQ42">
            <v>0</v>
          </cell>
          <cell r="AR42">
            <v>0</v>
          </cell>
          <cell r="AT42">
            <v>79032.240000000005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E42">
            <v>126645.3</v>
          </cell>
          <cell r="BF42">
            <v>0</v>
          </cell>
          <cell r="BG42">
            <v>1</v>
          </cell>
          <cell r="BH42">
            <v>0</v>
          </cell>
          <cell r="BI42">
            <v>8</v>
          </cell>
          <cell r="BJ42">
            <v>7.8960687842343935</v>
          </cell>
          <cell r="BK42">
            <v>63.168550273875148</v>
          </cell>
          <cell r="BL42">
            <v>8</v>
          </cell>
          <cell r="BM42">
            <v>0</v>
          </cell>
          <cell r="BN42">
            <v>7.8960687842343935</v>
          </cell>
          <cell r="BP42">
            <v>10580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CA42">
            <v>37255.300000000003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W42">
            <v>2870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H42">
            <v>3500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S42">
            <v>4278.5</v>
          </cell>
          <cell r="DT42">
            <v>0</v>
          </cell>
          <cell r="DU42">
            <v>1</v>
          </cell>
          <cell r="DV42">
            <v>0</v>
          </cell>
          <cell r="DW42">
            <v>8</v>
          </cell>
          <cell r="DX42">
            <v>233.72677340189318</v>
          </cell>
          <cell r="DY42">
            <v>1869.8141872151455</v>
          </cell>
          <cell r="DZ42">
            <v>8</v>
          </cell>
          <cell r="EA42">
            <v>0</v>
          </cell>
          <cell r="EB42">
            <v>233.72677340189318</v>
          </cell>
          <cell r="ED42">
            <v>1306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O42">
            <v>56008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Z42">
            <v>10847.5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K42">
            <v>151974.35999999999</v>
          </cell>
          <cell r="FL42">
            <v>0</v>
          </cell>
          <cell r="FM42">
            <v>1</v>
          </cell>
          <cell r="FN42">
            <v>0</v>
          </cell>
          <cell r="FO42">
            <v>8</v>
          </cell>
          <cell r="FP42">
            <v>6.5800573201953281</v>
          </cell>
          <cell r="FQ42">
            <v>52.640458561562625</v>
          </cell>
          <cell r="FR42">
            <v>8</v>
          </cell>
          <cell r="FS42">
            <v>0</v>
          </cell>
          <cell r="FT42">
            <v>6.5800573201953281</v>
          </cell>
          <cell r="FV42">
            <v>3500</v>
          </cell>
          <cell r="FW42">
            <v>0</v>
          </cell>
          <cell r="FX42">
            <v>0</v>
          </cell>
          <cell r="FY42" t="str">
            <v/>
          </cell>
          <cell r="FZ42">
            <v>0</v>
          </cell>
          <cell r="GA42">
            <v>0</v>
          </cell>
          <cell r="GB42">
            <v>0</v>
          </cell>
          <cell r="GC42" t="str">
            <v>-</v>
          </cell>
          <cell r="GD42">
            <v>38838</v>
          </cell>
          <cell r="GF42">
            <v>38353</v>
          </cell>
          <cell r="GG42">
            <v>38899</v>
          </cell>
          <cell r="GI42">
            <v>79032.240000000005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79032.240000000005</v>
          </cell>
          <cell r="GO42">
            <v>2089268.372</v>
          </cell>
          <cell r="GP42" t="str">
            <v>-</v>
          </cell>
          <cell r="GQ42">
            <v>38078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</row>
        <row r="43">
          <cell r="A43">
            <v>38930</v>
          </cell>
          <cell r="B43">
            <v>2006</v>
          </cell>
          <cell r="C43">
            <v>8</v>
          </cell>
          <cell r="E43">
            <v>245562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476568.6</v>
          </cell>
          <cell r="Q43">
            <v>0</v>
          </cell>
          <cell r="R43">
            <v>1</v>
          </cell>
          <cell r="S43">
            <v>0</v>
          </cell>
          <cell r="T43">
            <v>8</v>
          </cell>
          <cell r="U43">
            <v>2.0983337970651026</v>
          </cell>
          <cell r="V43">
            <v>16.786670376520821</v>
          </cell>
          <cell r="W43">
            <v>8</v>
          </cell>
          <cell r="X43">
            <v>0</v>
          </cell>
          <cell r="Y43">
            <v>2.0983337970651026</v>
          </cell>
          <cell r="AA43">
            <v>2860695.68</v>
          </cell>
          <cell r="AB43">
            <v>0</v>
          </cell>
          <cell r="AC43">
            <v>12</v>
          </cell>
          <cell r="AD43">
            <v>0</v>
          </cell>
          <cell r="AE43">
            <v>216</v>
          </cell>
          <cell r="AF43">
            <v>4.1947838366365477</v>
          </cell>
          <cell r="AG43">
            <v>75.50610905945787</v>
          </cell>
          <cell r="AH43">
            <v>18.000000000000004</v>
          </cell>
          <cell r="AI43">
            <v>0</v>
          </cell>
          <cell r="AJ43">
            <v>4.1947838366365477</v>
          </cell>
          <cell r="AL43">
            <v>156027.6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168566.64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E43">
            <v>256668.3</v>
          </cell>
          <cell r="BF43">
            <v>0</v>
          </cell>
          <cell r="BG43">
            <v>1</v>
          </cell>
          <cell r="BH43">
            <v>0</v>
          </cell>
          <cell r="BI43">
            <v>8</v>
          </cell>
          <cell r="BJ43">
            <v>3.8960791028732413</v>
          </cell>
          <cell r="BK43">
            <v>31.168632822985931</v>
          </cell>
          <cell r="BL43">
            <v>8</v>
          </cell>
          <cell r="BM43">
            <v>0</v>
          </cell>
          <cell r="BN43">
            <v>3.8960791028732413</v>
          </cell>
          <cell r="BP43">
            <v>22307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CA43">
            <v>74870.55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W43">
            <v>5468.75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H43">
            <v>6800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S43">
            <v>9526</v>
          </cell>
          <cell r="DT43">
            <v>0</v>
          </cell>
          <cell r="DU43">
            <v>1</v>
          </cell>
          <cell r="DV43">
            <v>0</v>
          </cell>
          <cell r="DW43">
            <v>8</v>
          </cell>
          <cell r="DX43">
            <v>104.97585555322276</v>
          </cell>
          <cell r="DY43">
            <v>839.80684442578206</v>
          </cell>
          <cell r="DZ43">
            <v>8</v>
          </cell>
          <cell r="EA43">
            <v>0</v>
          </cell>
          <cell r="EB43">
            <v>104.97585555322276</v>
          </cell>
          <cell r="ED43">
            <v>2370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O43">
            <v>108968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Z43">
            <v>26358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K43">
            <v>308001.95999999996</v>
          </cell>
          <cell r="FL43">
            <v>0</v>
          </cell>
          <cell r="FM43">
            <v>1</v>
          </cell>
          <cell r="FN43">
            <v>0</v>
          </cell>
          <cell r="FO43">
            <v>8</v>
          </cell>
          <cell r="FP43">
            <v>3.2467325857277016</v>
          </cell>
          <cell r="FQ43">
            <v>25.973860685821613</v>
          </cell>
          <cell r="FR43">
            <v>8</v>
          </cell>
          <cell r="FS43">
            <v>0</v>
          </cell>
          <cell r="FT43">
            <v>3.2467325857277016</v>
          </cell>
          <cell r="FV43">
            <v>3300</v>
          </cell>
          <cell r="FW43">
            <v>0</v>
          </cell>
          <cell r="FX43">
            <v>0</v>
          </cell>
          <cell r="FY43" t="str">
            <v/>
          </cell>
          <cell r="FZ43">
            <v>0</v>
          </cell>
          <cell r="GA43">
            <v>0</v>
          </cell>
          <cell r="GB43">
            <v>0</v>
          </cell>
          <cell r="GC43" t="str">
            <v>-</v>
          </cell>
          <cell r="GD43">
            <v>38838</v>
          </cell>
          <cell r="GF43">
            <v>38353</v>
          </cell>
          <cell r="GG43">
            <v>38899</v>
          </cell>
          <cell r="GI43">
            <v>89534.399999999994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89534.399999999994</v>
          </cell>
          <cell r="GO43">
            <v>2178802.7719999999</v>
          </cell>
          <cell r="GP43" t="str">
            <v>-</v>
          </cell>
          <cell r="GQ43">
            <v>38078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</row>
        <row r="44">
          <cell r="A44">
            <v>38961</v>
          </cell>
          <cell r="B44">
            <v>2006</v>
          </cell>
          <cell r="C44">
            <v>9</v>
          </cell>
          <cell r="E44">
            <v>245544.48</v>
          </cell>
          <cell r="F44">
            <v>0</v>
          </cell>
          <cell r="G44">
            <v>1</v>
          </cell>
          <cell r="H44">
            <v>0</v>
          </cell>
          <cell r="I44">
            <v>51.5</v>
          </cell>
          <cell r="J44">
            <v>4.0725818800732148</v>
          </cell>
          <cell r="K44">
            <v>209.73796682377059</v>
          </cell>
          <cell r="L44">
            <v>51.500000000000007</v>
          </cell>
          <cell r="M44">
            <v>0</v>
          </cell>
          <cell r="N44">
            <v>4.0725818800732148</v>
          </cell>
          <cell r="P44">
            <v>722113.08</v>
          </cell>
          <cell r="Q44">
            <v>0</v>
          </cell>
          <cell r="R44">
            <v>2</v>
          </cell>
          <cell r="S44">
            <v>0</v>
          </cell>
          <cell r="T44">
            <v>59.5</v>
          </cell>
          <cell r="U44">
            <v>2.7696493186358015</v>
          </cell>
          <cell r="V44">
            <v>82.3970672294151</v>
          </cell>
          <cell r="W44">
            <v>29.75</v>
          </cell>
          <cell r="X44">
            <v>0</v>
          </cell>
          <cell r="Y44">
            <v>2.7696493186358015</v>
          </cell>
          <cell r="AA44">
            <v>2880161.92</v>
          </cell>
          <cell r="AB44">
            <v>0</v>
          </cell>
          <cell r="AC44">
            <v>13</v>
          </cell>
          <cell r="AD44">
            <v>0</v>
          </cell>
          <cell r="AE44">
            <v>267.5</v>
          </cell>
          <cell r="AF44">
            <v>4.5136351222920137</v>
          </cell>
          <cell r="AG44">
            <v>92.876722708701038</v>
          </cell>
          <cell r="AH44">
            <v>20.576923076923073</v>
          </cell>
          <cell r="AI44">
            <v>0</v>
          </cell>
          <cell r="AJ44">
            <v>4.5136351222920137</v>
          </cell>
          <cell r="AL44">
            <v>161349.6</v>
          </cell>
          <cell r="AM44">
            <v>0</v>
          </cell>
          <cell r="AN44">
            <v>1</v>
          </cell>
          <cell r="AO44">
            <v>0</v>
          </cell>
          <cell r="AP44">
            <v>51.5</v>
          </cell>
          <cell r="AQ44">
            <v>0</v>
          </cell>
          <cell r="AR44">
            <v>0</v>
          </cell>
          <cell r="AT44">
            <v>252761.52000000002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E44">
            <v>391126.3</v>
          </cell>
          <cell r="BF44">
            <v>0</v>
          </cell>
          <cell r="BG44">
            <v>2</v>
          </cell>
          <cell r="BH44">
            <v>0</v>
          </cell>
          <cell r="BI44">
            <v>59.5</v>
          </cell>
          <cell r="BJ44">
            <v>5.1134377821179502</v>
          </cell>
          <cell r="BK44">
            <v>152.12477401800902</v>
          </cell>
          <cell r="BL44">
            <v>29.75</v>
          </cell>
          <cell r="BM44">
            <v>0</v>
          </cell>
          <cell r="BN44">
            <v>5.1134377821179502</v>
          </cell>
          <cell r="BP44">
            <v>32698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CA44">
            <v>117574.55</v>
          </cell>
          <cell r="CB44">
            <v>0</v>
          </cell>
          <cell r="CC44">
            <v>1</v>
          </cell>
          <cell r="CD44">
            <v>0</v>
          </cell>
          <cell r="CE44">
            <v>51.5</v>
          </cell>
          <cell r="CF44">
            <v>8.505241993271504</v>
          </cell>
          <cell r="CG44">
            <v>438.01996265348242</v>
          </cell>
          <cell r="CH44">
            <v>51.499999999999993</v>
          </cell>
          <cell r="CI44">
            <v>0</v>
          </cell>
          <cell r="CJ44">
            <v>8.505241993271504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W44">
            <v>7904.75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H44">
            <v>6830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S44">
            <v>12417</v>
          </cell>
          <cell r="DT44">
            <v>0</v>
          </cell>
          <cell r="DU44">
            <v>1</v>
          </cell>
          <cell r="DV44">
            <v>0</v>
          </cell>
          <cell r="DW44">
            <v>8</v>
          </cell>
          <cell r="DX44">
            <v>80.53475074494645</v>
          </cell>
          <cell r="DY44">
            <v>644.2780059595716</v>
          </cell>
          <cell r="DZ44">
            <v>8</v>
          </cell>
          <cell r="EA44">
            <v>0</v>
          </cell>
          <cell r="EB44">
            <v>80.53475074494645</v>
          </cell>
          <cell r="ED44">
            <v>3292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O44">
            <v>172082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Z44">
            <v>38328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K44">
            <v>469351.55999999994</v>
          </cell>
          <cell r="FL44">
            <v>0</v>
          </cell>
          <cell r="FM44">
            <v>2</v>
          </cell>
          <cell r="FN44">
            <v>0</v>
          </cell>
          <cell r="FO44">
            <v>59.5</v>
          </cell>
          <cell r="FP44">
            <v>4.2611981517649591</v>
          </cell>
          <cell r="FQ44">
            <v>126.77064501500753</v>
          </cell>
          <cell r="FR44">
            <v>29.75</v>
          </cell>
          <cell r="FS44">
            <v>0</v>
          </cell>
          <cell r="FT44">
            <v>4.2611981517649591</v>
          </cell>
          <cell r="FV44">
            <v>30</v>
          </cell>
          <cell r="FW44">
            <v>0</v>
          </cell>
          <cell r="FX44">
            <v>0</v>
          </cell>
          <cell r="FY44" t="str">
            <v/>
          </cell>
          <cell r="FZ44">
            <v>0</v>
          </cell>
          <cell r="GA44">
            <v>0</v>
          </cell>
          <cell r="GB44">
            <v>0</v>
          </cell>
          <cell r="GC44" t="str">
            <v>-</v>
          </cell>
          <cell r="GD44">
            <v>38838</v>
          </cell>
          <cell r="GF44">
            <v>38353</v>
          </cell>
          <cell r="GG44">
            <v>38961</v>
          </cell>
          <cell r="GI44">
            <v>84194.880000000005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84194.880000000005</v>
          </cell>
          <cell r="GO44">
            <v>2262997.6519999998</v>
          </cell>
          <cell r="GP44" t="str">
            <v>-</v>
          </cell>
          <cell r="GQ44">
            <v>38078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</row>
        <row r="45">
          <cell r="A45">
            <v>38991</v>
          </cell>
          <cell r="B45">
            <v>2006</v>
          </cell>
          <cell r="C45">
            <v>10</v>
          </cell>
          <cell r="E45">
            <v>236449.98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958563.05999999994</v>
          </cell>
          <cell r="Q45">
            <v>0</v>
          </cell>
          <cell r="R45">
            <v>2</v>
          </cell>
          <cell r="S45">
            <v>0</v>
          </cell>
          <cell r="T45">
            <v>59.5</v>
          </cell>
          <cell r="U45">
            <v>2.0864563673046197</v>
          </cell>
          <cell r="V45">
            <v>62.07207692731243</v>
          </cell>
          <cell r="W45">
            <v>29.749999999999996</v>
          </cell>
          <cell r="X45">
            <v>0</v>
          </cell>
          <cell r="Y45">
            <v>2.0864563673046197</v>
          </cell>
          <cell r="AA45">
            <v>2898563.86</v>
          </cell>
          <cell r="AB45">
            <v>0</v>
          </cell>
          <cell r="AC45">
            <v>13</v>
          </cell>
          <cell r="AD45">
            <v>0</v>
          </cell>
          <cell r="AE45">
            <v>267.5</v>
          </cell>
          <cell r="AF45">
            <v>4.4849796754176054</v>
          </cell>
          <cell r="AG45">
            <v>92.287081782631489</v>
          </cell>
          <cell r="AH45">
            <v>20.576923076923077</v>
          </cell>
          <cell r="AI45">
            <v>0</v>
          </cell>
          <cell r="AJ45">
            <v>4.4849796754176054</v>
          </cell>
          <cell r="AL45">
            <v>156799.5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332412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E45">
            <v>521792.55</v>
          </cell>
          <cell r="BF45">
            <v>0</v>
          </cell>
          <cell r="BG45">
            <v>2</v>
          </cell>
          <cell r="BH45">
            <v>0</v>
          </cell>
          <cell r="BI45">
            <v>59.5</v>
          </cell>
          <cell r="BJ45">
            <v>3.8329408880981535</v>
          </cell>
          <cell r="BK45">
            <v>114.02999142092007</v>
          </cell>
          <cell r="BL45">
            <v>29.75</v>
          </cell>
          <cell r="BM45">
            <v>0</v>
          </cell>
          <cell r="BN45">
            <v>3.8329408880981535</v>
          </cell>
          <cell r="BP45">
            <v>43207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CA45">
            <v>154653.29999999999</v>
          </cell>
          <cell r="CB45">
            <v>0</v>
          </cell>
          <cell r="CC45">
            <v>1</v>
          </cell>
          <cell r="CD45">
            <v>0</v>
          </cell>
          <cell r="CE45">
            <v>51.5</v>
          </cell>
          <cell r="CF45">
            <v>6.4660760552797782</v>
          </cell>
          <cell r="CG45">
            <v>333.00291684690853</v>
          </cell>
          <cell r="CH45">
            <v>51.499999999999993</v>
          </cell>
          <cell r="CI45">
            <v>0</v>
          </cell>
          <cell r="CJ45">
            <v>6.4660760552797782</v>
          </cell>
          <cell r="CL45">
            <v>140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W45">
            <v>11074.75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H45">
            <v>6830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S45">
            <v>15397</v>
          </cell>
          <cell r="DT45">
            <v>0</v>
          </cell>
          <cell r="DU45">
            <v>1</v>
          </cell>
          <cell r="DV45">
            <v>0</v>
          </cell>
          <cell r="DW45">
            <v>8</v>
          </cell>
          <cell r="DX45">
            <v>64.947717087744365</v>
          </cell>
          <cell r="DY45">
            <v>519.58173670195492</v>
          </cell>
          <cell r="DZ45">
            <v>8</v>
          </cell>
          <cell r="EA45">
            <v>0</v>
          </cell>
          <cell r="EB45">
            <v>64.947717087744365</v>
          </cell>
          <cell r="ED45">
            <v>4368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O45">
            <v>233766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Z45">
            <v>52356.5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K45">
            <v>626151.05999999994</v>
          </cell>
          <cell r="FL45">
            <v>0</v>
          </cell>
          <cell r="FM45">
            <v>2</v>
          </cell>
          <cell r="FN45">
            <v>0</v>
          </cell>
          <cell r="FO45">
            <v>59.5</v>
          </cell>
          <cell r="FP45">
            <v>3.1941174067484615</v>
          </cell>
          <cell r="FQ45">
            <v>95.024992850766722</v>
          </cell>
          <cell r="FR45">
            <v>29.749999999999996</v>
          </cell>
          <cell r="FS45">
            <v>0</v>
          </cell>
          <cell r="FT45">
            <v>3.1941174067484615</v>
          </cell>
          <cell r="FV45">
            <v>0</v>
          </cell>
          <cell r="FW45">
            <v>0</v>
          </cell>
          <cell r="FX45">
            <v>0</v>
          </cell>
          <cell r="FY45" t="str">
            <v/>
          </cell>
          <cell r="FZ45">
            <v>0</v>
          </cell>
          <cell r="GA45">
            <v>0</v>
          </cell>
          <cell r="GB45">
            <v>0</v>
          </cell>
          <cell r="GC45" t="str">
            <v>-</v>
          </cell>
          <cell r="GD45">
            <v>38838</v>
          </cell>
          <cell r="GF45">
            <v>38353</v>
          </cell>
          <cell r="GG45">
            <v>38961</v>
          </cell>
          <cell r="GI45">
            <v>79650.48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79650.48</v>
          </cell>
          <cell r="GO45">
            <v>2342648.1319999998</v>
          </cell>
          <cell r="GP45" t="str">
            <v>-</v>
          </cell>
          <cell r="GQ45">
            <v>38078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</row>
        <row r="46">
          <cell r="A46">
            <v>39022</v>
          </cell>
          <cell r="B46">
            <v>2006</v>
          </cell>
          <cell r="C46">
            <v>11</v>
          </cell>
          <cell r="E46">
            <v>257211.25199999998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1215774.3119999999</v>
          </cell>
          <cell r="Q46">
            <v>0</v>
          </cell>
          <cell r="R46">
            <v>2</v>
          </cell>
          <cell r="S46">
            <v>0</v>
          </cell>
          <cell r="T46">
            <v>59.5</v>
          </cell>
          <cell r="U46">
            <v>1.6450421597655867</v>
          </cell>
          <cell r="V46">
            <v>48.940004253026203</v>
          </cell>
          <cell r="W46">
            <v>29.75</v>
          </cell>
          <cell r="X46">
            <v>0</v>
          </cell>
          <cell r="Y46">
            <v>1.6450421597655867</v>
          </cell>
          <cell r="AA46">
            <v>2942853.4719999996</v>
          </cell>
          <cell r="AB46">
            <v>0</v>
          </cell>
          <cell r="AC46">
            <v>12</v>
          </cell>
          <cell r="AD46">
            <v>0</v>
          </cell>
          <cell r="AE46">
            <v>248.5</v>
          </cell>
          <cell r="AF46">
            <v>4.0776749893173072</v>
          </cell>
          <cell r="AG46">
            <v>84.44185290377925</v>
          </cell>
          <cell r="AH46">
            <v>20.708333333333336</v>
          </cell>
          <cell r="AI46">
            <v>0</v>
          </cell>
          <cell r="AJ46">
            <v>4.0776749893173072</v>
          </cell>
          <cell r="AL46">
            <v>174368.772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415254.48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E46">
            <v>667099.86</v>
          </cell>
          <cell r="BF46">
            <v>0</v>
          </cell>
          <cell r="BG46">
            <v>2</v>
          </cell>
          <cell r="BH46">
            <v>0</v>
          </cell>
          <cell r="BI46">
            <v>59.5</v>
          </cell>
          <cell r="BJ46">
            <v>2.9980518958585902</v>
          </cell>
          <cell r="BK46">
            <v>89.192043901793056</v>
          </cell>
          <cell r="BL46">
            <v>29.75</v>
          </cell>
          <cell r="BM46">
            <v>0</v>
          </cell>
          <cell r="BN46">
            <v>2.9980518958585902</v>
          </cell>
          <cell r="BP46">
            <v>53486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CA46">
            <v>203864.8</v>
          </cell>
          <cell r="CB46">
            <v>0</v>
          </cell>
          <cell r="CC46">
            <v>1</v>
          </cell>
          <cell r="CD46">
            <v>0</v>
          </cell>
          <cell r="CE46">
            <v>51.5</v>
          </cell>
          <cell r="CF46">
            <v>4.9052116893156645</v>
          </cell>
          <cell r="CG46">
            <v>252.61840199975668</v>
          </cell>
          <cell r="CH46">
            <v>51.499999999999993</v>
          </cell>
          <cell r="CI46">
            <v>0</v>
          </cell>
          <cell r="CJ46">
            <v>4.9052116893156645</v>
          </cell>
          <cell r="CL46">
            <v>140.01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W46">
            <v>15493.25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H46">
            <v>9330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S46">
            <v>20708</v>
          </cell>
          <cell r="DT46">
            <v>0</v>
          </cell>
          <cell r="DU46">
            <v>1</v>
          </cell>
          <cell r="DV46">
            <v>0</v>
          </cell>
          <cell r="DW46">
            <v>8</v>
          </cell>
          <cell r="DX46">
            <v>48.290515742708131</v>
          </cell>
          <cell r="DY46">
            <v>386.32412594166505</v>
          </cell>
          <cell r="DZ46">
            <v>8</v>
          </cell>
          <cell r="EA46">
            <v>0</v>
          </cell>
          <cell r="EB46">
            <v>48.290515742708131</v>
          </cell>
          <cell r="ED46">
            <v>5564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O46">
            <v>295500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Z46">
            <v>63013.8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K46">
            <v>800519.83199999994</v>
          </cell>
          <cell r="FL46">
            <v>0</v>
          </cell>
          <cell r="FM46">
            <v>2</v>
          </cell>
          <cell r="FN46">
            <v>0</v>
          </cell>
          <cell r="FO46">
            <v>59.5</v>
          </cell>
          <cell r="FP46">
            <v>2.4983765798821587</v>
          </cell>
          <cell r="FQ46">
            <v>74.326703251494223</v>
          </cell>
          <cell r="FR46">
            <v>29.75</v>
          </cell>
          <cell r="FS46">
            <v>0</v>
          </cell>
          <cell r="FT46">
            <v>2.4983765798821587</v>
          </cell>
          <cell r="FV46">
            <v>2500</v>
          </cell>
          <cell r="FW46">
            <v>0</v>
          </cell>
          <cell r="FX46">
            <v>0</v>
          </cell>
          <cell r="FY46" t="str">
            <v/>
          </cell>
          <cell r="FZ46">
            <v>0</v>
          </cell>
          <cell r="GA46">
            <v>0</v>
          </cell>
          <cell r="GB46">
            <v>0</v>
          </cell>
          <cell r="GC46" t="str">
            <v>-</v>
          </cell>
          <cell r="GD46">
            <v>38838</v>
          </cell>
          <cell r="GF46">
            <v>38353</v>
          </cell>
          <cell r="GG46">
            <v>38961</v>
          </cell>
          <cell r="GI46">
            <v>82842.48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82842.48</v>
          </cell>
          <cell r="GO46">
            <v>2425490.6119999997</v>
          </cell>
          <cell r="GP46" t="str">
            <v>-</v>
          </cell>
          <cell r="GQ46">
            <v>38078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</row>
        <row r="47">
          <cell r="A47">
            <v>39052</v>
          </cell>
          <cell r="B47">
            <v>2006</v>
          </cell>
          <cell r="C47">
            <v>12</v>
          </cell>
          <cell r="E47">
            <v>252798.052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1468572.3639999998</v>
          </cell>
          <cell r="Q47">
            <v>0</v>
          </cell>
          <cell r="R47">
            <v>2</v>
          </cell>
          <cell r="S47">
            <v>0</v>
          </cell>
          <cell r="T47">
            <v>59.5</v>
          </cell>
          <cell r="U47">
            <v>1.3618668368186726</v>
          </cell>
          <cell r="V47">
            <v>40.515538395355506</v>
          </cell>
          <cell r="W47">
            <v>29.749999999999996</v>
          </cell>
          <cell r="X47">
            <v>0</v>
          </cell>
          <cell r="Y47">
            <v>1.3618668368186726</v>
          </cell>
          <cell r="AA47">
            <v>2968912.5640000002</v>
          </cell>
          <cell r="AB47">
            <v>0</v>
          </cell>
          <cell r="AC47">
            <v>10</v>
          </cell>
          <cell r="AD47">
            <v>0</v>
          </cell>
          <cell r="AE47">
            <v>156.5</v>
          </cell>
          <cell r="AF47">
            <v>3.3682366133838082</v>
          </cell>
          <cell r="AG47">
            <v>52.712902999456603</v>
          </cell>
          <cell r="AH47">
            <v>15.650000000000002</v>
          </cell>
          <cell r="AI47">
            <v>0</v>
          </cell>
          <cell r="AJ47">
            <v>3.3682366133838082</v>
          </cell>
          <cell r="AL47">
            <v>165482.652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502569.88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E47">
            <v>805002.07</v>
          </cell>
          <cell r="BF47">
            <v>0</v>
          </cell>
          <cell r="BG47">
            <v>2</v>
          </cell>
          <cell r="BH47">
            <v>0</v>
          </cell>
          <cell r="BI47">
            <v>59.5</v>
          </cell>
          <cell r="BJ47">
            <v>2.4844656610634552</v>
          </cell>
          <cell r="BK47">
            <v>73.912853416637802</v>
          </cell>
          <cell r="BL47">
            <v>29.750000000000004</v>
          </cell>
          <cell r="BM47">
            <v>0</v>
          </cell>
          <cell r="BN47">
            <v>2.4844656610634552</v>
          </cell>
          <cell r="BP47">
            <v>61038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CA47">
            <v>244458</v>
          </cell>
          <cell r="CB47">
            <v>0</v>
          </cell>
          <cell r="CC47">
            <v>1</v>
          </cell>
          <cell r="CD47">
            <v>0</v>
          </cell>
          <cell r="CE47">
            <v>51.5</v>
          </cell>
          <cell r="CF47">
            <v>4.0906822439846522</v>
          </cell>
          <cell r="CG47">
            <v>210.67013556520956</v>
          </cell>
          <cell r="CH47">
            <v>51.499999999999993</v>
          </cell>
          <cell r="CI47">
            <v>0</v>
          </cell>
          <cell r="CJ47">
            <v>4.0906822439846522</v>
          </cell>
          <cell r="CL47">
            <v>140.01999999999998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W47">
            <v>19283.25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H47">
            <v>12480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S47">
            <v>26101</v>
          </cell>
          <cell r="DT47">
            <v>0</v>
          </cell>
          <cell r="DU47">
            <v>1</v>
          </cell>
          <cell r="DV47">
            <v>0</v>
          </cell>
          <cell r="DW47">
            <v>8</v>
          </cell>
          <cell r="DX47">
            <v>38.312708325351522</v>
          </cell>
          <cell r="DY47">
            <v>306.50166660281218</v>
          </cell>
          <cell r="DZ47">
            <v>8</v>
          </cell>
          <cell r="EA47">
            <v>0</v>
          </cell>
          <cell r="EB47">
            <v>38.312708325351522</v>
          </cell>
          <cell r="ED47">
            <v>6604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O47">
            <v>358214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Z47">
            <v>76683.8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K47">
            <v>966002.48399999994</v>
          </cell>
          <cell r="FL47">
            <v>0</v>
          </cell>
          <cell r="FM47">
            <v>2</v>
          </cell>
          <cell r="FN47">
            <v>0</v>
          </cell>
          <cell r="FO47">
            <v>59.5</v>
          </cell>
          <cell r="FP47">
            <v>2.0703880508862129</v>
          </cell>
          <cell r="FQ47">
            <v>61.594044513864837</v>
          </cell>
          <cell r="FR47">
            <v>29.75</v>
          </cell>
          <cell r="FS47">
            <v>0</v>
          </cell>
          <cell r="FT47">
            <v>2.0703880508862129</v>
          </cell>
          <cell r="FV47">
            <v>3150</v>
          </cell>
          <cell r="FW47">
            <v>0</v>
          </cell>
          <cell r="FX47">
            <v>0</v>
          </cell>
          <cell r="FY47" t="str">
            <v/>
          </cell>
          <cell r="FZ47">
            <v>0</v>
          </cell>
          <cell r="GA47">
            <v>0</v>
          </cell>
          <cell r="GB47">
            <v>0</v>
          </cell>
          <cell r="GC47" t="str">
            <v>-</v>
          </cell>
          <cell r="GD47">
            <v>38838</v>
          </cell>
          <cell r="GF47">
            <v>38353</v>
          </cell>
          <cell r="GG47">
            <v>38961</v>
          </cell>
          <cell r="GI47">
            <v>87315.4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87315.4</v>
          </cell>
          <cell r="GO47">
            <v>2512806.0119999996</v>
          </cell>
          <cell r="GP47" t="str">
            <v>-</v>
          </cell>
          <cell r="GQ47">
            <v>38078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</row>
        <row r="48">
          <cell r="A48">
            <v>39083</v>
          </cell>
          <cell r="B48">
            <v>2007</v>
          </cell>
          <cell r="C48">
            <v>1</v>
          </cell>
          <cell r="E48">
            <v>193977.652</v>
          </cell>
          <cell r="F48">
            <v>0</v>
          </cell>
          <cell r="G48">
            <v>1</v>
          </cell>
          <cell r="H48">
            <v>0</v>
          </cell>
          <cell r="I48">
            <v>1.25</v>
          </cell>
          <cell r="J48">
            <v>5.1552330368448835</v>
          </cell>
          <cell r="K48">
            <v>6.4440412960561044</v>
          </cell>
          <cell r="L48">
            <v>1.25</v>
          </cell>
          <cell r="M48">
            <v>0</v>
          </cell>
          <cell r="N48">
            <v>5.1552330368448835</v>
          </cell>
          <cell r="P48">
            <v>1662550.0159999998</v>
          </cell>
          <cell r="Q48">
            <v>0</v>
          </cell>
          <cell r="R48">
            <v>3</v>
          </cell>
          <cell r="S48">
            <v>0</v>
          </cell>
          <cell r="T48">
            <v>60.75</v>
          </cell>
          <cell r="U48">
            <v>1.8044569914460848</v>
          </cell>
          <cell r="V48">
            <v>36.540254076783221</v>
          </cell>
          <cell r="W48">
            <v>20.25</v>
          </cell>
          <cell r="X48">
            <v>0</v>
          </cell>
          <cell r="Y48">
            <v>1.8044569914460848</v>
          </cell>
          <cell r="AA48">
            <v>2938203.3160000006</v>
          </cell>
          <cell r="AB48">
            <v>0</v>
          </cell>
          <cell r="AC48">
            <v>10</v>
          </cell>
          <cell r="AD48">
            <v>0</v>
          </cell>
          <cell r="AE48">
            <v>154.75</v>
          </cell>
          <cell r="AF48">
            <v>3.4034404445549944</v>
          </cell>
          <cell r="AG48">
            <v>52.668240879488536</v>
          </cell>
          <cell r="AH48">
            <v>15.475</v>
          </cell>
          <cell r="AI48">
            <v>0</v>
          </cell>
          <cell r="AJ48">
            <v>3.4034404445549944</v>
          </cell>
          <cell r="AL48">
            <v>107044.212</v>
          </cell>
          <cell r="AM48">
            <v>0</v>
          </cell>
          <cell r="AN48">
            <v>1</v>
          </cell>
          <cell r="AO48">
            <v>0</v>
          </cell>
          <cell r="AP48">
            <v>1.25</v>
          </cell>
          <cell r="AQ48">
            <v>0</v>
          </cell>
          <cell r="AR48">
            <v>0</v>
          </cell>
          <cell r="AT48">
            <v>589503.32000000007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E48">
            <v>894205.58</v>
          </cell>
          <cell r="BF48">
            <v>0</v>
          </cell>
          <cell r="BG48">
            <v>3</v>
          </cell>
          <cell r="BH48">
            <v>0</v>
          </cell>
          <cell r="BI48">
            <v>60.75</v>
          </cell>
          <cell r="BJ48">
            <v>3.3549332134563508</v>
          </cell>
          <cell r="BK48">
            <v>67.937397572491108</v>
          </cell>
          <cell r="BL48">
            <v>20.25</v>
          </cell>
          <cell r="BM48">
            <v>0</v>
          </cell>
          <cell r="BN48">
            <v>3.3549332134563508</v>
          </cell>
          <cell r="BP48">
            <v>69726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CA48">
            <v>271804.5</v>
          </cell>
          <cell r="CB48">
            <v>0</v>
          </cell>
          <cell r="CC48">
            <v>1</v>
          </cell>
          <cell r="CD48">
            <v>0</v>
          </cell>
          <cell r="CE48">
            <v>51.5</v>
          </cell>
          <cell r="CF48">
            <v>3.6791149521071209</v>
          </cell>
          <cell r="CG48">
            <v>189.47442003351674</v>
          </cell>
          <cell r="CH48">
            <v>51.5</v>
          </cell>
          <cell r="CI48">
            <v>0</v>
          </cell>
          <cell r="CJ48">
            <v>3.6791149521071209</v>
          </cell>
          <cell r="CL48">
            <v>140.02999999999997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W48">
            <v>22312.25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H48">
            <v>13698</v>
          </cell>
          <cell r="DI48">
            <v>0</v>
          </cell>
          <cell r="DJ48">
            <v>1</v>
          </cell>
          <cell r="DK48">
            <v>0</v>
          </cell>
          <cell r="DL48">
            <v>1.25</v>
          </cell>
          <cell r="DM48">
            <v>73.003358154475109</v>
          </cell>
          <cell r="DN48">
            <v>91.254197693093886</v>
          </cell>
          <cell r="DO48">
            <v>1.25</v>
          </cell>
          <cell r="DP48">
            <v>0</v>
          </cell>
          <cell r="DQ48">
            <v>73.003358154475109</v>
          </cell>
          <cell r="DS48">
            <v>27140</v>
          </cell>
          <cell r="DT48">
            <v>0</v>
          </cell>
          <cell r="DU48">
            <v>1</v>
          </cell>
          <cell r="DV48">
            <v>0</v>
          </cell>
          <cell r="DW48">
            <v>8</v>
          </cell>
          <cell r="DX48">
            <v>36.845983787767139</v>
          </cell>
          <cell r="DY48">
            <v>294.76787030213711</v>
          </cell>
          <cell r="DZ48">
            <v>8</v>
          </cell>
          <cell r="EA48">
            <v>0</v>
          </cell>
          <cell r="EB48">
            <v>36.845983787767139</v>
          </cell>
          <cell r="ED48">
            <v>7580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O48">
            <v>396121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Z48">
            <v>85683.8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K48">
            <v>1073046.696</v>
          </cell>
          <cell r="FL48">
            <v>0</v>
          </cell>
          <cell r="FM48">
            <v>3</v>
          </cell>
          <cell r="FN48">
            <v>0</v>
          </cell>
          <cell r="FO48">
            <v>60.75</v>
          </cell>
          <cell r="FP48">
            <v>2.7957776778802925</v>
          </cell>
          <cell r="FQ48">
            <v>56.614497977075921</v>
          </cell>
          <cell r="FR48">
            <v>20.25</v>
          </cell>
          <cell r="FS48">
            <v>0</v>
          </cell>
          <cell r="FT48">
            <v>2.7957776778802925</v>
          </cell>
          <cell r="FV48">
            <v>1218</v>
          </cell>
          <cell r="FW48">
            <v>0</v>
          </cell>
          <cell r="FX48">
            <v>1</v>
          </cell>
          <cell r="FY48" t="str">
            <v/>
          </cell>
          <cell r="FZ48">
            <v>1.25</v>
          </cell>
          <cell r="GA48">
            <v>0</v>
          </cell>
          <cell r="GB48">
            <v>0</v>
          </cell>
          <cell r="GC48" t="str">
            <v>-</v>
          </cell>
          <cell r="GD48">
            <v>39083</v>
          </cell>
          <cell r="GF48">
            <v>38353</v>
          </cell>
          <cell r="GG48">
            <v>39083</v>
          </cell>
          <cell r="GI48">
            <v>86933.440000000002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86933.440000000002</v>
          </cell>
          <cell r="GO48">
            <v>2599739.4519999996</v>
          </cell>
          <cell r="GP48" t="str">
            <v>-</v>
          </cell>
          <cell r="GQ48">
            <v>38078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</row>
        <row r="49">
          <cell r="A49">
            <v>39114</v>
          </cell>
          <cell r="B49">
            <v>2007</v>
          </cell>
          <cell r="C49">
            <v>2</v>
          </cell>
          <cell r="E49">
            <v>253223.772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1915773.7879999997</v>
          </cell>
          <cell r="Q49">
            <v>0</v>
          </cell>
          <cell r="R49">
            <v>3</v>
          </cell>
          <cell r="S49">
            <v>0</v>
          </cell>
          <cell r="T49">
            <v>60.75</v>
          </cell>
          <cell r="U49">
            <v>1.5659468872532671</v>
          </cell>
          <cell r="V49">
            <v>31.710424466878656</v>
          </cell>
          <cell r="W49">
            <v>20.249999999999996</v>
          </cell>
          <cell r="X49">
            <v>0</v>
          </cell>
          <cell r="Y49">
            <v>1.5659468872532671</v>
          </cell>
          <cell r="AA49">
            <v>2944894.8880000003</v>
          </cell>
          <cell r="AB49">
            <v>0</v>
          </cell>
          <cell r="AC49">
            <v>9</v>
          </cell>
          <cell r="AD49">
            <v>0</v>
          </cell>
          <cell r="AE49">
            <v>140.75</v>
          </cell>
          <cell r="AF49">
            <v>3.0561362433252319</v>
          </cell>
          <cell r="AG49">
            <v>47.794575138669593</v>
          </cell>
          <cell r="AH49">
            <v>15.638888888888888</v>
          </cell>
          <cell r="AI49">
            <v>0</v>
          </cell>
          <cell r="AJ49">
            <v>3.0561362433252319</v>
          </cell>
          <cell r="AL49">
            <v>173198.17199999999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669528.92000000004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E49">
            <v>1038537.3899999999</v>
          </cell>
          <cell r="BF49">
            <v>0</v>
          </cell>
          <cell r="BG49">
            <v>3</v>
          </cell>
          <cell r="BH49">
            <v>0</v>
          </cell>
          <cell r="BI49">
            <v>60.75</v>
          </cell>
          <cell r="BJ49">
            <v>2.8886778934362685</v>
          </cell>
          <cell r="BK49">
            <v>58.495727342084436</v>
          </cell>
          <cell r="BL49">
            <v>20.25</v>
          </cell>
          <cell r="BM49">
            <v>0</v>
          </cell>
          <cell r="BN49">
            <v>2.8886778934362685</v>
          </cell>
          <cell r="BP49">
            <v>84437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CA49">
            <v>316909</v>
          </cell>
          <cell r="CB49">
            <v>0</v>
          </cell>
          <cell r="CC49">
            <v>1</v>
          </cell>
          <cell r="CD49">
            <v>0</v>
          </cell>
          <cell r="CE49">
            <v>51.5</v>
          </cell>
          <cell r="CF49">
            <v>3.1554799642799667</v>
          </cell>
          <cell r="CG49">
            <v>162.50721816041829</v>
          </cell>
          <cell r="CH49">
            <v>51.5</v>
          </cell>
          <cell r="CI49">
            <v>0</v>
          </cell>
          <cell r="CJ49">
            <v>3.1554799642799667</v>
          </cell>
          <cell r="CL49">
            <v>140.03999999999996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W49">
            <v>25205.75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H49">
            <v>18098</v>
          </cell>
          <cell r="DI49">
            <v>0</v>
          </cell>
          <cell r="DJ49">
            <v>1</v>
          </cell>
          <cell r="DK49">
            <v>0</v>
          </cell>
          <cell r="DL49">
            <v>1.25</v>
          </cell>
          <cell r="DM49">
            <v>55.254724278925849</v>
          </cell>
          <cell r="DN49">
            <v>69.068405348657308</v>
          </cell>
          <cell r="DO49">
            <v>1.25</v>
          </cell>
          <cell r="DP49">
            <v>0</v>
          </cell>
          <cell r="DQ49">
            <v>55.254724278925849</v>
          </cell>
          <cell r="DS49">
            <v>36345</v>
          </cell>
          <cell r="DT49">
            <v>0</v>
          </cell>
          <cell r="DU49">
            <v>1</v>
          </cell>
          <cell r="DV49">
            <v>0</v>
          </cell>
          <cell r="DW49">
            <v>8</v>
          </cell>
          <cell r="DX49">
            <v>27.514100976750587</v>
          </cell>
          <cell r="DY49">
            <v>220.1128078140047</v>
          </cell>
          <cell r="DZ49">
            <v>8</v>
          </cell>
          <cell r="EA49">
            <v>0</v>
          </cell>
          <cell r="EB49">
            <v>27.514100976750587</v>
          </cell>
          <cell r="ED49">
            <v>9164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O49">
            <v>451833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Z49">
            <v>96405.6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K49">
            <v>1246244.868</v>
          </cell>
          <cell r="FL49">
            <v>0</v>
          </cell>
          <cell r="FM49">
            <v>3</v>
          </cell>
          <cell r="FN49">
            <v>0</v>
          </cell>
          <cell r="FO49">
            <v>60.75</v>
          </cell>
          <cell r="FP49">
            <v>2.4072315778635565</v>
          </cell>
          <cell r="FQ49">
            <v>48.746439451737018</v>
          </cell>
          <cell r="FR49">
            <v>20.25</v>
          </cell>
          <cell r="FS49">
            <v>0</v>
          </cell>
          <cell r="FT49">
            <v>2.4072315778635565</v>
          </cell>
          <cell r="FV49">
            <v>4400</v>
          </cell>
          <cell r="FW49">
            <v>0</v>
          </cell>
          <cell r="FX49">
            <v>0</v>
          </cell>
          <cell r="FY49" t="str">
            <v/>
          </cell>
          <cell r="FZ49">
            <v>0</v>
          </cell>
          <cell r="GA49">
            <v>4400</v>
          </cell>
          <cell r="GB49">
            <v>4400</v>
          </cell>
          <cell r="GC49" t="str">
            <v>-</v>
          </cell>
          <cell r="GD49">
            <v>39083</v>
          </cell>
          <cell r="GF49">
            <v>38353</v>
          </cell>
          <cell r="GG49">
            <v>39083</v>
          </cell>
          <cell r="GI49">
            <v>80025.600000000006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80025.600000000006</v>
          </cell>
          <cell r="GO49">
            <v>2679765.0519999997</v>
          </cell>
          <cell r="GP49" t="str">
            <v>-</v>
          </cell>
          <cell r="GQ49">
            <v>38078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</row>
        <row r="50">
          <cell r="A50">
            <v>39142</v>
          </cell>
          <cell r="B50">
            <v>2007</v>
          </cell>
          <cell r="C50">
            <v>3</v>
          </cell>
          <cell r="E50">
            <v>296124.2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2211897.9879999999</v>
          </cell>
          <cell r="Q50">
            <v>0</v>
          </cell>
          <cell r="R50">
            <v>3</v>
          </cell>
          <cell r="S50">
            <v>0</v>
          </cell>
          <cell r="T50">
            <v>60.75</v>
          </cell>
          <cell r="U50">
            <v>1.3563012472888059</v>
          </cell>
          <cell r="V50">
            <v>27.465100257598316</v>
          </cell>
          <cell r="W50">
            <v>20.249999999999996</v>
          </cell>
          <cell r="X50">
            <v>0</v>
          </cell>
          <cell r="Y50">
            <v>1.3563012472888059</v>
          </cell>
          <cell r="AA50">
            <v>2969408.1880000001</v>
          </cell>
          <cell r="AB50">
            <v>0</v>
          </cell>
          <cell r="AC50">
            <v>9</v>
          </cell>
          <cell r="AD50">
            <v>0</v>
          </cell>
          <cell r="AE50">
            <v>140.75</v>
          </cell>
          <cell r="AF50">
            <v>3.0309069788286043</v>
          </cell>
          <cell r="AG50">
            <v>47.400017474458444</v>
          </cell>
          <cell r="AH50">
            <v>15.638888888888888</v>
          </cell>
          <cell r="AI50">
            <v>0</v>
          </cell>
          <cell r="AJ50">
            <v>3.0309069788286043</v>
          </cell>
          <cell r="AL50">
            <v>204885.96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760767.16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E50">
            <v>1209275.69</v>
          </cell>
          <cell r="BF50">
            <v>0</v>
          </cell>
          <cell r="BG50">
            <v>3</v>
          </cell>
          <cell r="BH50">
            <v>0</v>
          </cell>
          <cell r="BI50">
            <v>60.75</v>
          </cell>
          <cell r="BJ50">
            <v>2.4808238723462641</v>
          </cell>
          <cell r="BK50">
            <v>50.236683415011839</v>
          </cell>
          <cell r="BL50">
            <v>20.249999999999996</v>
          </cell>
          <cell r="BM50">
            <v>0</v>
          </cell>
          <cell r="BN50">
            <v>2.4808238723462641</v>
          </cell>
          <cell r="BP50">
            <v>95910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CA50">
            <v>360583.5</v>
          </cell>
          <cell r="CB50">
            <v>0</v>
          </cell>
          <cell r="CC50">
            <v>1</v>
          </cell>
          <cell r="CD50">
            <v>0</v>
          </cell>
          <cell r="CE50">
            <v>51.5</v>
          </cell>
          <cell r="CF50">
            <v>2.7732827486559977</v>
          </cell>
          <cell r="CG50">
            <v>142.82406155578389</v>
          </cell>
          <cell r="CH50">
            <v>51.5</v>
          </cell>
          <cell r="CI50">
            <v>0</v>
          </cell>
          <cell r="CJ50">
            <v>2.7732827486559977</v>
          </cell>
          <cell r="CL50">
            <v>160.03999999999996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28944.75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H50">
            <v>22338</v>
          </cell>
          <cell r="DI50">
            <v>0</v>
          </cell>
          <cell r="DJ50">
            <v>1</v>
          </cell>
          <cell r="DK50">
            <v>0</v>
          </cell>
          <cell r="DL50">
            <v>1.25</v>
          </cell>
          <cell r="DM50">
            <v>44.766765153550004</v>
          </cell>
          <cell r="DN50">
            <v>55.958456441937507</v>
          </cell>
          <cell r="DO50">
            <v>1.25</v>
          </cell>
          <cell r="DP50">
            <v>0</v>
          </cell>
          <cell r="DQ50">
            <v>44.766765153550004</v>
          </cell>
          <cell r="DS50">
            <v>49159</v>
          </cell>
          <cell r="DT50">
            <v>0</v>
          </cell>
          <cell r="DU50">
            <v>1</v>
          </cell>
          <cell r="DV50">
            <v>0</v>
          </cell>
          <cell r="DW50">
            <v>8</v>
          </cell>
          <cell r="DX50">
            <v>20.342155047905774</v>
          </cell>
          <cell r="DY50">
            <v>162.73724038324619</v>
          </cell>
          <cell r="DZ50">
            <v>8</v>
          </cell>
          <cell r="EA50">
            <v>0</v>
          </cell>
          <cell r="EB50">
            <v>20.342155047905774</v>
          </cell>
          <cell r="ED50">
            <v>10572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O50">
            <v>531707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Z50">
            <v>109901.40000000001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K50">
            <v>1451130.828</v>
          </cell>
          <cell r="FL50">
            <v>0</v>
          </cell>
          <cell r="FM50">
            <v>3</v>
          </cell>
          <cell r="FN50">
            <v>0</v>
          </cell>
          <cell r="FO50">
            <v>60.75</v>
          </cell>
          <cell r="FP50">
            <v>2.0673532269552197</v>
          </cell>
          <cell r="FQ50">
            <v>41.863902845843199</v>
          </cell>
          <cell r="FR50">
            <v>20.25</v>
          </cell>
          <cell r="FS50">
            <v>0</v>
          </cell>
          <cell r="FT50">
            <v>2.0673532269552197</v>
          </cell>
          <cell r="FV50">
            <v>4240</v>
          </cell>
          <cell r="FW50">
            <v>0</v>
          </cell>
          <cell r="FX50">
            <v>0</v>
          </cell>
          <cell r="FY50" t="str">
            <v/>
          </cell>
          <cell r="FZ50">
            <v>0</v>
          </cell>
          <cell r="GA50">
            <v>4240</v>
          </cell>
          <cell r="GB50">
            <v>8640</v>
          </cell>
          <cell r="GC50" t="str">
            <v>-</v>
          </cell>
          <cell r="GD50">
            <v>39083</v>
          </cell>
          <cell r="GF50">
            <v>38353</v>
          </cell>
          <cell r="GG50">
            <v>39083</v>
          </cell>
          <cell r="GI50">
            <v>91238.24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91238.24</v>
          </cell>
          <cell r="GO50">
            <v>2771003.2919999999</v>
          </cell>
          <cell r="GP50" t="str">
            <v>-</v>
          </cell>
          <cell r="GQ50">
            <v>38078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</row>
        <row r="51">
          <cell r="A51">
            <v>39173</v>
          </cell>
          <cell r="B51">
            <v>2007</v>
          </cell>
          <cell r="C51">
            <v>4</v>
          </cell>
          <cell r="E51">
            <v>261207.7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2473105.6880000001</v>
          </cell>
          <cell r="Q51">
            <v>0</v>
          </cell>
          <cell r="R51">
            <v>3</v>
          </cell>
          <cell r="S51">
            <v>0</v>
          </cell>
          <cell r="T51">
            <v>60.75</v>
          </cell>
          <cell r="U51">
            <v>1.2130496543502349</v>
          </cell>
          <cell r="V51">
            <v>24.56425550059226</v>
          </cell>
          <cell r="W51">
            <v>20.250000000000004</v>
          </cell>
          <cell r="X51">
            <v>0</v>
          </cell>
          <cell r="Y51">
            <v>1.2130496543502349</v>
          </cell>
          <cell r="AA51">
            <v>3002234.8880000003</v>
          </cell>
          <cell r="AB51">
            <v>0</v>
          </cell>
          <cell r="AC51">
            <v>7</v>
          </cell>
          <cell r="AD51">
            <v>0</v>
          </cell>
          <cell r="AE51">
            <v>121.75</v>
          </cell>
          <cell r="AF51">
            <v>2.3315963810756966</v>
          </cell>
          <cell r="AG51">
            <v>40.553122770852298</v>
          </cell>
          <cell r="AH51">
            <v>17.392857142857146</v>
          </cell>
          <cell r="AI51">
            <v>0</v>
          </cell>
          <cell r="AJ51">
            <v>2.3315963810756966</v>
          </cell>
          <cell r="AL51">
            <v>182942.1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839032.76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E51">
            <v>1361727.44</v>
          </cell>
          <cell r="BF51">
            <v>0</v>
          </cell>
          <cell r="BG51">
            <v>3</v>
          </cell>
          <cell r="BH51">
            <v>0</v>
          </cell>
          <cell r="BI51">
            <v>60.75</v>
          </cell>
          <cell r="BJ51">
            <v>2.2030840474214135</v>
          </cell>
          <cell r="BK51">
            <v>44.612451960283622</v>
          </cell>
          <cell r="BL51">
            <v>20.25</v>
          </cell>
          <cell r="BM51">
            <v>0</v>
          </cell>
          <cell r="BN51">
            <v>2.2030840474214135</v>
          </cell>
          <cell r="BP51">
            <v>104375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CA51">
            <v>404569.5</v>
          </cell>
          <cell r="CB51">
            <v>0</v>
          </cell>
          <cell r="CC51">
            <v>1</v>
          </cell>
          <cell r="CD51">
            <v>0</v>
          </cell>
          <cell r="CE51">
            <v>51.5</v>
          </cell>
          <cell r="CF51">
            <v>2.471763195198847</v>
          </cell>
          <cell r="CG51">
            <v>127.29580455274062</v>
          </cell>
          <cell r="CH51">
            <v>51.5</v>
          </cell>
          <cell r="CI51">
            <v>0</v>
          </cell>
          <cell r="CJ51">
            <v>2.471763195198847</v>
          </cell>
          <cell r="CL51">
            <v>252.03999999999996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W51">
            <v>31893.25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H51">
            <v>26338</v>
          </cell>
          <cell r="DI51">
            <v>0</v>
          </cell>
          <cell r="DJ51">
            <v>1</v>
          </cell>
          <cell r="DK51">
            <v>0</v>
          </cell>
          <cell r="DL51">
            <v>1.25</v>
          </cell>
          <cell r="DM51">
            <v>37.967955045941224</v>
          </cell>
          <cell r="DN51">
            <v>47.459943807426534</v>
          </cell>
          <cell r="DO51">
            <v>1.25</v>
          </cell>
          <cell r="DP51">
            <v>0</v>
          </cell>
          <cell r="DQ51">
            <v>37.967955045941224</v>
          </cell>
          <cell r="DS51">
            <v>52201</v>
          </cell>
          <cell r="DT51">
            <v>0</v>
          </cell>
          <cell r="DU51">
            <v>1</v>
          </cell>
          <cell r="DV51">
            <v>0</v>
          </cell>
          <cell r="DW51">
            <v>8</v>
          </cell>
          <cell r="DX51">
            <v>19.156721135610429</v>
          </cell>
          <cell r="DY51">
            <v>153.25376908488343</v>
          </cell>
          <cell r="DZ51">
            <v>8</v>
          </cell>
          <cell r="EA51">
            <v>0</v>
          </cell>
          <cell r="EB51">
            <v>19.156721135610429</v>
          </cell>
          <cell r="ED51">
            <v>11604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O51">
            <v>610115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Z51">
            <v>120379.65000000001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K51">
            <v>1634072.9280000001</v>
          </cell>
          <cell r="FL51">
            <v>0</v>
          </cell>
          <cell r="FM51">
            <v>3</v>
          </cell>
          <cell r="FN51">
            <v>0</v>
          </cell>
          <cell r="FO51">
            <v>60.75</v>
          </cell>
          <cell r="FP51">
            <v>1.835903372851178</v>
          </cell>
          <cell r="FQ51">
            <v>37.177043300236349</v>
          </cell>
          <cell r="FR51">
            <v>20.249999999999996</v>
          </cell>
          <cell r="FS51">
            <v>0</v>
          </cell>
          <cell r="FT51">
            <v>1.835903372851178</v>
          </cell>
          <cell r="FV51">
            <v>4000</v>
          </cell>
          <cell r="FW51">
            <v>0</v>
          </cell>
          <cell r="FX51">
            <v>0</v>
          </cell>
          <cell r="FY51" t="str">
            <v/>
          </cell>
          <cell r="FZ51">
            <v>0</v>
          </cell>
          <cell r="GA51">
            <v>4000</v>
          </cell>
          <cell r="GB51">
            <v>12640</v>
          </cell>
          <cell r="GC51" t="str">
            <v>-</v>
          </cell>
          <cell r="GD51">
            <v>39083</v>
          </cell>
          <cell r="GF51">
            <v>38353</v>
          </cell>
          <cell r="GG51">
            <v>39083</v>
          </cell>
          <cell r="GI51">
            <v>78265.600000000006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78265.600000000006</v>
          </cell>
          <cell r="GO51">
            <v>2849268.892</v>
          </cell>
          <cell r="GP51" t="str">
            <v>-</v>
          </cell>
          <cell r="GQ51">
            <v>38078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</row>
        <row r="52">
          <cell r="A52">
            <v>39203</v>
          </cell>
          <cell r="B52">
            <v>2007</v>
          </cell>
          <cell r="C52">
            <v>5</v>
          </cell>
          <cell r="E52">
            <v>261297.17200000002</v>
          </cell>
          <cell r="F52">
            <v>0</v>
          </cell>
          <cell r="G52">
            <v>1</v>
          </cell>
          <cell r="H52">
            <v>0</v>
          </cell>
          <cell r="I52">
            <v>30</v>
          </cell>
          <cell r="J52">
            <v>3.82706017193328</v>
          </cell>
          <cell r="K52">
            <v>114.81180515799842</v>
          </cell>
          <cell r="L52">
            <v>30.000000000000007</v>
          </cell>
          <cell r="M52">
            <v>0</v>
          </cell>
          <cell r="N52">
            <v>3.82706017193328</v>
          </cell>
          <cell r="P52">
            <v>2734402.8600000003</v>
          </cell>
          <cell r="Q52">
            <v>0</v>
          </cell>
          <cell r="R52">
            <v>4</v>
          </cell>
          <cell r="S52">
            <v>0</v>
          </cell>
          <cell r="T52">
            <v>90.75</v>
          </cell>
          <cell r="U52">
            <v>1.4628422382501456</v>
          </cell>
          <cell r="V52">
            <v>33.188233280300174</v>
          </cell>
          <cell r="W52">
            <v>22.687499999999996</v>
          </cell>
          <cell r="X52">
            <v>0</v>
          </cell>
          <cell r="Y52">
            <v>1.4628422382501456</v>
          </cell>
          <cell r="AA52">
            <v>3004945.6400000006</v>
          </cell>
          <cell r="AB52">
            <v>0</v>
          </cell>
          <cell r="AC52">
            <v>5</v>
          </cell>
          <cell r="AD52">
            <v>0</v>
          </cell>
          <cell r="AE52">
            <v>93.75</v>
          </cell>
          <cell r="AF52">
            <v>1.6639236109442561</v>
          </cell>
          <cell r="AG52">
            <v>31.198567705204802</v>
          </cell>
          <cell r="AH52">
            <v>18.75</v>
          </cell>
          <cell r="AI52">
            <v>0</v>
          </cell>
          <cell r="AJ52">
            <v>1.6639236109442561</v>
          </cell>
          <cell r="AL52">
            <v>171175.81200000001</v>
          </cell>
          <cell r="AM52">
            <v>0</v>
          </cell>
          <cell r="AN52">
            <v>1</v>
          </cell>
          <cell r="AO52">
            <v>0</v>
          </cell>
          <cell r="AP52">
            <v>30</v>
          </cell>
          <cell r="AQ52">
            <v>0</v>
          </cell>
          <cell r="AR52">
            <v>0</v>
          </cell>
          <cell r="AT52">
            <v>929154.12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E52">
            <v>1504373.95</v>
          </cell>
          <cell r="BF52">
            <v>0</v>
          </cell>
          <cell r="BG52">
            <v>4</v>
          </cell>
          <cell r="BH52">
            <v>0</v>
          </cell>
          <cell r="BI52">
            <v>90.75</v>
          </cell>
          <cell r="BJ52">
            <v>2.6589133639278981</v>
          </cell>
          <cell r="BK52">
            <v>60.324096944114196</v>
          </cell>
          <cell r="BL52">
            <v>22.687500000000004</v>
          </cell>
          <cell r="BM52">
            <v>0</v>
          </cell>
          <cell r="BN52">
            <v>2.6589133639278981</v>
          </cell>
          <cell r="BP52">
            <v>116664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CA52">
            <v>444836</v>
          </cell>
          <cell r="CB52">
            <v>0</v>
          </cell>
          <cell r="CC52">
            <v>1</v>
          </cell>
          <cell r="CD52">
            <v>0</v>
          </cell>
          <cell r="CE52">
            <v>51.5</v>
          </cell>
          <cell r="CF52">
            <v>2.2480194948250594</v>
          </cell>
          <cell r="CG52">
            <v>115.77300398349054</v>
          </cell>
          <cell r="CH52">
            <v>51.499999999999993</v>
          </cell>
          <cell r="CI52">
            <v>0</v>
          </cell>
          <cell r="CJ52">
            <v>2.2480194948250594</v>
          </cell>
          <cell r="CL52">
            <v>252.04999999999995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W52">
            <v>35556.25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H52">
            <v>30738</v>
          </cell>
          <cell r="DI52">
            <v>0</v>
          </cell>
          <cell r="DJ52">
            <v>1</v>
          </cell>
          <cell r="DK52">
            <v>0</v>
          </cell>
          <cell r="DL52">
            <v>1.25</v>
          </cell>
          <cell r="DM52">
            <v>32.533021016331574</v>
          </cell>
          <cell r="DN52">
            <v>40.666276270414471</v>
          </cell>
          <cell r="DO52">
            <v>1.25</v>
          </cell>
          <cell r="DP52">
            <v>0</v>
          </cell>
          <cell r="DQ52">
            <v>32.533021016331574</v>
          </cell>
          <cell r="DS52">
            <v>55420</v>
          </cell>
          <cell r="DT52">
            <v>0</v>
          </cell>
          <cell r="DU52">
            <v>1</v>
          </cell>
          <cell r="DV52">
            <v>0</v>
          </cell>
          <cell r="DW52">
            <v>8</v>
          </cell>
          <cell r="DX52">
            <v>18.044027426921687</v>
          </cell>
          <cell r="DY52">
            <v>144.3522194153735</v>
          </cell>
          <cell r="DZ52">
            <v>8</v>
          </cell>
          <cell r="EA52">
            <v>0</v>
          </cell>
          <cell r="EB52">
            <v>18.044027426921687</v>
          </cell>
          <cell r="ED52">
            <v>12406</v>
          </cell>
          <cell r="EE52">
            <v>0</v>
          </cell>
          <cell r="EF52">
            <v>1</v>
          </cell>
          <cell r="EG52">
            <v>0</v>
          </cell>
          <cell r="EH52">
            <v>30</v>
          </cell>
          <cell r="EI52">
            <v>80.606158310494919</v>
          </cell>
          <cell r="EJ52">
            <v>2418.1847493148475</v>
          </cell>
          <cell r="EK52">
            <v>30</v>
          </cell>
          <cell r="EL52">
            <v>0</v>
          </cell>
          <cell r="EM52">
            <v>80.606158310494919</v>
          </cell>
          <cell r="EO52">
            <v>672367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Z52">
            <v>136134.65000000002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K52">
            <v>1805248.74</v>
          </cell>
          <cell r="FL52">
            <v>0</v>
          </cell>
          <cell r="FM52">
            <v>4</v>
          </cell>
          <cell r="FN52">
            <v>0</v>
          </cell>
          <cell r="FO52">
            <v>90.75</v>
          </cell>
          <cell r="FP52">
            <v>2.2157611366065821</v>
          </cell>
          <cell r="FQ52">
            <v>50.270080786761824</v>
          </cell>
          <cell r="FR52">
            <v>22.687499999999996</v>
          </cell>
          <cell r="FS52">
            <v>0</v>
          </cell>
          <cell r="FT52">
            <v>2.2157611366065821</v>
          </cell>
          <cell r="FV52">
            <v>4400</v>
          </cell>
          <cell r="FW52">
            <v>0</v>
          </cell>
          <cell r="FX52">
            <v>0</v>
          </cell>
          <cell r="FY52" t="str">
            <v/>
          </cell>
          <cell r="FZ52">
            <v>0</v>
          </cell>
          <cell r="GA52">
            <v>4400</v>
          </cell>
          <cell r="GB52">
            <v>17040</v>
          </cell>
          <cell r="GC52" t="str">
            <v>-</v>
          </cell>
          <cell r="GD52">
            <v>39083</v>
          </cell>
          <cell r="GF52">
            <v>38353</v>
          </cell>
          <cell r="GG52">
            <v>39203</v>
          </cell>
          <cell r="GI52">
            <v>90121.36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90121.36</v>
          </cell>
          <cell r="GO52">
            <v>2939390.2519999999</v>
          </cell>
          <cell r="GP52" t="str">
            <v>-</v>
          </cell>
          <cell r="GQ52">
            <v>38078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</row>
        <row r="53">
          <cell r="A53">
            <v>39234</v>
          </cell>
          <cell r="B53">
            <v>2007</v>
          </cell>
          <cell r="C53">
            <v>6</v>
          </cell>
          <cell r="E53">
            <v>238425.81599999999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2972828.6760000004</v>
          </cell>
          <cell r="Q53">
            <v>0</v>
          </cell>
          <cell r="R53">
            <v>4</v>
          </cell>
          <cell r="S53">
            <v>0</v>
          </cell>
          <cell r="T53">
            <v>90.75</v>
          </cell>
          <cell r="U53">
            <v>1.3455198519485754</v>
          </cell>
          <cell r="V53">
            <v>30.526481641083304</v>
          </cell>
          <cell r="W53">
            <v>22.6875</v>
          </cell>
          <cell r="X53">
            <v>0</v>
          </cell>
          <cell r="Y53">
            <v>1.3455198519485754</v>
          </cell>
          <cell r="AA53">
            <v>2972828.6760000004</v>
          </cell>
          <cell r="AB53">
            <v>0</v>
          </cell>
          <cell r="AC53">
            <v>4</v>
          </cell>
          <cell r="AD53">
            <v>0</v>
          </cell>
          <cell r="AE53">
            <v>90.75</v>
          </cell>
          <cell r="AF53">
            <v>1.3455198519485754</v>
          </cell>
          <cell r="AG53">
            <v>30.526481641083304</v>
          </cell>
          <cell r="AH53">
            <v>22.6875</v>
          </cell>
          <cell r="AI53">
            <v>0</v>
          </cell>
          <cell r="AJ53">
            <v>1.3455198519485754</v>
          </cell>
          <cell r="AL53">
            <v>155620.296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1011959.64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E53">
            <v>1634057.53</v>
          </cell>
          <cell r="BF53">
            <v>0</v>
          </cell>
          <cell r="BG53">
            <v>4</v>
          </cell>
          <cell r="BH53">
            <v>0</v>
          </cell>
          <cell r="BI53">
            <v>90.75</v>
          </cell>
          <cell r="BJ53">
            <v>2.4478942305048466</v>
          </cell>
          <cell r="BK53">
            <v>55.536600354578702</v>
          </cell>
          <cell r="BL53">
            <v>22.6875</v>
          </cell>
          <cell r="BM53">
            <v>0</v>
          </cell>
          <cell r="BN53">
            <v>2.4478942305048466</v>
          </cell>
          <cell r="BP53">
            <v>126000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CA53">
            <v>478272.5</v>
          </cell>
          <cell r="CB53">
            <v>0</v>
          </cell>
          <cell r="CC53">
            <v>1</v>
          </cell>
          <cell r="CD53">
            <v>0</v>
          </cell>
          <cell r="CE53">
            <v>51.5</v>
          </cell>
          <cell r="CF53">
            <v>2.0908582450381319</v>
          </cell>
          <cell r="CG53">
            <v>107.6791996194638</v>
          </cell>
          <cell r="CH53">
            <v>51.500000000000007</v>
          </cell>
          <cell r="CI53">
            <v>0</v>
          </cell>
          <cell r="CJ53">
            <v>2.0908582450381319</v>
          </cell>
          <cell r="CL53">
            <v>252.06999999999996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W53">
            <v>43098.25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H53">
            <v>35138</v>
          </cell>
          <cell r="DI53">
            <v>0</v>
          </cell>
          <cell r="DJ53">
            <v>1</v>
          </cell>
          <cell r="DK53">
            <v>0</v>
          </cell>
          <cell r="DL53">
            <v>1.25</v>
          </cell>
          <cell r="DM53">
            <v>28.459217940690991</v>
          </cell>
          <cell r="DN53">
            <v>35.574022425863738</v>
          </cell>
          <cell r="DO53">
            <v>1.25</v>
          </cell>
          <cell r="DP53">
            <v>0</v>
          </cell>
          <cell r="DQ53">
            <v>28.459217940690991</v>
          </cell>
          <cell r="DS53">
            <v>57810.01</v>
          </cell>
          <cell r="DT53">
            <v>0</v>
          </cell>
          <cell r="DU53">
            <v>1</v>
          </cell>
          <cell r="DV53">
            <v>0</v>
          </cell>
          <cell r="DW53">
            <v>8</v>
          </cell>
          <cell r="DX53">
            <v>17.298042328655537</v>
          </cell>
          <cell r="DY53">
            <v>138.3843386292443</v>
          </cell>
          <cell r="DZ53">
            <v>8</v>
          </cell>
          <cell r="EA53">
            <v>0</v>
          </cell>
          <cell r="EB53">
            <v>17.298042328655537</v>
          </cell>
          <cell r="ED53">
            <v>13582</v>
          </cell>
          <cell r="EE53">
            <v>0</v>
          </cell>
          <cell r="EF53">
            <v>1</v>
          </cell>
          <cell r="EG53">
            <v>0</v>
          </cell>
          <cell r="EH53">
            <v>30</v>
          </cell>
          <cell r="EI53">
            <v>73.626859078191728</v>
          </cell>
          <cell r="EJ53">
            <v>2208.8057723457518</v>
          </cell>
          <cell r="EK53">
            <v>30</v>
          </cell>
          <cell r="EL53">
            <v>0</v>
          </cell>
          <cell r="EM53">
            <v>73.626859078191728</v>
          </cell>
          <cell r="EO53">
            <v>735572.5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Z53">
            <v>144332.20000000001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K53">
            <v>1960869.0360000001</v>
          </cell>
          <cell r="FL53">
            <v>0</v>
          </cell>
          <cell r="FM53">
            <v>4</v>
          </cell>
          <cell r="FN53">
            <v>0</v>
          </cell>
          <cell r="FO53">
            <v>90.75</v>
          </cell>
          <cell r="FP53">
            <v>2.0399118587540386</v>
          </cell>
          <cell r="FQ53">
            <v>46.280500295482248</v>
          </cell>
          <cell r="FR53">
            <v>22.6875</v>
          </cell>
          <cell r="FS53">
            <v>0</v>
          </cell>
          <cell r="FT53">
            <v>2.0399118587540386</v>
          </cell>
          <cell r="FV53">
            <v>4400</v>
          </cell>
          <cell r="FW53">
            <v>0</v>
          </cell>
          <cell r="FX53">
            <v>0</v>
          </cell>
          <cell r="FY53" t="str">
            <v/>
          </cell>
          <cell r="FZ53">
            <v>0</v>
          </cell>
          <cell r="GA53">
            <v>4400</v>
          </cell>
          <cell r="GB53">
            <v>21440</v>
          </cell>
          <cell r="GC53" t="str">
            <v>-</v>
          </cell>
          <cell r="GD53">
            <v>39083</v>
          </cell>
          <cell r="GF53">
            <v>38353</v>
          </cell>
          <cell r="GG53">
            <v>39203</v>
          </cell>
          <cell r="GI53">
            <v>82805.52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82805.52</v>
          </cell>
          <cell r="GO53">
            <v>3022195.7719999999</v>
          </cell>
          <cell r="GP53" t="str">
            <v>-</v>
          </cell>
          <cell r="GQ53">
            <v>38078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</row>
        <row r="54">
          <cell r="A54">
            <v>39264</v>
          </cell>
          <cell r="B54">
            <v>2007</v>
          </cell>
          <cell r="C54">
            <v>7</v>
          </cell>
          <cell r="E54">
            <v>219919.83199999999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219919.83199999999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AA54">
            <v>2961741.9079999998</v>
          </cell>
          <cell r="AB54">
            <v>0</v>
          </cell>
          <cell r="AC54">
            <v>3</v>
          </cell>
          <cell r="AD54">
            <v>0</v>
          </cell>
          <cell r="AE54">
            <v>82.75</v>
          </cell>
          <cell r="AF54">
            <v>1.0129174294008065</v>
          </cell>
          <cell r="AG54">
            <v>27.93963909430558</v>
          </cell>
          <cell r="AH54">
            <v>27.583333333333332</v>
          </cell>
          <cell r="AI54">
            <v>0</v>
          </cell>
          <cell r="AJ54">
            <v>1.0129174294008065</v>
          </cell>
          <cell r="AL54">
            <v>133521.432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86398.399999999994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E54">
            <v>111267.86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9169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A54">
            <v>35266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L54">
            <v>0.01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W54">
            <v>2697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H54">
            <v>4992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S54">
            <v>2591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D54">
            <v>384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O54">
            <v>44010.85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Z54">
            <v>12158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K54">
            <v>133521.432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V54">
            <v>4992</v>
          </cell>
          <cell r="FW54">
            <v>0</v>
          </cell>
          <cell r="FX54">
            <v>0</v>
          </cell>
          <cell r="FY54" t="str">
            <v/>
          </cell>
          <cell r="FZ54">
            <v>0</v>
          </cell>
          <cell r="GA54">
            <v>4992</v>
          </cell>
          <cell r="GB54">
            <v>26432</v>
          </cell>
          <cell r="GC54" t="str">
            <v>-</v>
          </cell>
          <cell r="GD54">
            <v>39083</v>
          </cell>
          <cell r="GF54">
            <v>38353</v>
          </cell>
          <cell r="GG54">
            <v>39203</v>
          </cell>
          <cell r="GI54">
            <v>86398.399999999994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86398.399999999994</v>
          </cell>
          <cell r="GO54">
            <v>3108594.1719999998</v>
          </cell>
          <cell r="GP54" t="str">
            <v>-</v>
          </cell>
          <cell r="GQ54">
            <v>38078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</row>
        <row r="55">
          <cell r="A55">
            <v>39295</v>
          </cell>
          <cell r="B55">
            <v>2007</v>
          </cell>
          <cell r="C55">
            <v>8</v>
          </cell>
          <cell r="E55">
            <v>231147.01199999999</v>
          </cell>
          <cell r="F55">
            <v>0</v>
          </cell>
          <cell r="G55">
            <v>0</v>
          </cell>
          <cell r="H55">
            <v>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4.3262510354232919</v>
          </cell>
          <cell r="N55">
            <v>4.3262510354232919</v>
          </cell>
          <cell r="P55">
            <v>451066.84399999998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2.2169663173026302</v>
          </cell>
          <cell r="Y55">
            <v>2.2169663173026302</v>
          </cell>
          <cell r="AA55">
            <v>2947326.92</v>
          </cell>
          <cell r="AB55">
            <v>0</v>
          </cell>
          <cell r="AC55">
            <v>3</v>
          </cell>
          <cell r="AD55">
            <v>1</v>
          </cell>
          <cell r="AE55">
            <v>82.75</v>
          </cell>
          <cell r="AF55">
            <v>1.0178714752145648</v>
          </cell>
          <cell r="AG55">
            <v>28.076288191335085</v>
          </cell>
          <cell r="AH55">
            <v>27.583333333333339</v>
          </cell>
          <cell r="AI55">
            <v>0.33929049173818832</v>
          </cell>
          <cell r="AJ55">
            <v>1.3571619669527533</v>
          </cell>
          <cell r="AL55">
            <v>145452.61199999999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172092.79999999999</v>
          </cell>
          <cell r="AU55">
            <v>0</v>
          </cell>
          <cell r="AV55">
            <v>0</v>
          </cell>
          <cell r="AW55">
            <v>1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5.8108183491697503</v>
          </cell>
          <cell r="BC55">
            <v>5.8108183491697503</v>
          </cell>
          <cell r="BE55">
            <v>232478.37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P55">
            <v>19010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CA55">
            <v>74352.5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L55">
            <v>0.02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W55">
            <v>7277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H55">
            <v>5242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S55">
            <v>6297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D55">
            <v>720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O55">
            <v>95376.85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Z55">
            <v>24203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K55">
            <v>278974.04399999999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V55">
            <v>250</v>
          </cell>
          <cell r="FW55">
            <v>0</v>
          </cell>
          <cell r="FX55">
            <v>0</v>
          </cell>
          <cell r="FY55" t="str">
            <v/>
          </cell>
          <cell r="FZ55">
            <v>0</v>
          </cell>
          <cell r="GA55">
            <v>250</v>
          </cell>
          <cell r="GB55">
            <v>26682</v>
          </cell>
          <cell r="GC55" t="str">
            <v>-</v>
          </cell>
          <cell r="GD55">
            <v>39083</v>
          </cell>
          <cell r="GF55">
            <v>38353</v>
          </cell>
          <cell r="GG55">
            <v>39203</v>
          </cell>
          <cell r="GI55">
            <v>85694.399999999994</v>
          </cell>
          <cell r="GJ55">
            <v>0</v>
          </cell>
          <cell r="GK55">
            <v>0</v>
          </cell>
          <cell r="GL55">
            <v>1</v>
          </cell>
          <cell r="GM55">
            <v>0</v>
          </cell>
          <cell r="GN55">
            <v>85694.399999999994</v>
          </cell>
          <cell r="GO55">
            <v>3194288.5719999997</v>
          </cell>
          <cell r="GP55" t="str">
            <v>-</v>
          </cell>
          <cell r="GQ55">
            <v>38078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</row>
        <row r="56">
          <cell r="A56">
            <v>39326</v>
          </cell>
          <cell r="B56">
            <v>2007</v>
          </cell>
          <cell r="C56">
            <v>9</v>
          </cell>
          <cell r="E56">
            <v>200035.33199999999</v>
          </cell>
          <cell r="F56">
            <v>0</v>
          </cell>
          <cell r="G56">
            <v>0</v>
          </cell>
          <cell r="H56">
            <v>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4.999116856016216</v>
          </cell>
          <cell r="N56">
            <v>4.999116856016216</v>
          </cell>
          <cell r="P56">
            <v>651102.17599999998</v>
          </cell>
          <cell r="Q56">
            <v>0</v>
          </cell>
          <cell r="R56">
            <v>0</v>
          </cell>
          <cell r="S56">
            <v>2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3.0717145076781316</v>
          </cell>
          <cell r="Y56">
            <v>3.0717145076781316</v>
          </cell>
          <cell r="AA56">
            <v>2901817.7719999999</v>
          </cell>
          <cell r="AB56">
            <v>0</v>
          </cell>
          <cell r="AC56">
            <v>2</v>
          </cell>
          <cell r="AD56">
            <v>2</v>
          </cell>
          <cell r="AE56">
            <v>31.25</v>
          </cell>
          <cell r="AF56">
            <v>0.68922315498176634</v>
          </cell>
          <cell r="AG56">
            <v>10.769111796590101</v>
          </cell>
          <cell r="AH56">
            <v>15.625000000000004</v>
          </cell>
          <cell r="AI56">
            <v>0.68922315498176634</v>
          </cell>
          <cell r="AJ56">
            <v>1.3784463099635327</v>
          </cell>
          <cell r="AL56">
            <v>111130.212</v>
          </cell>
          <cell r="AM56">
            <v>0</v>
          </cell>
          <cell r="AN56">
            <v>0</v>
          </cell>
          <cell r="AO56">
            <v>1</v>
          </cell>
          <cell r="AP56">
            <v>0</v>
          </cell>
          <cell r="AQ56">
            <v>0</v>
          </cell>
          <cell r="AR56">
            <v>0</v>
          </cell>
          <cell r="AT56">
            <v>260997.91999999998</v>
          </cell>
          <cell r="AU56">
            <v>0</v>
          </cell>
          <cell r="AV56">
            <v>0</v>
          </cell>
          <cell r="AW56">
            <v>1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3.8314481586673188</v>
          </cell>
          <cell r="BC56">
            <v>3.8314481586673188</v>
          </cell>
          <cell r="BE56">
            <v>325086.88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3.0761007642018652</v>
          </cell>
          <cell r="BN56">
            <v>3.0761007642018652</v>
          </cell>
          <cell r="BP56">
            <v>26521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CA56">
            <v>102691</v>
          </cell>
          <cell r="CB56">
            <v>0</v>
          </cell>
          <cell r="CC56">
            <v>0</v>
          </cell>
          <cell r="CD56">
            <v>1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9.7379517192353759</v>
          </cell>
          <cell r="CJ56">
            <v>9.7379517192353759</v>
          </cell>
          <cell r="CL56">
            <v>0.03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W56">
            <v>9877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H56">
            <v>5392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S56">
            <v>9711.5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D56">
            <v>796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O56">
            <v>135239.85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Z56">
            <v>34858.5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K56">
            <v>390104.25599999999</v>
          </cell>
          <cell r="FL56">
            <v>0</v>
          </cell>
          <cell r="FM56">
            <v>0</v>
          </cell>
          <cell r="FN56">
            <v>1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2.5634173035015539</v>
          </cell>
          <cell r="FT56">
            <v>2.5634173035015539</v>
          </cell>
          <cell r="FV56">
            <v>150</v>
          </cell>
          <cell r="FW56">
            <v>0</v>
          </cell>
          <cell r="FX56">
            <v>0</v>
          </cell>
          <cell r="FY56" t="str">
            <v/>
          </cell>
          <cell r="FZ56">
            <v>0</v>
          </cell>
          <cell r="GA56">
            <v>150</v>
          </cell>
          <cell r="GB56">
            <v>26832</v>
          </cell>
          <cell r="GC56" t="str">
            <v>-</v>
          </cell>
          <cell r="GD56">
            <v>39083</v>
          </cell>
          <cell r="GF56">
            <v>38353</v>
          </cell>
          <cell r="GG56">
            <v>39203</v>
          </cell>
          <cell r="GI56">
            <v>88905.12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88905.12</v>
          </cell>
          <cell r="GO56">
            <v>3283193.6919999998</v>
          </cell>
          <cell r="GP56" t="str">
            <v>-</v>
          </cell>
          <cell r="GQ56">
            <v>38078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</row>
        <row r="57">
          <cell r="A57">
            <v>39356</v>
          </cell>
          <cell r="B57">
            <v>2007</v>
          </cell>
          <cell r="C57">
            <v>10</v>
          </cell>
          <cell r="E57">
            <v>219280.53200000004</v>
          </cell>
          <cell r="F57">
            <v>0</v>
          </cell>
          <cell r="G57">
            <v>1</v>
          </cell>
          <cell r="H57">
            <v>1</v>
          </cell>
          <cell r="I57">
            <v>5</v>
          </cell>
          <cell r="J57">
            <v>4.5603683595587032</v>
          </cell>
          <cell r="K57">
            <v>22.801841797793518</v>
          </cell>
          <cell r="L57">
            <v>5</v>
          </cell>
          <cell r="M57">
            <v>4.5603683595587032</v>
          </cell>
          <cell r="N57">
            <v>9.1207367191174065</v>
          </cell>
          <cell r="P57">
            <v>870382.70799999998</v>
          </cell>
          <cell r="Q57">
            <v>0</v>
          </cell>
          <cell r="R57">
            <v>1</v>
          </cell>
          <cell r="S57">
            <v>3</v>
          </cell>
          <cell r="T57">
            <v>5</v>
          </cell>
          <cell r="U57">
            <v>1.148919884102293</v>
          </cell>
          <cell r="V57">
            <v>5.7445994205114657</v>
          </cell>
          <cell r="W57">
            <v>5.0000000000000009</v>
          </cell>
          <cell r="X57">
            <v>3.4467596523068793</v>
          </cell>
          <cell r="Y57">
            <v>4.5956795364091718</v>
          </cell>
          <cell r="AA57">
            <v>2884648.324</v>
          </cell>
          <cell r="AB57">
            <v>0</v>
          </cell>
          <cell r="AC57">
            <v>3</v>
          </cell>
          <cell r="AD57">
            <v>3</v>
          </cell>
          <cell r="AE57">
            <v>36.25</v>
          </cell>
          <cell r="AF57">
            <v>1.0399881243894742</v>
          </cell>
          <cell r="AG57">
            <v>12.566523169706144</v>
          </cell>
          <cell r="AH57">
            <v>12.083333333333332</v>
          </cell>
          <cell r="AI57">
            <v>1.0399881243894742</v>
          </cell>
          <cell r="AJ57">
            <v>2.0799762487789484</v>
          </cell>
          <cell r="AL57">
            <v>131001.01200000002</v>
          </cell>
          <cell r="AM57">
            <v>0</v>
          </cell>
          <cell r="AN57">
            <v>1</v>
          </cell>
          <cell r="AO57">
            <v>1</v>
          </cell>
          <cell r="AP57">
            <v>5</v>
          </cell>
          <cell r="AQ57">
            <v>0</v>
          </cell>
          <cell r="AR57">
            <v>0</v>
          </cell>
          <cell r="AT57">
            <v>349277.44</v>
          </cell>
          <cell r="AU57">
            <v>0</v>
          </cell>
          <cell r="AV57">
            <v>0</v>
          </cell>
          <cell r="AW57">
            <v>1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2.8630535084086737</v>
          </cell>
          <cell r="BC57">
            <v>2.8630535084086737</v>
          </cell>
          <cell r="BE57">
            <v>434254.39</v>
          </cell>
          <cell r="BF57">
            <v>0</v>
          </cell>
          <cell r="BG57">
            <v>1</v>
          </cell>
          <cell r="BH57">
            <v>2</v>
          </cell>
          <cell r="BI57">
            <v>5</v>
          </cell>
          <cell r="BJ57">
            <v>2.3027976758047282</v>
          </cell>
          <cell r="BK57">
            <v>11.51398837902364</v>
          </cell>
          <cell r="BL57">
            <v>5</v>
          </cell>
          <cell r="BM57">
            <v>4.6055953516094563</v>
          </cell>
          <cell r="BN57">
            <v>6.9083930274141849</v>
          </cell>
          <cell r="BP57">
            <v>35032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CA57">
            <v>138532.75</v>
          </cell>
          <cell r="CB57">
            <v>0</v>
          </cell>
          <cell r="CC57">
            <v>0</v>
          </cell>
          <cell r="CD57">
            <v>2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14.437019405158708</v>
          </cell>
          <cell r="CJ57">
            <v>14.437019405158708</v>
          </cell>
          <cell r="CL57">
            <v>114.03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W57">
            <v>14546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H57">
            <v>5692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S57">
            <v>12862.5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D57">
            <v>1296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O57">
            <v>178933.85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Z57">
            <v>47245.25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K57">
            <v>521105.26800000004</v>
          </cell>
          <cell r="FL57">
            <v>0</v>
          </cell>
          <cell r="FM57">
            <v>1</v>
          </cell>
          <cell r="FN57">
            <v>2</v>
          </cell>
          <cell r="FO57">
            <v>5</v>
          </cell>
          <cell r="FP57">
            <v>1.9189980631706069</v>
          </cell>
          <cell r="FQ57">
            <v>9.5949903158530319</v>
          </cell>
          <cell r="FR57">
            <v>4.9999999999999982</v>
          </cell>
          <cell r="FS57">
            <v>3.8379961263412139</v>
          </cell>
          <cell r="FT57">
            <v>5.7569941895118202</v>
          </cell>
          <cell r="FV57">
            <v>300</v>
          </cell>
          <cell r="FW57">
            <v>0</v>
          </cell>
          <cell r="FX57">
            <v>0</v>
          </cell>
          <cell r="FY57" t="str">
            <v/>
          </cell>
          <cell r="FZ57">
            <v>0</v>
          </cell>
          <cell r="GA57">
            <v>300</v>
          </cell>
          <cell r="GB57">
            <v>27132</v>
          </cell>
          <cell r="GC57" t="str">
            <v>-</v>
          </cell>
          <cell r="GD57">
            <v>39083</v>
          </cell>
          <cell r="GF57">
            <v>38353</v>
          </cell>
          <cell r="GG57">
            <v>39356</v>
          </cell>
          <cell r="GI57">
            <v>88279.52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88279.52</v>
          </cell>
          <cell r="GO57">
            <v>3371473.2119999998</v>
          </cell>
          <cell r="GP57" t="str">
            <v>-</v>
          </cell>
          <cell r="GQ57">
            <v>38078</v>
          </cell>
          <cell r="GS57">
            <v>0.01</v>
          </cell>
          <cell r="GT57">
            <v>0</v>
          </cell>
          <cell r="GU57">
            <v>1</v>
          </cell>
          <cell r="GV57">
            <v>0</v>
          </cell>
          <cell r="GW57">
            <v>5</v>
          </cell>
          <cell r="GX57">
            <v>100000000</v>
          </cell>
          <cell r="GY57">
            <v>500000000</v>
          </cell>
          <cell r="GZ57">
            <v>5</v>
          </cell>
          <cell r="HA57">
            <v>0</v>
          </cell>
          <cell r="HB57">
            <v>100000000</v>
          </cell>
        </row>
        <row r="58">
          <cell r="A58">
            <v>39387</v>
          </cell>
          <cell r="B58">
            <v>2007</v>
          </cell>
          <cell r="C58">
            <v>11</v>
          </cell>
          <cell r="E58">
            <v>252425.68</v>
          </cell>
          <cell r="F58">
            <v>0</v>
          </cell>
          <cell r="G58">
            <v>0</v>
          </cell>
          <cell r="H58">
            <v>0</v>
          </cell>
          <cell r="I58">
            <v>16</v>
          </cell>
          <cell r="J58">
            <v>0</v>
          </cell>
          <cell r="K58">
            <v>63.384993159174613</v>
          </cell>
          <cell r="L58">
            <v>0</v>
          </cell>
          <cell r="M58">
            <v>0</v>
          </cell>
          <cell r="N58">
            <v>0</v>
          </cell>
          <cell r="P58">
            <v>1122808.388</v>
          </cell>
          <cell r="Q58">
            <v>0</v>
          </cell>
          <cell r="R58">
            <v>1</v>
          </cell>
          <cell r="S58">
            <v>3</v>
          </cell>
          <cell r="T58">
            <v>21</v>
          </cell>
          <cell r="U58">
            <v>0.89062391293785026</v>
          </cell>
          <cell r="V58">
            <v>18.703102171694855</v>
          </cell>
          <cell r="W58">
            <v>21</v>
          </cell>
          <cell r="X58">
            <v>2.6718717388135507</v>
          </cell>
          <cell r="Y58">
            <v>3.562495651751401</v>
          </cell>
          <cell r="AA58">
            <v>2879862.7520000003</v>
          </cell>
          <cell r="AB58">
            <v>0</v>
          </cell>
          <cell r="AC58">
            <v>3</v>
          </cell>
          <cell r="AD58">
            <v>3</v>
          </cell>
          <cell r="AE58">
            <v>52.25</v>
          </cell>
          <cell r="AF58">
            <v>1.0417163102361622</v>
          </cell>
          <cell r="AG58">
            <v>18.143225736613157</v>
          </cell>
          <cell r="AH58">
            <v>17.416666666666664</v>
          </cell>
          <cell r="AI58">
            <v>1.0417163102361622</v>
          </cell>
          <cell r="AJ58">
            <v>2.0834326204723244</v>
          </cell>
          <cell r="AL58">
            <v>167456.4</v>
          </cell>
          <cell r="AM58">
            <v>0</v>
          </cell>
          <cell r="AN58">
            <v>0</v>
          </cell>
          <cell r="AO58">
            <v>0</v>
          </cell>
          <cell r="AP58">
            <v>16</v>
          </cell>
          <cell r="AQ58">
            <v>0</v>
          </cell>
          <cell r="AR58">
            <v>0</v>
          </cell>
          <cell r="AT58">
            <v>434246.72</v>
          </cell>
          <cell r="AU58">
            <v>0</v>
          </cell>
          <cell r="AV58">
            <v>0</v>
          </cell>
          <cell r="AW58">
            <v>1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2.3028383495907585</v>
          </cell>
          <cell r="BC58">
            <v>2.3028383495907585</v>
          </cell>
          <cell r="BE58">
            <v>573801.39</v>
          </cell>
          <cell r="BF58">
            <v>0</v>
          </cell>
          <cell r="BG58">
            <v>1</v>
          </cell>
          <cell r="BH58">
            <v>2</v>
          </cell>
          <cell r="BI58">
            <v>21</v>
          </cell>
          <cell r="BJ58">
            <v>1.742763293062082</v>
          </cell>
          <cell r="BK58">
            <v>36.598029154303717</v>
          </cell>
          <cell r="BL58">
            <v>20.999999999999996</v>
          </cell>
          <cell r="BM58">
            <v>3.485526586124164</v>
          </cell>
          <cell r="BN58">
            <v>5.2282898791862467</v>
          </cell>
          <cell r="BP58">
            <v>44577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CA58">
            <v>182562.75</v>
          </cell>
          <cell r="CB58">
            <v>0</v>
          </cell>
          <cell r="CC58">
            <v>0</v>
          </cell>
          <cell r="CD58">
            <v>2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10.955137343187479</v>
          </cell>
          <cell r="CJ58">
            <v>10.955137343187479</v>
          </cell>
          <cell r="CL58">
            <v>147.03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W58">
            <v>17871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H58">
            <v>6390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S58">
            <v>15421.8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D58">
            <v>2680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O58">
            <v>238201.85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Z58">
            <v>60350.95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K58">
            <v>688561.66800000006</v>
          </cell>
          <cell r="FL58">
            <v>0</v>
          </cell>
          <cell r="FM58">
            <v>1</v>
          </cell>
          <cell r="FN58">
            <v>2</v>
          </cell>
          <cell r="FO58">
            <v>21</v>
          </cell>
          <cell r="FP58">
            <v>1.4523027442184016</v>
          </cell>
          <cell r="FQ58">
            <v>30.498357628586433</v>
          </cell>
          <cell r="FR58">
            <v>21</v>
          </cell>
          <cell r="FS58">
            <v>2.9046054884368031</v>
          </cell>
          <cell r="FT58">
            <v>4.3569082326552042</v>
          </cell>
          <cell r="FV58">
            <v>698</v>
          </cell>
          <cell r="FW58">
            <v>0</v>
          </cell>
          <cell r="FX58">
            <v>0</v>
          </cell>
          <cell r="FY58" t="str">
            <v/>
          </cell>
          <cell r="FZ58">
            <v>0</v>
          </cell>
          <cell r="GA58">
            <v>698</v>
          </cell>
          <cell r="GB58">
            <v>27830</v>
          </cell>
          <cell r="GC58" t="str">
            <v>-</v>
          </cell>
          <cell r="GD58">
            <v>39083</v>
          </cell>
          <cell r="GF58">
            <v>38353</v>
          </cell>
          <cell r="GG58">
            <v>39356</v>
          </cell>
          <cell r="GI58">
            <v>84969.279999999999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84969.279999999999</v>
          </cell>
          <cell r="GO58">
            <v>3456442.4919999996</v>
          </cell>
          <cell r="GP58" t="str">
            <v>-</v>
          </cell>
          <cell r="GQ58">
            <v>38078</v>
          </cell>
          <cell r="GS58">
            <v>5599.01</v>
          </cell>
          <cell r="GT58">
            <v>0</v>
          </cell>
          <cell r="GU58">
            <v>1</v>
          </cell>
          <cell r="GV58">
            <v>0</v>
          </cell>
          <cell r="GW58">
            <v>21</v>
          </cell>
          <cell r="GX58">
            <v>178.60300303089295</v>
          </cell>
          <cell r="GY58">
            <v>3750.6630636487521</v>
          </cell>
          <cell r="GZ58">
            <v>21</v>
          </cell>
          <cell r="HA58">
            <v>0</v>
          </cell>
          <cell r="HB58">
            <v>178.60300303089295</v>
          </cell>
        </row>
        <row r="59">
          <cell r="A59">
            <v>39417</v>
          </cell>
          <cell r="B59">
            <v>2007</v>
          </cell>
          <cell r="C59">
            <v>12</v>
          </cell>
          <cell r="E59">
            <v>179070.07199999999</v>
          </cell>
          <cell r="F59">
            <v>0</v>
          </cell>
          <cell r="G59">
            <v>2</v>
          </cell>
          <cell r="H59">
            <v>2</v>
          </cell>
          <cell r="I59">
            <v>30</v>
          </cell>
          <cell r="J59">
            <v>11.168812173147506</v>
          </cell>
          <cell r="K59">
            <v>167.53218259721257</v>
          </cell>
          <cell r="L59">
            <v>14.999999999999998</v>
          </cell>
          <cell r="M59">
            <v>11.168812173147506</v>
          </cell>
          <cell r="N59">
            <v>22.337624346295012</v>
          </cell>
          <cell r="P59">
            <v>1301878.46</v>
          </cell>
          <cell r="Q59">
            <v>0</v>
          </cell>
          <cell r="R59">
            <v>3</v>
          </cell>
          <cell r="S59">
            <v>5</v>
          </cell>
          <cell r="T59">
            <v>51</v>
          </cell>
          <cell r="U59">
            <v>2.3043625746753653</v>
          </cell>
          <cell r="V59">
            <v>39.174163769481218</v>
          </cell>
          <cell r="W59">
            <v>17.000000000000004</v>
          </cell>
          <cell r="X59">
            <v>3.8406042911256097</v>
          </cell>
          <cell r="Y59">
            <v>6.144966865800976</v>
          </cell>
          <cell r="AA59">
            <v>2806134.7720000003</v>
          </cell>
          <cell r="AB59">
            <v>0</v>
          </cell>
          <cell r="AC59">
            <v>5</v>
          </cell>
          <cell r="AD59">
            <v>5</v>
          </cell>
          <cell r="AE59">
            <v>82.25</v>
          </cell>
          <cell r="AF59">
            <v>1.7818103570401143</v>
          </cell>
          <cell r="AG59">
            <v>29.310780373309878</v>
          </cell>
          <cell r="AH59">
            <v>16.45</v>
          </cell>
          <cell r="AI59">
            <v>1.7818103570401143</v>
          </cell>
          <cell r="AJ59">
            <v>3.5636207140802285</v>
          </cell>
          <cell r="AL59">
            <v>115675.51199999999</v>
          </cell>
          <cell r="AM59">
            <v>0</v>
          </cell>
          <cell r="AN59">
            <v>2</v>
          </cell>
          <cell r="AO59">
            <v>1</v>
          </cell>
          <cell r="AP59">
            <v>30</v>
          </cell>
          <cell r="AQ59">
            <v>0</v>
          </cell>
          <cell r="AR59">
            <v>0</v>
          </cell>
          <cell r="AT59">
            <v>497641.27999999997</v>
          </cell>
          <cell r="AU59">
            <v>0</v>
          </cell>
          <cell r="AV59">
            <v>0</v>
          </cell>
          <cell r="AW59">
            <v>2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4.0189591988831799</v>
          </cell>
          <cell r="BC59">
            <v>4.0189591988831799</v>
          </cell>
          <cell r="BE59">
            <v>670197.65</v>
          </cell>
          <cell r="BF59">
            <v>0</v>
          </cell>
          <cell r="BG59">
            <v>3</v>
          </cell>
          <cell r="BH59">
            <v>3</v>
          </cell>
          <cell r="BI59">
            <v>51</v>
          </cell>
          <cell r="BJ59">
            <v>4.4762914343253817</v>
          </cell>
          <cell r="BK59">
            <v>76.096954383531482</v>
          </cell>
          <cell r="BL59">
            <v>17</v>
          </cell>
          <cell r="BM59">
            <v>4.4762914343253817</v>
          </cell>
          <cell r="BN59">
            <v>8.9525828686507634</v>
          </cell>
          <cell r="BP59">
            <v>50784</v>
          </cell>
          <cell r="BQ59">
            <v>0</v>
          </cell>
          <cell r="BR59">
            <v>1</v>
          </cell>
          <cell r="BS59">
            <v>0</v>
          </cell>
          <cell r="BT59">
            <v>5</v>
          </cell>
          <cell r="BU59">
            <v>19.691241335853814</v>
          </cell>
          <cell r="BV59">
            <v>98.456206679269059</v>
          </cell>
          <cell r="BW59">
            <v>4.9999999999999991</v>
          </cell>
          <cell r="BX59">
            <v>0</v>
          </cell>
          <cell r="BY59">
            <v>19.691241335853814</v>
          </cell>
          <cell r="CA59">
            <v>219968.75</v>
          </cell>
          <cell r="CB59">
            <v>0</v>
          </cell>
          <cell r="CC59">
            <v>1</v>
          </cell>
          <cell r="CD59">
            <v>3</v>
          </cell>
          <cell r="CE59">
            <v>25</v>
          </cell>
          <cell r="CF59">
            <v>4.5461002983378318</v>
          </cell>
          <cell r="CG59">
            <v>113.65250745844581</v>
          </cell>
          <cell r="CH59">
            <v>25.000000000000004</v>
          </cell>
          <cell r="CI59">
            <v>13.638300895013495</v>
          </cell>
          <cell r="CJ59">
            <v>18.184401193351327</v>
          </cell>
          <cell r="CL59">
            <v>147.04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W59">
            <v>20396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H59">
            <v>9590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S59">
            <v>18046.8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D59">
            <v>3708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O59">
            <v>271296.84999999998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Z59">
            <v>69599.199999999997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K59">
            <v>804237.18</v>
          </cell>
          <cell r="FL59">
            <v>0</v>
          </cell>
          <cell r="FM59">
            <v>3</v>
          </cell>
          <cell r="FN59">
            <v>3</v>
          </cell>
          <cell r="FO59">
            <v>51</v>
          </cell>
          <cell r="FP59">
            <v>3.7302428619378176</v>
          </cell>
          <cell r="FQ59">
            <v>63.4141286529429</v>
          </cell>
          <cell r="FR59">
            <v>17</v>
          </cell>
          <cell r="FS59">
            <v>3.7302428619378176</v>
          </cell>
          <cell r="FT59">
            <v>7.4604857238756352</v>
          </cell>
          <cell r="FV59">
            <v>3200</v>
          </cell>
          <cell r="FW59">
            <v>0</v>
          </cell>
          <cell r="FX59">
            <v>0</v>
          </cell>
          <cell r="FY59" t="str">
            <v/>
          </cell>
          <cell r="FZ59">
            <v>0</v>
          </cell>
          <cell r="GA59">
            <v>3200</v>
          </cell>
          <cell r="GB59">
            <v>31030</v>
          </cell>
          <cell r="GC59" t="str">
            <v>-</v>
          </cell>
          <cell r="GD59">
            <v>39083</v>
          </cell>
          <cell r="GF59">
            <v>38353</v>
          </cell>
          <cell r="GG59">
            <v>39417</v>
          </cell>
          <cell r="GI59">
            <v>63394.559999999998</v>
          </cell>
          <cell r="GJ59">
            <v>0</v>
          </cell>
          <cell r="GK59">
            <v>0</v>
          </cell>
          <cell r="GL59">
            <v>1</v>
          </cell>
          <cell r="GM59">
            <v>0</v>
          </cell>
          <cell r="GN59">
            <v>63394.559999999998</v>
          </cell>
          <cell r="GO59">
            <v>3519837.0519999997</v>
          </cell>
          <cell r="GP59" t="str">
            <v>-</v>
          </cell>
          <cell r="GQ59">
            <v>38078</v>
          </cell>
          <cell r="GS59">
            <v>6661.01</v>
          </cell>
          <cell r="GT59">
            <v>0</v>
          </cell>
          <cell r="GU59">
            <v>1</v>
          </cell>
          <cell r="GV59">
            <v>0</v>
          </cell>
          <cell r="GW59">
            <v>21</v>
          </cell>
          <cell r="GX59">
            <v>150.12738308454723</v>
          </cell>
          <cell r="GY59">
            <v>3152.6750447754921</v>
          </cell>
          <cell r="GZ59">
            <v>21</v>
          </cell>
          <cell r="HA59">
            <v>0</v>
          </cell>
          <cell r="HB59">
            <v>150.12738308454723</v>
          </cell>
        </row>
        <row r="60">
          <cell r="A60">
            <v>39448</v>
          </cell>
          <cell r="B60">
            <v>2008</v>
          </cell>
          <cell r="C60">
            <v>1</v>
          </cell>
          <cell r="E60">
            <v>202482.21200000003</v>
          </cell>
          <cell r="F60">
            <v>0</v>
          </cell>
          <cell r="G60">
            <v>0</v>
          </cell>
          <cell r="H60">
            <v>3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14.816116291736281</v>
          </cell>
          <cell r="N60">
            <v>14.816116291736281</v>
          </cell>
          <cell r="P60">
            <v>1504360.672</v>
          </cell>
          <cell r="Q60">
            <v>0</v>
          </cell>
          <cell r="R60">
            <v>3</v>
          </cell>
          <cell r="S60">
            <v>8</v>
          </cell>
          <cell r="T60">
            <v>51</v>
          </cell>
          <cell r="U60">
            <v>1.9942026243025848</v>
          </cell>
          <cell r="V60">
            <v>33.901444613143944</v>
          </cell>
          <cell r="W60">
            <v>17</v>
          </cell>
          <cell r="X60">
            <v>5.3178736648068927</v>
          </cell>
          <cell r="Y60">
            <v>7.3120762891094779</v>
          </cell>
          <cell r="AA60">
            <v>2814639.3320000004</v>
          </cell>
          <cell r="AB60">
            <v>0</v>
          </cell>
          <cell r="AC60">
            <v>4</v>
          </cell>
          <cell r="AD60">
            <v>8</v>
          </cell>
          <cell r="AE60">
            <v>81</v>
          </cell>
          <cell r="AF60">
            <v>1.4211412291882233</v>
          </cell>
          <cell r="AG60">
            <v>28.778109891061519</v>
          </cell>
          <cell r="AH60">
            <v>20.249999999999996</v>
          </cell>
          <cell r="AI60">
            <v>2.8422824583764466</v>
          </cell>
          <cell r="AJ60">
            <v>4.2634236875646696</v>
          </cell>
          <cell r="AL60">
            <v>122727.01200000002</v>
          </cell>
          <cell r="AM60">
            <v>0</v>
          </cell>
          <cell r="AN60">
            <v>0</v>
          </cell>
          <cell r="AO60">
            <v>2</v>
          </cell>
          <cell r="AP60">
            <v>0</v>
          </cell>
          <cell r="AQ60">
            <v>0</v>
          </cell>
          <cell r="AR60">
            <v>0</v>
          </cell>
          <cell r="AT60">
            <v>577396.47999999998</v>
          </cell>
          <cell r="AU60">
            <v>0</v>
          </cell>
          <cell r="AV60">
            <v>0</v>
          </cell>
          <cell r="AW60">
            <v>3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5.1957365586987994</v>
          </cell>
          <cell r="BC60">
            <v>5.1957365586987994</v>
          </cell>
          <cell r="BE60">
            <v>772470.16</v>
          </cell>
          <cell r="BF60">
            <v>0</v>
          </cell>
          <cell r="BG60">
            <v>3</v>
          </cell>
          <cell r="BH60">
            <v>5</v>
          </cell>
          <cell r="BI60">
            <v>51</v>
          </cell>
          <cell r="BJ60">
            <v>3.8836451624228436</v>
          </cell>
          <cell r="BK60">
            <v>66.021967761188336</v>
          </cell>
          <cell r="BL60">
            <v>17</v>
          </cell>
          <cell r="BM60">
            <v>6.4727419373714064</v>
          </cell>
          <cell r="BN60">
            <v>10.356387099794249</v>
          </cell>
          <cell r="BP60">
            <v>60167</v>
          </cell>
          <cell r="BQ60">
            <v>0</v>
          </cell>
          <cell r="BR60">
            <v>1</v>
          </cell>
          <cell r="BS60">
            <v>0</v>
          </cell>
          <cell r="BT60">
            <v>5</v>
          </cell>
          <cell r="BU60">
            <v>16.62040653514385</v>
          </cell>
          <cell r="BV60">
            <v>83.102032675719244</v>
          </cell>
          <cell r="BW60">
            <v>5</v>
          </cell>
          <cell r="BX60">
            <v>0</v>
          </cell>
          <cell r="BY60">
            <v>16.62040653514385</v>
          </cell>
          <cell r="CA60">
            <v>254290.25</v>
          </cell>
          <cell r="CB60">
            <v>0</v>
          </cell>
          <cell r="CC60">
            <v>1</v>
          </cell>
          <cell r="CD60">
            <v>3</v>
          </cell>
          <cell r="CE60">
            <v>25</v>
          </cell>
          <cell r="CF60">
            <v>3.9325141250991735</v>
          </cell>
          <cell r="CG60">
            <v>98.312853127479329</v>
          </cell>
          <cell r="CH60">
            <v>24.999999999999996</v>
          </cell>
          <cell r="CI60">
            <v>11.797542375297519</v>
          </cell>
          <cell r="CJ60">
            <v>15.730056500396694</v>
          </cell>
          <cell r="CL60">
            <v>147.04999999999998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W60">
            <v>23240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H60">
            <v>13340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S60">
            <v>21079.8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D60">
            <v>5026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O60">
            <v>306728.84999999998</v>
          </cell>
          <cell r="EP60">
            <v>0</v>
          </cell>
          <cell r="EQ60">
            <v>0</v>
          </cell>
          <cell r="ER60">
            <v>1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3.2602084870725401</v>
          </cell>
          <cell r="EX60">
            <v>3.2602084870725401</v>
          </cell>
          <cell r="EZ60">
            <v>80616.2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K60">
            <v>926964.19200000004</v>
          </cell>
          <cell r="FL60">
            <v>0</v>
          </cell>
          <cell r="FM60">
            <v>3</v>
          </cell>
          <cell r="FN60">
            <v>5</v>
          </cell>
          <cell r="FO60">
            <v>51</v>
          </cell>
          <cell r="FP60">
            <v>3.2363709686857032</v>
          </cell>
          <cell r="FQ60">
            <v>55.018306467656949</v>
          </cell>
          <cell r="FR60">
            <v>17</v>
          </cell>
          <cell r="FS60">
            <v>5.3939516144761717</v>
          </cell>
          <cell r="FT60">
            <v>8.630322583161874</v>
          </cell>
          <cell r="FV60">
            <v>3750</v>
          </cell>
          <cell r="FW60">
            <v>0</v>
          </cell>
          <cell r="FX60">
            <v>0</v>
          </cell>
          <cell r="FY60" t="str">
            <v/>
          </cell>
          <cell r="FZ60">
            <v>0</v>
          </cell>
          <cell r="GA60">
            <v>3750</v>
          </cell>
          <cell r="GB60">
            <v>34780</v>
          </cell>
          <cell r="GC60" t="str">
            <v>-</v>
          </cell>
          <cell r="GD60">
            <v>39083</v>
          </cell>
          <cell r="GF60">
            <v>38353</v>
          </cell>
          <cell r="GG60">
            <v>39417</v>
          </cell>
          <cell r="GI60">
            <v>79755.199999999997</v>
          </cell>
          <cell r="GJ60">
            <v>0</v>
          </cell>
          <cell r="GK60">
            <v>0</v>
          </cell>
          <cell r="GL60">
            <v>1</v>
          </cell>
          <cell r="GM60">
            <v>0</v>
          </cell>
          <cell r="GN60">
            <v>79755.199999999997</v>
          </cell>
          <cell r="GO60">
            <v>3599592.2519999999</v>
          </cell>
          <cell r="GP60" t="str">
            <v>-</v>
          </cell>
          <cell r="GQ60">
            <v>38078</v>
          </cell>
          <cell r="GS60">
            <v>7835.01</v>
          </cell>
          <cell r="GT60">
            <v>0</v>
          </cell>
          <cell r="GU60">
            <v>1</v>
          </cell>
          <cell r="GV60">
            <v>1</v>
          </cell>
          <cell r="GW60">
            <v>21</v>
          </cell>
          <cell r="GX60">
            <v>127.63225573419817</v>
          </cell>
          <cell r="GY60">
            <v>2680.2773704181614</v>
          </cell>
          <cell r="GZ60">
            <v>21</v>
          </cell>
          <cell r="HA60">
            <v>127.63225573419817</v>
          </cell>
          <cell r="HB60">
            <v>255.26451146839634</v>
          </cell>
        </row>
        <row r="61">
          <cell r="A61">
            <v>39479</v>
          </cell>
          <cell r="B61">
            <v>2008</v>
          </cell>
          <cell r="C61">
            <v>2</v>
          </cell>
          <cell r="E61">
            <v>228310.61200000002</v>
          </cell>
          <cell r="F61">
            <v>0</v>
          </cell>
          <cell r="G61">
            <v>2</v>
          </cell>
          <cell r="H61">
            <v>0</v>
          </cell>
          <cell r="I61">
            <v>3</v>
          </cell>
          <cell r="J61">
            <v>8.7599957902964221</v>
          </cell>
          <cell r="K61">
            <v>13.139993685444633</v>
          </cell>
          <cell r="L61">
            <v>1.5</v>
          </cell>
          <cell r="M61">
            <v>0</v>
          </cell>
          <cell r="N61">
            <v>8.7599957902964221</v>
          </cell>
          <cell r="P61">
            <v>1732671.284</v>
          </cell>
          <cell r="Q61">
            <v>0</v>
          </cell>
          <cell r="R61">
            <v>5</v>
          </cell>
          <cell r="S61">
            <v>8</v>
          </cell>
          <cell r="T61">
            <v>54</v>
          </cell>
          <cell r="U61">
            <v>2.885717588888026</v>
          </cell>
          <cell r="V61">
            <v>31.165749959990677</v>
          </cell>
          <cell r="W61">
            <v>10.799999999999999</v>
          </cell>
          <cell r="X61">
            <v>4.6171481422208416</v>
          </cell>
          <cell r="Y61">
            <v>7.5028657311088676</v>
          </cell>
          <cell r="AA61">
            <v>2789726.1720000003</v>
          </cell>
          <cell r="AB61">
            <v>0</v>
          </cell>
          <cell r="AC61">
            <v>6</v>
          </cell>
          <cell r="AD61">
            <v>8</v>
          </cell>
          <cell r="AE61">
            <v>84</v>
          </cell>
          <cell r="AF61">
            <v>2.1507487223014801</v>
          </cell>
          <cell r="AG61">
            <v>30.110482112220723</v>
          </cell>
          <cell r="AH61">
            <v>14</v>
          </cell>
          <cell r="AI61">
            <v>2.8676649630686404</v>
          </cell>
          <cell r="AJ61">
            <v>5.0184136853701204</v>
          </cell>
          <cell r="AL61">
            <v>146291.41200000001</v>
          </cell>
          <cell r="AM61">
            <v>0</v>
          </cell>
          <cell r="AN61">
            <v>2</v>
          </cell>
          <cell r="AO61">
            <v>0</v>
          </cell>
          <cell r="AP61">
            <v>3</v>
          </cell>
          <cell r="AQ61">
            <v>0</v>
          </cell>
          <cell r="AR61">
            <v>0</v>
          </cell>
          <cell r="AT61">
            <v>659415.67999999993</v>
          </cell>
          <cell r="AU61">
            <v>0</v>
          </cell>
          <cell r="AV61">
            <v>0</v>
          </cell>
          <cell r="AW61">
            <v>3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4.549482353831805</v>
          </cell>
          <cell r="BC61">
            <v>4.549482353831805</v>
          </cell>
          <cell r="BE61">
            <v>894379.67</v>
          </cell>
          <cell r="BF61">
            <v>0</v>
          </cell>
          <cell r="BG61">
            <v>5</v>
          </cell>
          <cell r="BH61">
            <v>5</v>
          </cell>
          <cell r="BI61">
            <v>54</v>
          </cell>
          <cell r="BJ61">
            <v>5.5904669657797559</v>
          </cell>
          <cell r="BK61">
            <v>60.377043230421364</v>
          </cell>
          <cell r="BL61">
            <v>10.8</v>
          </cell>
          <cell r="BM61">
            <v>5.5904669657797559</v>
          </cell>
          <cell r="BN61">
            <v>11.180933931559512</v>
          </cell>
          <cell r="BP61">
            <v>67056</v>
          </cell>
          <cell r="BQ61">
            <v>0</v>
          </cell>
          <cell r="BR61">
            <v>1</v>
          </cell>
          <cell r="BS61">
            <v>0</v>
          </cell>
          <cell r="BT61">
            <v>5</v>
          </cell>
          <cell r="BU61">
            <v>14.912908613696015</v>
          </cell>
          <cell r="BV61">
            <v>74.564543068480077</v>
          </cell>
          <cell r="BW61">
            <v>5</v>
          </cell>
          <cell r="BX61">
            <v>0</v>
          </cell>
          <cell r="BY61">
            <v>14.912908613696015</v>
          </cell>
          <cell r="CA61">
            <v>295510</v>
          </cell>
          <cell r="CB61">
            <v>0</v>
          </cell>
          <cell r="CC61">
            <v>1</v>
          </cell>
          <cell r="CD61">
            <v>3</v>
          </cell>
          <cell r="CE61">
            <v>25</v>
          </cell>
          <cell r="CF61">
            <v>3.3839802375554124</v>
          </cell>
          <cell r="CG61">
            <v>84.599505938885315</v>
          </cell>
          <cell r="CH61">
            <v>25</v>
          </cell>
          <cell r="CI61">
            <v>10.151940712666239</v>
          </cell>
          <cell r="CJ61">
            <v>13.53592095022165</v>
          </cell>
          <cell r="CL61">
            <v>147.05999999999997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W61">
            <v>26604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H61">
            <v>17465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S61">
            <v>25617.8</v>
          </cell>
          <cell r="DT61">
            <v>0</v>
          </cell>
          <cell r="DU61">
            <v>1</v>
          </cell>
          <cell r="DV61">
            <v>0</v>
          </cell>
          <cell r="DW61">
            <v>1</v>
          </cell>
          <cell r="DX61">
            <v>39.035358227482455</v>
          </cell>
          <cell r="DY61">
            <v>39.035358227482455</v>
          </cell>
          <cell r="DZ61">
            <v>1</v>
          </cell>
          <cell r="EA61">
            <v>0</v>
          </cell>
          <cell r="EB61">
            <v>39.035358227482455</v>
          </cell>
          <cell r="ED61">
            <v>6514</v>
          </cell>
          <cell r="EE61">
            <v>0</v>
          </cell>
          <cell r="EF61">
            <v>1</v>
          </cell>
          <cell r="EG61">
            <v>0</v>
          </cell>
          <cell r="EH61">
            <v>2</v>
          </cell>
          <cell r="EI61">
            <v>153.51550506601168</v>
          </cell>
          <cell r="EJ61">
            <v>307.03101013202337</v>
          </cell>
          <cell r="EK61">
            <v>2</v>
          </cell>
          <cell r="EL61">
            <v>0</v>
          </cell>
          <cell r="EM61">
            <v>153.51550506601168</v>
          </cell>
          <cell r="EO61">
            <v>356093.85</v>
          </cell>
          <cell r="EP61">
            <v>0</v>
          </cell>
          <cell r="EQ61">
            <v>0</v>
          </cell>
          <cell r="ER61">
            <v>1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2.8082484434931971</v>
          </cell>
          <cell r="EX61">
            <v>2.8082484434931971</v>
          </cell>
          <cell r="EZ61">
            <v>90098.95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K61">
            <v>1073255.6040000001</v>
          </cell>
          <cell r="FL61">
            <v>0</v>
          </cell>
          <cell r="FM61">
            <v>5</v>
          </cell>
          <cell r="FN61">
            <v>5</v>
          </cell>
          <cell r="FO61">
            <v>54</v>
          </cell>
          <cell r="FP61">
            <v>4.6587224714831308</v>
          </cell>
          <cell r="FQ61">
            <v>50.314202692017808</v>
          </cell>
          <cell r="FR61">
            <v>10.799999999999999</v>
          </cell>
          <cell r="FS61">
            <v>4.6587224714831308</v>
          </cell>
          <cell r="FT61">
            <v>9.3174449429662616</v>
          </cell>
          <cell r="FV61">
            <v>4125</v>
          </cell>
          <cell r="FW61">
            <v>0</v>
          </cell>
          <cell r="FX61">
            <v>0</v>
          </cell>
          <cell r="FY61" t="str">
            <v/>
          </cell>
          <cell r="FZ61">
            <v>0</v>
          </cell>
          <cell r="GA61">
            <v>4125</v>
          </cell>
          <cell r="GB61">
            <v>38905</v>
          </cell>
          <cell r="GC61" t="str">
            <v>-</v>
          </cell>
          <cell r="GD61">
            <v>39083</v>
          </cell>
          <cell r="GF61">
            <v>38353</v>
          </cell>
          <cell r="GG61">
            <v>39479</v>
          </cell>
          <cell r="GI61">
            <v>82019.199999999997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82019.199999999997</v>
          </cell>
          <cell r="GO61">
            <v>3681611.452</v>
          </cell>
          <cell r="GP61" t="str">
            <v>-</v>
          </cell>
          <cell r="GQ61">
            <v>38078</v>
          </cell>
          <cell r="GS61">
            <v>9273.01</v>
          </cell>
          <cell r="GT61">
            <v>0</v>
          </cell>
          <cell r="GU61">
            <v>1</v>
          </cell>
          <cell r="GV61">
            <v>1</v>
          </cell>
          <cell r="GW61">
            <v>21</v>
          </cell>
          <cell r="GX61">
            <v>107.83984919675487</v>
          </cell>
          <cell r="GY61">
            <v>2264.6368331318527</v>
          </cell>
          <cell r="GZ61">
            <v>21.000000000000004</v>
          </cell>
          <cell r="HA61">
            <v>107.83984919675487</v>
          </cell>
          <cell r="HB61">
            <v>215.67969839350974</v>
          </cell>
        </row>
        <row r="62">
          <cell r="A62">
            <v>39508</v>
          </cell>
          <cell r="B62">
            <v>2008</v>
          </cell>
          <cell r="C62">
            <v>3</v>
          </cell>
          <cell r="E62">
            <v>217192.63200000001</v>
          </cell>
          <cell r="F62">
            <v>0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4.6042077523145437</v>
          </cell>
          <cell r="N62">
            <v>4.6042077523145437</v>
          </cell>
          <cell r="P62">
            <v>1949863.916</v>
          </cell>
          <cell r="Q62">
            <v>0</v>
          </cell>
          <cell r="R62">
            <v>5</v>
          </cell>
          <cell r="S62">
            <v>9</v>
          </cell>
          <cell r="T62">
            <v>54</v>
          </cell>
          <cell r="U62">
            <v>2.5642815167620139</v>
          </cell>
          <cell r="V62">
            <v>27.694240381029751</v>
          </cell>
          <cell r="W62">
            <v>10.8</v>
          </cell>
          <cell r="X62">
            <v>4.6157067301716248</v>
          </cell>
          <cell r="Y62">
            <v>7.1799882469336396</v>
          </cell>
          <cell r="AA62">
            <v>2710794.6040000003</v>
          </cell>
          <cell r="AB62">
            <v>0</v>
          </cell>
          <cell r="AC62">
            <v>6</v>
          </cell>
          <cell r="AD62">
            <v>9</v>
          </cell>
          <cell r="AE62">
            <v>84</v>
          </cell>
          <cell r="AF62">
            <v>2.2133731530771485</v>
          </cell>
          <cell r="AG62">
            <v>30.987224143080073</v>
          </cell>
          <cell r="AH62">
            <v>13.999999999999996</v>
          </cell>
          <cell r="AI62">
            <v>3.3200597296157222</v>
          </cell>
          <cell r="AJ62">
            <v>5.5334328826928703</v>
          </cell>
          <cell r="AL62">
            <v>138578.23200000002</v>
          </cell>
          <cell r="AM62">
            <v>0</v>
          </cell>
          <cell r="AN62">
            <v>0</v>
          </cell>
          <cell r="AO62">
            <v>1</v>
          </cell>
          <cell r="AP62">
            <v>0</v>
          </cell>
          <cell r="AQ62">
            <v>0</v>
          </cell>
          <cell r="AR62">
            <v>0</v>
          </cell>
          <cell r="AT62">
            <v>738030.07999999996</v>
          </cell>
          <cell r="AU62">
            <v>0</v>
          </cell>
          <cell r="AV62">
            <v>0</v>
          </cell>
          <cell r="AW62">
            <v>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4.0648749709496936</v>
          </cell>
          <cell r="BC62">
            <v>4.0648749709496936</v>
          </cell>
          <cell r="BE62">
            <v>1009861.53</v>
          </cell>
          <cell r="BF62">
            <v>0</v>
          </cell>
          <cell r="BG62">
            <v>5</v>
          </cell>
          <cell r="BH62">
            <v>6</v>
          </cell>
          <cell r="BI62">
            <v>54</v>
          </cell>
          <cell r="BJ62">
            <v>4.9511738505377068</v>
          </cell>
          <cell r="BK62">
            <v>53.472677585807233</v>
          </cell>
          <cell r="BL62">
            <v>10.8</v>
          </cell>
          <cell r="BM62">
            <v>5.9414086206452481</v>
          </cell>
          <cell r="BN62">
            <v>10.892582471182955</v>
          </cell>
          <cell r="BP62">
            <v>78216</v>
          </cell>
          <cell r="BQ62">
            <v>0</v>
          </cell>
          <cell r="BR62">
            <v>1</v>
          </cell>
          <cell r="BS62">
            <v>0</v>
          </cell>
          <cell r="BT62">
            <v>5</v>
          </cell>
          <cell r="BU62">
            <v>12.78510790631073</v>
          </cell>
          <cell r="BV62">
            <v>63.925539531553653</v>
          </cell>
          <cell r="BW62">
            <v>5</v>
          </cell>
          <cell r="BX62">
            <v>0</v>
          </cell>
          <cell r="BY62">
            <v>12.78510790631073</v>
          </cell>
          <cell r="CA62">
            <v>331377.5</v>
          </cell>
          <cell r="CB62">
            <v>0</v>
          </cell>
          <cell r="CC62">
            <v>1</v>
          </cell>
          <cell r="CD62">
            <v>3</v>
          </cell>
          <cell r="CE62">
            <v>25</v>
          </cell>
          <cell r="CF62">
            <v>3.0177063922565655</v>
          </cell>
          <cell r="CG62">
            <v>75.442659806414142</v>
          </cell>
          <cell r="CH62">
            <v>25</v>
          </cell>
          <cell r="CI62">
            <v>9.0531191767696964</v>
          </cell>
          <cell r="CJ62">
            <v>12.070825569026262</v>
          </cell>
          <cell r="CL62">
            <v>147.16999999999999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W62">
            <v>28604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H62">
            <v>22085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S62">
            <v>28984.3</v>
          </cell>
          <cell r="DT62">
            <v>0</v>
          </cell>
          <cell r="DU62">
            <v>1</v>
          </cell>
          <cell r="DV62">
            <v>0</v>
          </cell>
          <cell r="DW62">
            <v>1</v>
          </cell>
          <cell r="DX62">
            <v>34.501436984850422</v>
          </cell>
          <cell r="DY62">
            <v>34.501436984850422</v>
          </cell>
          <cell r="DZ62">
            <v>1</v>
          </cell>
          <cell r="EA62">
            <v>0</v>
          </cell>
          <cell r="EB62">
            <v>34.501436984850422</v>
          </cell>
          <cell r="ED62">
            <v>7814</v>
          </cell>
          <cell r="EE62">
            <v>0</v>
          </cell>
          <cell r="EF62">
            <v>1</v>
          </cell>
          <cell r="EG62">
            <v>0</v>
          </cell>
          <cell r="EH62">
            <v>2</v>
          </cell>
          <cell r="EI62">
            <v>127.9754287176862</v>
          </cell>
          <cell r="EJ62">
            <v>255.9508574353724</v>
          </cell>
          <cell r="EK62">
            <v>2</v>
          </cell>
          <cell r="EL62">
            <v>0</v>
          </cell>
          <cell r="EM62">
            <v>127.9754287176862</v>
          </cell>
          <cell r="EO62">
            <v>401173.85</v>
          </cell>
          <cell r="EP62">
            <v>0</v>
          </cell>
          <cell r="EQ62">
            <v>0</v>
          </cell>
          <cell r="ER62">
            <v>2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4.9853698091239007</v>
          </cell>
          <cell r="EX62">
            <v>4.9853698091239007</v>
          </cell>
          <cell r="EZ62">
            <v>100889.7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K62">
            <v>1211833.8360000001</v>
          </cell>
          <cell r="FL62">
            <v>0</v>
          </cell>
          <cell r="FM62">
            <v>5</v>
          </cell>
          <cell r="FN62">
            <v>6</v>
          </cell>
          <cell r="FO62">
            <v>54</v>
          </cell>
          <cell r="FP62">
            <v>4.1259782087814223</v>
          </cell>
          <cell r="FQ62">
            <v>44.560564654839361</v>
          </cell>
          <cell r="FR62">
            <v>10.8</v>
          </cell>
          <cell r="FS62">
            <v>4.9511738505377068</v>
          </cell>
          <cell r="FT62">
            <v>9.0771520593191291</v>
          </cell>
          <cell r="FV62">
            <v>4620</v>
          </cell>
          <cell r="FW62">
            <v>0</v>
          </cell>
          <cell r="FX62">
            <v>0</v>
          </cell>
          <cell r="FY62" t="str">
            <v/>
          </cell>
          <cell r="FZ62">
            <v>0</v>
          </cell>
          <cell r="GA62">
            <v>4620</v>
          </cell>
          <cell r="GB62">
            <v>43525</v>
          </cell>
          <cell r="GC62" t="str">
            <v>-</v>
          </cell>
          <cell r="GD62">
            <v>39083</v>
          </cell>
          <cell r="GF62">
            <v>38353</v>
          </cell>
          <cell r="GG62">
            <v>39479</v>
          </cell>
          <cell r="GI62">
            <v>78614.399999999994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78614.399999999994</v>
          </cell>
          <cell r="GO62">
            <v>3760225.852</v>
          </cell>
          <cell r="GP62" t="str">
            <v>-</v>
          </cell>
          <cell r="GQ62">
            <v>38078</v>
          </cell>
          <cell r="GS62">
            <v>10570.01</v>
          </cell>
          <cell r="GT62">
            <v>0</v>
          </cell>
          <cell r="GU62">
            <v>1</v>
          </cell>
          <cell r="GV62">
            <v>1</v>
          </cell>
          <cell r="GW62">
            <v>21</v>
          </cell>
          <cell r="GX62">
            <v>94.607289870113661</v>
          </cell>
          <cell r="GY62">
            <v>1986.7530872723867</v>
          </cell>
          <cell r="GZ62">
            <v>20.999999999999996</v>
          </cell>
          <cell r="HA62">
            <v>94.607289870113661</v>
          </cell>
          <cell r="HB62">
            <v>189.21457974022732</v>
          </cell>
        </row>
        <row r="63">
          <cell r="A63">
            <v>39539</v>
          </cell>
          <cell r="B63">
            <v>2008</v>
          </cell>
          <cell r="C63">
            <v>4</v>
          </cell>
          <cell r="E63">
            <v>229930.38</v>
          </cell>
          <cell r="F63">
            <v>0</v>
          </cell>
          <cell r="G63">
            <v>0</v>
          </cell>
          <cell r="H63">
            <v>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4.34914255349815</v>
          </cell>
          <cell r="N63">
            <v>4.34914255349815</v>
          </cell>
          <cell r="P63">
            <v>2179794.2960000001</v>
          </cell>
          <cell r="Q63">
            <v>0</v>
          </cell>
          <cell r="R63">
            <v>5</v>
          </cell>
          <cell r="S63">
            <v>10</v>
          </cell>
          <cell r="T63">
            <v>54</v>
          </cell>
          <cell r="U63">
            <v>2.2937944232513945</v>
          </cell>
          <cell r="V63">
            <v>24.772979771115061</v>
          </cell>
          <cell r="W63">
            <v>10.8</v>
          </cell>
          <cell r="X63">
            <v>4.587588846502789</v>
          </cell>
          <cell r="Y63">
            <v>6.8813832697541839</v>
          </cell>
          <cell r="AA63">
            <v>2679517.2840000005</v>
          </cell>
          <cell r="AB63">
            <v>0</v>
          </cell>
          <cell r="AC63">
            <v>6</v>
          </cell>
          <cell r="AD63">
            <v>10</v>
          </cell>
          <cell r="AE63">
            <v>84</v>
          </cell>
          <cell r="AF63">
            <v>2.2392092918479563</v>
          </cell>
          <cell r="AG63">
            <v>31.348930085871391</v>
          </cell>
          <cell r="AH63">
            <v>14.000000000000002</v>
          </cell>
          <cell r="AI63">
            <v>3.7320154864132604</v>
          </cell>
          <cell r="AJ63">
            <v>5.9712247782612167</v>
          </cell>
          <cell r="AL63">
            <v>141122.22</v>
          </cell>
          <cell r="AM63">
            <v>0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T63">
            <v>826838.24</v>
          </cell>
          <cell r="AU63">
            <v>0</v>
          </cell>
          <cell r="AV63">
            <v>0</v>
          </cell>
          <cell r="AW63">
            <v>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3.6282792145655964</v>
          </cell>
          <cell r="BC63">
            <v>3.6282792145655964</v>
          </cell>
          <cell r="BE63">
            <v>1127463.3800000001</v>
          </cell>
          <cell r="BF63">
            <v>0</v>
          </cell>
          <cell r="BG63">
            <v>5</v>
          </cell>
          <cell r="BH63">
            <v>7</v>
          </cell>
          <cell r="BI63">
            <v>54</v>
          </cell>
          <cell r="BJ63">
            <v>4.4347338358785535</v>
          </cell>
          <cell r="BK63">
            <v>47.895125427488374</v>
          </cell>
          <cell r="BL63">
            <v>10.799999999999999</v>
          </cell>
          <cell r="BM63">
            <v>6.2086273702299755</v>
          </cell>
          <cell r="BN63">
            <v>10.64336120610853</v>
          </cell>
          <cell r="BP63">
            <v>81570</v>
          </cell>
          <cell r="BQ63">
            <v>0</v>
          </cell>
          <cell r="BR63">
            <v>1</v>
          </cell>
          <cell r="BS63">
            <v>0</v>
          </cell>
          <cell r="BT63">
            <v>5</v>
          </cell>
          <cell r="BU63">
            <v>12.25940909648155</v>
          </cell>
          <cell r="BV63">
            <v>61.297045482407746</v>
          </cell>
          <cell r="BW63">
            <v>5</v>
          </cell>
          <cell r="BX63">
            <v>0</v>
          </cell>
          <cell r="BY63">
            <v>12.25940909648155</v>
          </cell>
          <cell r="CA63">
            <v>370890.25</v>
          </cell>
          <cell r="CB63">
            <v>0</v>
          </cell>
          <cell r="CC63">
            <v>1</v>
          </cell>
          <cell r="CD63">
            <v>3</v>
          </cell>
          <cell r="CE63">
            <v>25</v>
          </cell>
          <cell r="CF63">
            <v>2.6962153898626342</v>
          </cell>
          <cell r="CG63">
            <v>67.405384746565858</v>
          </cell>
          <cell r="CH63">
            <v>25</v>
          </cell>
          <cell r="CI63">
            <v>8.0886461695879035</v>
          </cell>
          <cell r="CJ63">
            <v>10.784861559450537</v>
          </cell>
          <cell r="CL63">
            <v>226.17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W63">
            <v>31502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H63">
            <v>26397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S63">
            <v>32669.399999999998</v>
          </cell>
          <cell r="DT63">
            <v>0</v>
          </cell>
          <cell r="DU63">
            <v>1</v>
          </cell>
          <cell r="DV63">
            <v>0</v>
          </cell>
          <cell r="DW63">
            <v>1</v>
          </cell>
          <cell r="DX63">
            <v>30.60968367952886</v>
          </cell>
          <cell r="DY63">
            <v>30.60968367952886</v>
          </cell>
          <cell r="DZ63">
            <v>1</v>
          </cell>
          <cell r="EA63">
            <v>0</v>
          </cell>
          <cell r="EB63">
            <v>30.60968367952886</v>
          </cell>
          <cell r="ED63">
            <v>9030</v>
          </cell>
          <cell r="EE63">
            <v>0</v>
          </cell>
          <cell r="EF63">
            <v>1</v>
          </cell>
          <cell r="EG63">
            <v>1</v>
          </cell>
          <cell r="EH63">
            <v>2</v>
          </cell>
          <cell r="EI63">
            <v>110.74197120708749</v>
          </cell>
          <cell r="EJ63">
            <v>221.48394241417498</v>
          </cell>
          <cell r="EK63">
            <v>2</v>
          </cell>
          <cell r="EL63">
            <v>110.74197120708749</v>
          </cell>
          <cell r="EM63">
            <v>221.48394241417498</v>
          </cell>
          <cell r="EO63">
            <v>446592.85</v>
          </cell>
          <cell r="EP63">
            <v>0</v>
          </cell>
          <cell r="EQ63">
            <v>0</v>
          </cell>
          <cell r="ER63">
            <v>2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4.478352038103611</v>
          </cell>
          <cell r="EX63">
            <v>4.478352038103611</v>
          </cell>
          <cell r="EZ63">
            <v>114061.2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K63">
            <v>1352956.0560000001</v>
          </cell>
          <cell r="FL63">
            <v>0</v>
          </cell>
          <cell r="FM63">
            <v>5</v>
          </cell>
          <cell r="FN63">
            <v>7</v>
          </cell>
          <cell r="FO63">
            <v>54</v>
          </cell>
          <cell r="FP63">
            <v>3.6956115298987946</v>
          </cell>
          <cell r="FQ63">
            <v>39.912604522906989</v>
          </cell>
          <cell r="FR63">
            <v>10.800000000000002</v>
          </cell>
          <cell r="FS63">
            <v>5.1738561418583124</v>
          </cell>
          <cell r="FT63">
            <v>8.869467671757107</v>
          </cell>
          <cell r="FV63">
            <v>4312</v>
          </cell>
          <cell r="FW63">
            <v>0</v>
          </cell>
          <cell r="FX63">
            <v>0</v>
          </cell>
          <cell r="FY63" t="str">
            <v/>
          </cell>
          <cell r="FZ63">
            <v>0</v>
          </cell>
          <cell r="GA63">
            <v>4312</v>
          </cell>
          <cell r="GB63">
            <v>47837</v>
          </cell>
          <cell r="GC63" t="str">
            <v>-</v>
          </cell>
          <cell r="GD63">
            <v>39083</v>
          </cell>
          <cell r="GF63">
            <v>38353</v>
          </cell>
          <cell r="GG63">
            <v>39479</v>
          </cell>
          <cell r="GI63">
            <v>88808.16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88808.16</v>
          </cell>
          <cell r="GO63">
            <v>3849034.0120000001</v>
          </cell>
          <cell r="GP63" t="str">
            <v>-</v>
          </cell>
          <cell r="GQ63">
            <v>38078</v>
          </cell>
          <cell r="GS63">
            <v>11912.51</v>
          </cell>
          <cell r="GT63">
            <v>0</v>
          </cell>
          <cell r="GU63">
            <v>1</v>
          </cell>
          <cell r="GV63">
            <v>1</v>
          </cell>
          <cell r="GW63">
            <v>21</v>
          </cell>
          <cell r="GX63">
            <v>83.94536499864428</v>
          </cell>
          <cell r="GY63">
            <v>1762.85266497153</v>
          </cell>
          <cell r="GZ63">
            <v>21</v>
          </cell>
          <cell r="HA63">
            <v>83.94536499864428</v>
          </cell>
          <cell r="HB63">
            <v>167.89072999728856</v>
          </cell>
        </row>
        <row r="64">
          <cell r="A64">
            <v>39569</v>
          </cell>
          <cell r="B64">
            <v>2008</v>
          </cell>
          <cell r="C64">
            <v>5</v>
          </cell>
          <cell r="E64">
            <v>234868.12</v>
          </cell>
          <cell r="F64">
            <v>0</v>
          </cell>
          <cell r="G64">
            <v>2</v>
          </cell>
          <cell r="H64">
            <v>1</v>
          </cell>
          <cell r="I64">
            <v>13</v>
          </cell>
          <cell r="J64">
            <v>8.5154170774645799</v>
          </cell>
          <cell r="K64">
            <v>55.35021100351976</v>
          </cell>
          <cell r="L64">
            <v>6.4999999999999991</v>
          </cell>
          <cell r="M64">
            <v>4.2577085387322899</v>
          </cell>
          <cell r="N64">
            <v>12.773125616196868</v>
          </cell>
          <cell r="P64">
            <v>2414662.4160000002</v>
          </cell>
          <cell r="Q64">
            <v>0</v>
          </cell>
          <cell r="R64">
            <v>7</v>
          </cell>
          <cell r="S64">
            <v>11</v>
          </cell>
          <cell r="T64">
            <v>67</v>
          </cell>
          <cell r="U64">
            <v>2.8989559590676959</v>
          </cell>
          <cell r="V64">
            <v>27.74714989393366</v>
          </cell>
          <cell r="W64">
            <v>9.5714285714285712</v>
          </cell>
          <cell r="X64">
            <v>4.5555022213920937</v>
          </cell>
          <cell r="Y64">
            <v>7.4544581804597891</v>
          </cell>
          <cell r="AA64">
            <v>2653088.2319999998</v>
          </cell>
          <cell r="AB64">
            <v>0</v>
          </cell>
          <cell r="AC64">
            <v>7</v>
          </cell>
          <cell r="AD64">
            <v>11</v>
          </cell>
          <cell r="AE64">
            <v>67</v>
          </cell>
          <cell r="AF64">
            <v>2.6384346798459588</v>
          </cell>
          <cell r="AG64">
            <v>25.253589078525604</v>
          </cell>
          <cell r="AH64">
            <v>9.5714285714285712</v>
          </cell>
          <cell r="AI64">
            <v>4.146111639757935</v>
          </cell>
          <cell r="AJ64">
            <v>6.7845463196038942</v>
          </cell>
          <cell r="AL64">
            <v>144022.20000000001</v>
          </cell>
          <cell r="AM64">
            <v>0</v>
          </cell>
          <cell r="AN64">
            <v>2</v>
          </cell>
          <cell r="AO64">
            <v>0</v>
          </cell>
          <cell r="AP64">
            <v>13</v>
          </cell>
          <cell r="AQ64">
            <v>0</v>
          </cell>
          <cell r="AR64">
            <v>0</v>
          </cell>
          <cell r="AT64">
            <v>917684.16</v>
          </cell>
          <cell r="AU64">
            <v>0</v>
          </cell>
          <cell r="AV64">
            <v>0</v>
          </cell>
          <cell r="AW64">
            <v>4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4.3587981294130653</v>
          </cell>
          <cell r="BC64">
            <v>4.3587981294130653</v>
          </cell>
          <cell r="BE64">
            <v>1247481.8800000001</v>
          </cell>
          <cell r="BF64">
            <v>0</v>
          </cell>
          <cell r="BG64">
            <v>7</v>
          </cell>
          <cell r="BH64">
            <v>7</v>
          </cell>
          <cell r="BI64">
            <v>67</v>
          </cell>
          <cell r="BJ64">
            <v>5.6113039493607708</v>
          </cell>
          <cell r="BK64">
            <v>53.708194943881665</v>
          </cell>
          <cell r="BL64">
            <v>9.5714285714285712</v>
          </cell>
          <cell r="BM64">
            <v>5.6113039493607708</v>
          </cell>
          <cell r="BN64">
            <v>11.222607898721542</v>
          </cell>
          <cell r="BP64">
            <v>84924</v>
          </cell>
          <cell r="BQ64">
            <v>0</v>
          </cell>
          <cell r="BR64">
            <v>1</v>
          </cell>
          <cell r="BS64">
            <v>0</v>
          </cell>
          <cell r="BT64">
            <v>5</v>
          </cell>
          <cell r="BU64">
            <v>11.77523432716311</v>
          </cell>
          <cell r="BV64">
            <v>58.876171635815552</v>
          </cell>
          <cell r="BW64">
            <v>5</v>
          </cell>
          <cell r="BX64">
            <v>0</v>
          </cell>
          <cell r="BY64">
            <v>11.77523432716311</v>
          </cell>
          <cell r="CA64">
            <v>416751.75</v>
          </cell>
          <cell r="CB64">
            <v>0</v>
          </cell>
          <cell r="CC64">
            <v>1</v>
          </cell>
          <cell r="CD64">
            <v>3</v>
          </cell>
          <cell r="CE64">
            <v>25</v>
          </cell>
          <cell r="CF64">
            <v>2.399510020053905</v>
          </cell>
          <cell r="CG64">
            <v>59.987750501347627</v>
          </cell>
          <cell r="CH64">
            <v>25</v>
          </cell>
          <cell r="CI64">
            <v>7.1985300601617146</v>
          </cell>
          <cell r="CJ64">
            <v>9.5980400802156201</v>
          </cell>
          <cell r="CL64">
            <v>276.16999999999996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W64">
            <v>36130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H64">
            <v>28097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S64">
            <v>36093.899999999994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27.705512565835228</v>
          </cell>
          <cell r="DY64">
            <v>27.705512565835228</v>
          </cell>
          <cell r="DZ64">
            <v>1</v>
          </cell>
          <cell r="EA64">
            <v>0</v>
          </cell>
          <cell r="EB64">
            <v>27.705512565835228</v>
          </cell>
          <cell r="ED64">
            <v>10590</v>
          </cell>
          <cell r="EE64">
            <v>0</v>
          </cell>
          <cell r="EF64">
            <v>1</v>
          </cell>
          <cell r="EG64">
            <v>1</v>
          </cell>
          <cell r="EH64">
            <v>2</v>
          </cell>
          <cell r="EI64">
            <v>94.428706326723315</v>
          </cell>
          <cell r="EJ64">
            <v>188.85741265344663</v>
          </cell>
          <cell r="EK64">
            <v>2</v>
          </cell>
          <cell r="EL64">
            <v>94.428706326723315</v>
          </cell>
          <cell r="EM64">
            <v>188.85741265344663</v>
          </cell>
          <cell r="EO64">
            <v>492011.85</v>
          </cell>
          <cell r="EP64">
            <v>0</v>
          </cell>
          <cell r="EQ64">
            <v>2</v>
          </cell>
          <cell r="ER64">
            <v>2</v>
          </cell>
          <cell r="ES64">
            <v>13</v>
          </cell>
          <cell r="ET64">
            <v>4.0649427447733224</v>
          </cell>
          <cell r="EU64">
            <v>26.422127841026594</v>
          </cell>
          <cell r="EV64">
            <v>6.5</v>
          </cell>
          <cell r="EW64">
            <v>4.0649427447733224</v>
          </cell>
          <cell r="EX64">
            <v>8.1298854895466448</v>
          </cell>
          <cell r="EZ64">
            <v>124275.7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K64">
            <v>1496978.2560000001</v>
          </cell>
          <cell r="FL64">
            <v>0</v>
          </cell>
          <cell r="FM64">
            <v>7</v>
          </cell>
          <cell r="FN64">
            <v>7</v>
          </cell>
          <cell r="FO64">
            <v>67</v>
          </cell>
          <cell r="FP64">
            <v>4.6760866244673096</v>
          </cell>
          <cell r="FQ64">
            <v>44.75682911990139</v>
          </cell>
          <cell r="FR64">
            <v>9.5714285714285712</v>
          </cell>
          <cell r="FS64">
            <v>4.6760866244673096</v>
          </cell>
          <cell r="FT64">
            <v>9.3521732489346192</v>
          </cell>
          <cell r="FV64">
            <v>1700</v>
          </cell>
          <cell r="FW64">
            <v>0</v>
          </cell>
          <cell r="FX64">
            <v>0</v>
          </cell>
          <cell r="FY64" t="str">
            <v/>
          </cell>
          <cell r="FZ64">
            <v>0</v>
          </cell>
          <cell r="GA64">
            <v>1700</v>
          </cell>
          <cell r="GB64">
            <v>49537</v>
          </cell>
          <cell r="GC64" t="str">
            <v>-</v>
          </cell>
          <cell r="GD64">
            <v>39083</v>
          </cell>
          <cell r="GF64">
            <v>38353</v>
          </cell>
          <cell r="GG64">
            <v>39569</v>
          </cell>
          <cell r="GI64">
            <v>90845.92</v>
          </cell>
          <cell r="GJ64">
            <v>0</v>
          </cell>
          <cell r="GK64">
            <v>0</v>
          </cell>
          <cell r="GL64">
            <v>1</v>
          </cell>
          <cell r="GM64">
            <v>0</v>
          </cell>
          <cell r="GN64">
            <v>90845.92</v>
          </cell>
          <cell r="GO64">
            <v>3939879.932</v>
          </cell>
          <cell r="GP64" t="str">
            <v>-</v>
          </cell>
          <cell r="GQ64">
            <v>38078</v>
          </cell>
          <cell r="GS64">
            <v>13350.51</v>
          </cell>
          <cell r="GT64">
            <v>0</v>
          </cell>
          <cell r="GU64">
            <v>1</v>
          </cell>
          <cell r="GV64">
            <v>1</v>
          </cell>
          <cell r="GW64">
            <v>21</v>
          </cell>
          <cell r="GX64">
            <v>74.903505558963673</v>
          </cell>
          <cell r="GY64">
            <v>1572.9736167382368</v>
          </cell>
          <cell r="GZ64">
            <v>20.999999999999996</v>
          </cell>
          <cell r="HA64">
            <v>74.903505558963673</v>
          </cell>
          <cell r="HB64">
            <v>149.80701111792735</v>
          </cell>
        </row>
        <row r="65">
          <cell r="A65">
            <v>39600</v>
          </cell>
          <cell r="B65">
            <v>2008</v>
          </cell>
          <cell r="C65">
            <v>6</v>
          </cell>
          <cell r="E65">
            <v>394801.72</v>
          </cell>
          <cell r="F65">
            <v>0</v>
          </cell>
          <cell r="G65">
            <v>1</v>
          </cell>
          <cell r="H65">
            <v>1</v>
          </cell>
          <cell r="I65">
            <v>9</v>
          </cell>
          <cell r="J65">
            <v>2.5329170298447536</v>
          </cell>
          <cell r="K65">
            <v>22.796253268602783</v>
          </cell>
          <cell r="L65">
            <v>9</v>
          </cell>
          <cell r="M65">
            <v>2.5329170298447536</v>
          </cell>
          <cell r="N65">
            <v>5.0658340596895073</v>
          </cell>
          <cell r="P65">
            <v>2809464.1359999999</v>
          </cell>
          <cell r="Q65">
            <v>0</v>
          </cell>
          <cell r="R65">
            <v>8</v>
          </cell>
          <cell r="S65">
            <v>12</v>
          </cell>
          <cell r="T65">
            <v>76</v>
          </cell>
          <cell r="U65">
            <v>2.8475181076310423</v>
          </cell>
          <cell r="V65">
            <v>27.051422022494897</v>
          </cell>
          <cell r="W65">
            <v>9.4999999999999982</v>
          </cell>
          <cell r="X65">
            <v>4.2712771614465632</v>
          </cell>
          <cell r="Y65">
            <v>7.1187952690776051</v>
          </cell>
          <cell r="AA65">
            <v>2809464.1359999999</v>
          </cell>
          <cell r="AB65">
            <v>0</v>
          </cell>
          <cell r="AC65">
            <v>8</v>
          </cell>
          <cell r="AD65">
            <v>12</v>
          </cell>
          <cell r="AE65">
            <v>76</v>
          </cell>
          <cell r="AF65">
            <v>2.8475181076310423</v>
          </cell>
          <cell r="AG65">
            <v>27.051422022494897</v>
          </cell>
          <cell r="AH65">
            <v>9.4999999999999982</v>
          </cell>
          <cell r="AI65">
            <v>4.2712771614465632</v>
          </cell>
          <cell r="AJ65">
            <v>7.1187952690776051</v>
          </cell>
          <cell r="AL65">
            <v>311750.52</v>
          </cell>
          <cell r="AM65">
            <v>0</v>
          </cell>
          <cell r="AN65">
            <v>1</v>
          </cell>
          <cell r="AO65">
            <v>0</v>
          </cell>
          <cell r="AP65">
            <v>9</v>
          </cell>
          <cell r="AQ65">
            <v>0</v>
          </cell>
          <cell r="AR65">
            <v>0</v>
          </cell>
          <cell r="AT65">
            <v>1000735.36</v>
          </cell>
          <cell r="AU65">
            <v>0</v>
          </cell>
          <cell r="AV65">
            <v>0</v>
          </cell>
          <cell r="AW65">
            <v>5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4.9963259017848642</v>
          </cell>
          <cell r="BC65">
            <v>4.9963259017848642</v>
          </cell>
          <cell r="BE65">
            <v>1507273.9800000002</v>
          </cell>
          <cell r="BF65">
            <v>0</v>
          </cell>
          <cell r="BG65">
            <v>8</v>
          </cell>
          <cell r="BH65">
            <v>7</v>
          </cell>
          <cell r="BI65">
            <v>76</v>
          </cell>
          <cell r="BJ65">
            <v>5.3075951062327764</v>
          </cell>
          <cell r="BK65">
            <v>50.42215350921137</v>
          </cell>
          <cell r="BL65">
            <v>9.4999999999999982</v>
          </cell>
          <cell r="BM65">
            <v>4.6441457179536787</v>
          </cell>
          <cell r="BN65">
            <v>9.9517408241864551</v>
          </cell>
          <cell r="BP65">
            <v>88374</v>
          </cell>
          <cell r="BQ65">
            <v>0</v>
          </cell>
          <cell r="BR65">
            <v>1</v>
          </cell>
          <cell r="BS65">
            <v>0</v>
          </cell>
          <cell r="BT65">
            <v>5</v>
          </cell>
          <cell r="BU65">
            <v>11.315545296127821</v>
          </cell>
          <cell r="BV65">
            <v>56.577726480639107</v>
          </cell>
          <cell r="BW65">
            <v>5</v>
          </cell>
          <cell r="BX65">
            <v>0</v>
          </cell>
          <cell r="BY65">
            <v>11.315545296127821</v>
          </cell>
          <cell r="CA65">
            <v>454944.25</v>
          </cell>
          <cell r="CB65">
            <v>0</v>
          </cell>
          <cell r="CC65">
            <v>1</v>
          </cell>
          <cell r="CD65">
            <v>3</v>
          </cell>
          <cell r="CE65">
            <v>25</v>
          </cell>
          <cell r="CF65">
            <v>2.1980715219502169</v>
          </cell>
          <cell r="CG65">
            <v>54.951788048755425</v>
          </cell>
          <cell r="CH65">
            <v>25</v>
          </cell>
          <cell r="CI65">
            <v>6.5942145658506508</v>
          </cell>
          <cell r="CJ65">
            <v>8.7922860878008677</v>
          </cell>
          <cell r="CL65">
            <v>293.16999999999996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W65">
            <v>41778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H65">
            <v>29222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S65">
            <v>39138.499999999993</v>
          </cell>
          <cell r="DT65">
            <v>0</v>
          </cell>
          <cell r="DU65">
            <v>1</v>
          </cell>
          <cell r="DV65">
            <v>0</v>
          </cell>
          <cell r="DW65">
            <v>1</v>
          </cell>
          <cell r="DX65">
            <v>25.550289357026973</v>
          </cell>
          <cell r="DY65">
            <v>25.550289357026973</v>
          </cell>
          <cell r="DZ65">
            <v>1</v>
          </cell>
          <cell r="EA65">
            <v>0</v>
          </cell>
          <cell r="EB65">
            <v>25.550289357026973</v>
          </cell>
          <cell r="ED65">
            <v>11614</v>
          </cell>
          <cell r="EE65">
            <v>0</v>
          </cell>
          <cell r="EF65">
            <v>1</v>
          </cell>
          <cell r="EG65">
            <v>1</v>
          </cell>
          <cell r="EH65">
            <v>2</v>
          </cell>
          <cell r="EI65">
            <v>86.102979163079041</v>
          </cell>
          <cell r="EJ65">
            <v>172.20595832615808</v>
          </cell>
          <cell r="EK65">
            <v>2</v>
          </cell>
          <cell r="EL65">
            <v>86.102979163079041</v>
          </cell>
          <cell r="EM65">
            <v>172.20595832615808</v>
          </cell>
          <cell r="EO65">
            <v>531583.35</v>
          </cell>
          <cell r="EP65">
            <v>0</v>
          </cell>
          <cell r="EQ65">
            <v>2</v>
          </cell>
          <cell r="ER65">
            <v>2</v>
          </cell>
          <cell r="ES65">
            <v>13</v>
          </cell>
          <cell r="ET65">
            <v>3.7623450772113158</v>
          </cell>
          <cell r="EU65">
            <v>24.455243001873555</v>
          </cell>
          <cell r="EV65">
            <v>6.5000000000000009</v>
          </cell>
          <cell r="EW65">
            <v>3.7623450772113158</v>
          </cell>
          <cell r="EX65">
            <v>7.5246901544226317</v>
          </cell>
          <cell r="EZ65">
            <v>288076.2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K65">
            <v>1808728.7760000001</v>
          </cell>
          <cell r="FL65">
            <v>0</v>
          </cell>
          <cell r="FM65">
            <v>8</v>
          </cell>
          <cell r="FN65">
            <v>7</v>
          </cell>
          <cell r="FO65">
            <v>76</v>
          </cell>
          <cell r="FP65">
            <v>4.4229959218606467</v>
          </cell>
          <cell r="FQ65">
            <v>42.018461257676151</v>
          </cell>
          <cell r="FR65">
            <v>9.5000000000000018</v>
          </cell>
          <cell r="FS65">
            <v>3.8701214316280663</v>
          </cell>
          <cell r="FT65">
            <v>8.2931173534887126</v>
          </cell>
          <cell r="FV65">
            <v>1125</v>
          </cell>
          <cell r="FW65">
            <v>0</v>
          </cell>
          <cell r="FX65">
            <v>0</v>
          </cell>
          <cell r="FY65" t="str">
            <v/>
          </cell>
          <cell r="FZ65">
            <v>0</v>
          </cell>
          <cell r="GA65">
            <v>1125</v>
          </cell>
          <cell r="GB65">
            <v>50662</v>
          </cell>
          <cell r="GC65" t="str">
            <v>-</v>
          </cell>
          <cell r="GD65">
            <v>39083</v>
          </cell>
          <cell r="GF65">
            <v>38353</v>
          </cell>
          <cell r="GG65">
            <v>39600</v>
          </cell>
          <cell r="GI65">
            <v>83051.199999999997</v>
          </cell>
          <cell r="GJ65">
            <v>0</v>
          </cell>
          <cell r="GK65">
            <v>0</v>
          </cell>
          <cell r="GL65">
            <v>1</v>
          </cell>
          <cell r="GM65">
            <v>0</v>
          </cell>
          <cell r="GN65">
            <v>83051.199999999997</v>
          </cell>
          <cell r="GO65">
            <v>4022931.1320000002</v>
          </cell>
          <cell r="GP65" t="str">
            <v>-</v>
          </cell>
          <cell r="GQ65">
            <v>38078</v>
          </cell>
          <cell r="GS65">
            <v>14808.51</v>
          </cell>
          <cell r="GT65">
            <v>0</v>
          </cell>
          <cell r="GU65">
            <v>1</v>
          </cell>
          <cell r="GV65">
            <v>1</v>
          </cell>
          <cell r="GW65">
            <v>21</v>
          </cell>
          <cell r="GX65">
            <v>67.528738542905401</v>
          </cell>
          <cell r="GY65">
            <v>1418.1035094010133</v>
          </cell>
          <cell r="GZ65">
            <v>20.999999999999996</v>
          </cell>
          <cell r="HA65">
            <v>67.528738542905401</v>
          </cell>
          <cell r="HB65">
            <v>135.0574770858108</v>
          </cell>
        </row>
        <row r="66">
          <cell r="A66">
            <v>39630</v>
          </cell>
          <cell r="B66">
            <v>2008</v>
          </cell>
          <cell r="C66">
            <v>7</v>
          </cell>
          <cell r="E66" t="str">
            <v/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AA66">
            <v>2589544.3040000005</v>
          </cell>
          <cell r="AB66">
            <v>0</v>
          </cell>
          <cell r="AC66">
            <v>8</v>
          </cell>
          <cell r="AD66">
            <v>12</v>
          </cell>
          <cell r="AE66">
            <v>76</v>
          </cell>
          <cell r="AF66">
            <v>3.0893466420491871</v>
          </cell>
          <cell r="AG66">
            <v>29.348793099467276</v>
          </cell>
          <cell r="AH66">
            <v>9.5</v>
          </cell>
          <cell r="AI66">
            <v>4.6340199630737802</v>
          </cell>
          <cell r="AJ66">
            <v>7.7233666051229664</v>
          </cell>
          <cell r="AL66" t="str">
            <v/>
          </cell>
          <cell r="AM66" t="str">
            <v/>
          </cell>
          <cell r="AN66" t="str">
            <v/>
          </cell>
          <cell r="AO66" t="str">
            <v/>
          </cell>
          <cell r="AP66" t="str">
            <v/>
          </cell>
          <cell r="AQ66" t="str">
            <v/>
          </cell>
          <cell r="AR66" t="str">
            <v/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V66" t="str">
            <v/>
          </cell>
          <cell r="FW66" t="str">
            <v/>
          </cell>
          <cell r="FX66" t="str">
            <v/>
          </cell>
          <cell r="FY66" t="str">
            <v/>
          </cell>
          <cell r="FZ66" t="str">
            <v/>
          </cell>
          <cell r="GA66" t="str">
            <v/>
          </cell>
          <cell r="GB66" t="str">
            <v/>
          </cell>
          <cell r="GC66" t="str">
            <v>-</v>
          </cell>
          <cell r="GD66">
            <v>39083</v>
          </cell>
          <cell r="GF66">
            <v>38353</v>
          </cell>
          <cell r="GG66">
            <v>39600</v>
          </cell>
          <cell r="GI66" t="str">
            <v/>
          </cell>
          <cell r="GJ66" t="str">
            <v/>
          </cell>
          <cell r="GK66" t="str">
            <v/>
          </cell>
          <cell r="GL66" t="str">
            <v/>
          </cell>
          <cell r="GM66" t="str">
            <v/>
          </cell>
          <cell r="GN66" t="str">
            <v/>
          </cell>
          <cell r="GO66" t="str">
            <v/>
          </cell>
          <cell r="GP66" t="str">
            <v>-</v>
          </cell>
          <cell r="GQ66">
            <v>38078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</row>
        <row r="67">
          <cell r="A67">
            <v>39661</v>
          </cell>
          <cell r="B67">
            <v>2008</v>
          </cell>
          <cell r="C67">
            <v>8</v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AA67">
            <v>2358397.2920000004</v>
          </cell>
          <cell r="AB67">
            <v>0</v>
          </cell>
          <cell r="AC67">
            <v>8</v>
          </cell>
          <cell r="AD67">
            <v>11</v>
          </cell>
          <cell r="AE67">
            <v>76</v>
          </cell>
          <cell r="AF67">
            <v>3.3921341527727633</v>
          </cell>
          <cell r="AG67">
            <v>32.225274451341249</v>
          </cell>
          <cell r="AH67">
            <v>9.5</v>
          </cell>
          <cell r="AI67">
            <v>4.6641844600625495</v>
          </cell>
          <cell r="AJ67">
            <v>8.0563186128353124</v>
          </cell>
          <cell r="AL67" t="str">
            <v/>
          </cell>
          <cell r="AM67" t="str">
            <v/>
          </cell>
          <cell r="AN67" t="str">
            <v/>
          </cell>
          <cell r="AO67" t="str">
            <v/>
          </cell>
          <cell r="AP67" t="str">
            <v/>
          </cell>
          <cell r="AQ67" t="str">
            <v/>
          </cell>
          <cell r="AR67" t="str">
            <v/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V67" t="str">
            <v/>
          </cell>
          <cell r="FW67" t="str">
            <v/>
          </cell>
          <cell r="FX67" t="str">
            <v/>
          </cell>
          <cell r="FY67" t="str">
            <v/>
          </cell>
          <cell r="FZ67" t="str">
            <v/>
          </cell>
          <cell r="GA67" t="str">
            <v/>
          </cell>
          <cell r="GB67" t="str">
            <v/>
          </cell>
          <cell r="GC67" t="str">
            <v>-</v>
          </cell>
          <cell r="GD67">
            <v>39083</v>
          </cell>
          <cell r="GF67">
            <v>38353</v>
          </cell>
          <cell r="GG67">
            <v>39600</v>
          </cell>
          <cell r="GI67" t="str">
            <v/>
          </cell>
          <cell r="GJ67" t="str">
            <v/>
          </cell>
          <cell r="GK67" t="str">
            <v/>
          </cell>
          <cell r="GL67" t="str">
            <v/>
          </cell>
          <cell r="GM67" t="str">
            <v/>
          </cell>
          <cell r="GN67" t="str">
            <v/>
          </cell>
          <cell r="GO67" t="str">
            <v/>
          </cell>
          <cell r="GP67" t="str">
            <v>-</v>
          </cell>
          <cell r="GQ67">
            <v>38078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</row>
        <row r="68">
          <cell r="A68">
            <v>39692</v>
          </cell>
          <cell r="B68">
            <v>2008</v>
          </cell>
          <cell r="C68">
            <v>9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AA68">
            <v>2158361.96</v>
          </cell>
          <cell r="AB68">
            <v>0</v>
          </cell>
          <cell r="AC68">
            <v>8</v>
          </cell>
          <cell r="AD68">
            <v>10</v>
          </cell>
          <cell r="AE68">
            <v>76</v>
          </cell>
          <cell r="AF68">
            <v>3.7065145458734827</v>
          </cell>
          <cell r="AG68">
            <v>35.211888185798088</v>
          </cell>
          <cell r="AH68">
            <v>9.5</v>
          </cell>
          <cell r="AI68">
            <v>4.6331431823418532</v>
          </cell>
          <cell r="AJ68">
            <v>8.3396577282153359</v>
          </cell>
          <cell r="AL68" t="str">
            <v/>
          </cell>
          <cell r="AM68" t="str">
            <v/>
          </cell>
          <cell r="AN68" t="str">
            <v/>
          </cell>
          <cell r="AO68" t="str">
            <v/>
          </cell>
          <cell r="AP68" t="str">
            <v/>
          </cell>
          <cell r="AQ68" t="str">
            <v/>
          </cell>
          <cell r="AR68" t="str">
            <v/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V68" t="str">
            <v/>
          </cell>
          <cell r="FW68" t="str">
            <v/>
          </cell>
          <cell r="FX68" t="str">
            <v/>
          </cell>
          <cell r="FY68" t="str">
            <v/>
          </cell>
          <cell r="FZ68" t="str">
            <v/>
          </cell>
          <cell r="GA68" t="str">
            <v/>
          </cell>
          <cell r="GB68" t="str">
            <v/>
          </cell>
          <cell r="GC68" t="str">
            <v>-</v>
          </cell>
          <cell r="GD68">
            <v>39083</v>
          </cell>
          <cell r="GF68">
            <v>38353</v>
          </cell>
          <cell r="GG68">
            <v>39600</v>
          </cell>
          <cell r="GI68" t="str">
            <v/>
          </cell>
          <cell r="GJ68" t="str">
            <v/>
          </cell>
          <cell r="GK68" t="str">
            <v/>
          </cell>
          <cell r="GL68" t="str">
            <v/>
          </cell>
          <cell r="GM68" t="str">
            <v/>
          </cell>
          <cell r="GN68" t="str">
            <v/>
          </cell>
          <cell r="GO68" t="str">
            <v/>
          </cell>
          <cell r="GP68" t="str">
            <v>-</v>
          </cell>
          <cell r="GQ68">
            <v>38078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</row>
        <row r="69">
          <cell r="A69">
            <v>39722</v>
          </cell>
          <cell r="B69">
            <v>2008</v>
          </cell>
          <cell r="C69">
            <v>10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AA69">
            <v>1939081.4280000001</v>
          </cell>
          <cell r="AB69">
            <v>0</v>
          </cell>
          <cell r="AC69">
            <v>7</v>
          </cell>
          <cell r="AD69">
            <v>9</v>
          </cell>
          <cell r="AE69">
            <v>71</v>
          </cell>
          <cell r="AF69">
            <v>3.6099567036851634</v>
          </cell>
          <cell r="AG69">
            <v>36.615275137378084</v>
          </cell>
          <cell r="AH69">
            <v>10.142857142857142</v>
          </cell>
          <cell r="AI69">
            <v>4.6413729047380672</v>
          </cell>
          <cell r="AJ69">
            <v>8.2513296084232302</v>
          </cell>
          <cell r="AL69" t="str">
            <v/>
          </cell>
          <cell r="AM69" t="str">
            <v/>
          </cell>
          <cell r="AN69" t="str">
            <v/>
          </cell>
          <cell r="AO69" t="str">
            <v/>
          </cell>
          <cell r="AP69" t="str">
            <v/>
          </cell>
          <cell r="AQ69" t="str">
            <v/>
          </cell>
          <cell r="AR69" t="str">
            <v/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V69" t="str">
            <v/>
          </cell>
          <cell r="FW69" t="str">
            <v/>
          </cell>
          <cell r="FX69" t="str">
            <v/>
          </cell>
          <cell r="FY69" t="str">
            <v/>
          </cell>
          <cell r="FZ69" t="str">
            <v/>
          </cell>
          <cell r="GA69" t="str">
            <v/>
          </cell>
          <cell r="GB69" t="str">
            <v/>
          </cell>
          <cell r="GC69" t="str">
            <v>-</v>
          </cell>
          <cell r="GD69">
            <v>39083</v>
          </cell>
          <cell r="GF69">
            <v>38353</v>
          </cell>
          <cell r="GG69">
            <v>39600</v>
          </cell>
          <cell r="GI69" t="str">
            <v/>
          </cell>
          <cell r="GJ69" t="str">
            <v/>
          </cell>
          <cell r="GK69" t="str">
            <v/>
          </cell>
          <cell r="GL69" t="str">
            <v/>
          </cell>
          <cell r="GM69" t="str">
            <v/>
          </cell>
          <cell r="GN69" t="str">
            <v/>
          </cell>
          <cell r="GO69" t="str">
            <v/>
          </cell>
          <cell r="GP69" t="str">
            <v>-</v>
          </cell>
          <cell r="GQ69">
            <v>38078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</row>
        <row r="70">
          <cell r="A70">
            <v>39753</v>
          </cell>
          <cell r="B70">
            <v>2008</v>
          </cell>
          <cell r="C70">
            <v>11</v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AA70">
            <v>1686655.7479999999</v>
          </cell>
          <cell r="AB70">
            <v>0</v>
          </cell>
          <cell r="AC70">
            <v>7</v>
          </cell>
          <cell r="AD70">
            <v>9</v>
          </cell>
          <cell r="AE70">
            <v>55</v>
          </cell>
          <cell r="AF70">
            <v>4.1502244950105842</v>
          </cell>
          <cell r="AG70">
            <v>32.608906746511742</v>
          </cell>
          <cell r="AH70">
            <v>7.8571428571428594</v>
          </cell>
          <cell r="AI70">
            <v>5.3360029221564664</v>
          </cell>
          <cell r="AJ70">
            <v>9.4862274171670524</v>
          </cell>
          <cell r="AL70" t="str">
            <v/>
          </cell>
          <cell r="AM70" t="str">
            <v/>
          </cell>
          <cell r="AN70" t="str">
            <v/>
          </cell>
          <cell r="AO70" t="str">
            <v/>
          </cell>
          <cell r="AP70" t="str">
            <v/>
          </cell>
          <cell r="AQ70" t="str">
            <v/>
          </cell>
          <cell r="AR70" t="str">
            <v/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V70" t="str">
            <v/>
          </cell>
          <cell r="FW70" t="str">
            <v/>
          </cell>
          <cell r="FX70" t="str">
            <v/>
          </cell>
          <cell r="FY70" t="str">
            <v/>
          </cell>
          <cell r="FZ70" t="str">
            <v/>
          </cell>
          <cell r="GA70" t="str">
            <v/>
          </cell>
          <cell r="GB70" t="str">
            <v/>
          </cell>
          <cell r="GC70" t="str">
            <v>-</v>
          </cell>
          <cell r="GD70">
            <v>39083</v>
          </cell>
          <cell r="GF70">
            <v>38353</v>
          </cell>
          <cell r="GG70">
            <v>39600</v>
          </cell>
          <cell r="GI70" t="str">
            <v/>
          </cell>
          <cell r="GJ70" t="str">
            <v/>
          </cell>
          <cell r="GK70" t="str">
            <v/>
          </cell>
          <cell r="GL70" t="str">
            <v/>
          </cell>
          <cell r="GM70" t="str">
            <v/>
          </cell>
          <cell r="GN70" t="str">
            <v/>
          </cell>
          <cell r="GO70" t="str">
            <v/>
          </cell>
          <cell r="GP70" t="str">
            <v>-</v>
          </cell>
          <cell r="GQ70">
            <v>38078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</row>
        <row r="71">
          <cell r="A71">
            <v>39783</v>
          </cell>
          <cell r="B71">
            <v>2008</v>
          </cell>
          <cell r="C71">
            <v>12</v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AA71">
            <v>1507585.676</v>
          </cell>
          <cell r="AB71">
            <v>0</v>
          </cell>
          <cell r="AC71">
            <v>5</v>
          </cell>
          <cell r="AD71">
            <v>7</v>
          </cell>
          <cell r="AE71">
            <v>25</v>
          </cell>
          <cell r="AF71">
            <v>3.3165610947340944</v>
          </cell>
          <cell r="AG71">
            <v>16.582805473670472</v>
          </cell>
          <cell r="AH71">
            <v>5</v>
          </cell>
          <cell r="AI71">
            <v>4.643185532627732</v>
          </cell>
          <cell r="AJ71">
            <v>7.9597466273618274</v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V71" t="str">
            <v/>
          </cell>
          <cell r="FW71" t="str">
            <v/>
          </cell>
          <cell r="FX71" t="str">
            <v/>
          </cell>
          <cell r="FY71" t="str">
            <v/>
          </cell>
          <cell r="FZ71" t="str">
            <v/>
          </cell>
          <cell r="GA71" t="str">
            <v/>
          </cell>
          <cell r="GB71" t="str">
            <v/>
          </cell>
          <cell r="GC71" t="str">
            <v>-</v>
          </cell>
          <cell r="GD71">
            <v>39083</v>
          </cell>
          <cell r="GF71">
            <v>38353</v>
          </cell>
          <cell r="GG71">
            <v>39600</v>
          </cell>
          <cell r="GI71" t="str">
            <v/>
          </cell>
          <cell r="GJ71" t="str">
            <v/>
          </cell>
          <cell r="GK71" t="str">
            <v/>
          </cell>
          <cell r="GL71" t="str">
            <v/>
          </cell>
          <cell r="GM71" t="str">
            <v/>
          </cell>
          <cell r="GN71" t="str">
            <v/>
          </cell>
          <cell r="GO71" t="str">
            <v/>
          </cell>
          <cell r="GP71" t="str">
            <v>-</v>
          </cell>
          <cell r="GQ71">
            <v>38078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</row>
        <row r="72">
          <cell r="A72">
            <v>39814</v>
          </cell>
          <cell r="B72">
            <v>2009</v>
          </cell>
          <cell r="C72">
            <v>1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AA72">
            <v>1305103.4640000002</v>
          </cell>
          <cell r="AB72">
            <v>0</v>
          </cell>
          <cell r="AC72">
            <v>5</v>
          </cell>
          <cell r="AD72">
            <v>4</v>
          </cell>
          <cell r="AE72">
            <v>25</v>
          </cell>
          <cell r="AF72">
            <v>3.8311138832438187</v>
          </cell>
          <cell r="AG72">
            <v>19.155569416219095</v>
          </cell>
          <cell r="AH72">
            <v>5</v>
          </cell>
          <cell r="AI72">
            <v>3.0648911065950548</v>
          </cell>
          <cell r="AJ72">
            <v>6.8960049898388736</v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V72" t="str">
            <v/>
          </cell>
          <cell r="FW72" t="str">
            <v/>
          </cell>
          <cell r="FX72" t="str">
            <v/>
          </cell>
          <cell r="FY72" t="str">
            <v/>
          </cell>
          <cell r="FZ72" t="str">
            <v/>
          </cell>
          <cell r="GA72" t="str">
            <v/>
          </cell>
          <cell r="GB72" t="str">
            <v/>
          </cell>
          <cell r="GC72" t="str">
            <v>-</v>
          </cell>
          <cell r="GD72">
            <v>39083</v>
          </cell>
          <cell r="GF72">
            <v>38353</v>
          </cell>
          <cell r="GG72">
            <v>39600</v>
          </cell>
          <cell r="GI72" t="str">
            <v/>
          </cell>
          <cell r="GJ72" t="str">
            <v/>
          </cell>
          <cell r="GK72" t="str">
            <v/>
          </cell>
          <cell r="GL72" t="str">
            <v/>
          </cell>
          <cell r="GM72" t="str">
            <v/>
          </cell>
          <cell r="GN72" t="str">
            <v/>
          </cell>
          <cell r="GO72" t="str">
            <v/>
          </cell>
          <cell r="GP72" t="str">
            <v>-</v>
          </cell>
          <cell r="GQ72">
            <v>38078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</row>
        <row r="73">
          <cell r="A73">
            <v>39845</v>
          </cell>
          <cell r="B73">
            <v>2009</v>
          </cell>
          <cell r="C73">
            <v>2</v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AA73">
            <v>1076792.852</v>
          </cell>
          <cell r="AB73">
            <v>0</v>
          </cell>
          <cell r="AC73">
            <v>3</v>
          </cell>
          <cell r="AD73">
            <v>4</v>
          </cell>
          <cell r="AE73">
            <v>22</v>
          </cell>
          <cell r="AF73">
            <v>2.7860511837795894</v>
          </cell>
          <cell r="AG73">
            <v>20.431042014383657</v>
          </cell>
          <cell r="AH73">
            <v>7.3333333333333339</v>
          </cell>
          <cell r="AI73">
            <v>3.714734911706119</v>
          </cell>
          <cell r="AJ73">
            <v>6.5007860954857088</v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V73" t="str">
            <v/>
          </cell>
          <cell r="FW73" t="str">
            <v/>
          </cell>
          <cell r="FX73" t="str">
            <v/>
          </cell>
          <cell r="FY73" t="str">
            <v/>
          </cell>
          <cell r="FZ73" t="str">
            <v/>
          </cell>
          <cell r="GA73" t="str">
            <v/>
          </cell>
          <cell r="GB73" t="str">
            <v/>
          </cell>
          <cell r="GC73" t="str">
            <v>-</v>
          </cell>
          <cell r="GD73">
            <v>39083</v>
          </cell>
          <cell r="GF73">
            <v>38353</v>
          </cell>
          <cell r="GG73">
            <v>39600</v>
          </cell>
          <cell r="GI73" t="str">
            <v/>
          </cell>
          <cell r="GJ73" t="str">
            <v/>
          </cell>
          <cell r="GK73" t="str">
            <v/>
          </cell>
          <cell r="GL73" t="str">
            <v/>
          </cell>
          <cell r="GM73" t="str">
            <v/>
          </cell>
          <cell r="GN73" t="str">
            <v/>
          </cell>
          <cell r="GO73" t="str">
            <v/>
          </cell>
          <cell r="GP73" t="str">
            <v>-</v>
          </cell>
          <cell r="GQ73">
            <v>38078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</row>
        <row r="74">
          <cell r="A74">
            <v>39873</v>
          </cell>
          <cell r="B74">
            <v>2009</v>
          </cell>
          <cell r="C74">
            <v>3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AA74">
            <v>859600.22</v>
          </cell>
          <cell r="AB74">
            <v>0</v>
          </cell>
          <cell r="AC74">
            <v>3</v>
          </cell>
          <cell r="AD74">
            <v>3</v>
          </cell>
          <cell r="AE74">
            <v>22</v>
          </cell>
          <cell r="AF74">
            <v>3.4899944534681486</v>
          </cell>
          <cell r="AG74">
            <v>25.593292658766423</v>
          </cell>
          <cell r="AH74">
            <v>7.333333333333333</v>
          </cell>
          <cell r="AI74">
            <v>3.4899944534681486</v>
          </cell>
          <cell r="AJ74">
            <v>6.9799889069362973</v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V74" t="str">
            <v/>
          </cell>
          <cell r="FW74" t="str">
            <v/>
          </cell>
          <cell r="FX74" t="str">
            <v/>
          </cell>
          <cell r="FY74" t="str">
            <v/>
          </cell>
          <cell r="FZ74" t="str">
            <v/>
          </cell>
          <cell r="GA74" t="str">
            <v/>
          </cell>
          <cell r="GB74" t="str">
            <v/>
          </cell>
          <cell r="GC74" t="str">
            <v>-</v>
          </cell>
          <cell r="GD74">
            <v>39083</v>
          </cell>
          <cell r="GF74">
            <v>38353</v>
          </cell>
          <cell r="GG74">
            <v>39600</v>
          </cell>
          <cell r="GI74" t="str">
            <v/>
          </cell>
          <cell r="GJ74" t="str">
            <v/>
          </cell>
          <cell r="GK74" t="str">
            <v/>
          </cell>
          <cell r="GL74" t="str">
            <v/>
          </cell>
          <cell r="GM74" t="str">
            <v/>
          </cell>
          <cell r="GN74" t="str">
            <v/>
          </cell>
          <cell r="GO74" t="str">
            <v/>
          </cell>
          <cell r="GP74" t="str">
            <v>-</v>
          </cell>
          <cell r="GQ74">
            <v>38078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</row>
        <row r="75">
          <cell r="A75">
            <v>39904</v>
          </cell>
          <cell r="B75">
            <v>2009</v>
          </cell>
          <cell r="C75">
            <v>4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AA75">
            <v>629669.84</v>
          </cell>
          <cell r="AB75">
            <v>0</v>
          </cell>
          <cell r="AC75">
            <v>3</v>
          </cell>
          <cell r="AD75">
            <v>2</v>
          </cell>
          <cell r="AE75">
            <v>22</v>
          </cell>
          <cell r="AF75">
            <v>4.7644016108505376</v>
          </cell>
          <cell r="AG75">
            <v>34.938945146237273</v>
          </cell>
          <cell r="AH75">
            <v>7.333333333333333</v>
          </cell>
          <cell r="AI75">
            <v>3.1762677405670248</v>
          </cell>
          <cell r="AJ75">
            <v>7.9406693514175632</v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V75" t="str">
            <v/>
          </cell>
          <cell r="FW75" t="str">
            <v/>
          </cell>
          <cell r="FX75" t="str">
            <v/>
          </cell>
          <cell r="FY75" t="str">
            <v/>
          </cell>
          <cell r="FZ75" t="str">
            <v/>
          </cell>
          <cell r="GA75" t="str">
            <v/>
          </cell>
          <cell r="GB75" t="str">
            <v/>
          </cell>
          <cell r="GC75" t="str">
            <v>-</v>
          </cell>
          <cell r="GD75">
            <v>39083</v>
          </cell>
          <cell r="GF75">
            <v>38353</v>
          </cell>
          <cell r="GG75">
            <v>39600</v>
          </cell>
          <cell r="GI75" t="str">
            <v/>
          </cell>
          <cell r="GJ75" t="str">
            <v/>
          </cell>
          <cell r="GK75" t="str">
            <v/>
          </cell>
          <cell r="GL75" t="str">
            <v/>
          </cell>
          <cell r="GM75" t="str">
            <v/>
          </cell>
          <cell r="GN75" t="str">
            <v/>
          </cell>
          <cell r="GO75" t="str">
            <v/>
          </cell>
          <cell r="GP75" t="str">
            <v>-</v>
          </cell>
          <cell r="GQ75">
            <v>38078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</row>
        <row r="76">
          <cell r="A76">
            <v>39934</v>
          </cell>
          <cell r="B76">
            <v>2009</v>
          </cell>
          <cell r="C76">
            <v>5</v>
          </cell>
          <cell r="E76" t="str">
            <v/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AA76">
            <v>394801.72</v>
          </cell>
          <cell r="AB76">
            <v>0</v>
          </cell>
          <cell r="AC76">
            <v>1</v>
          </cell>
          <cell r="AD76">
            <v>1</v>
          </cell>
          <cell r="AE76">
            <v>9</v>
          </cell>
          <cell r="AF76">
            <v>2.5329170298447536</v>
          </cell>
          <cell r="AG76">
            <v>22.796253268602783</v>
          </cell>
          <cell r="AH76">
            <v>9</v>
          </cell>
          <cell r="AI76">
            <v>2.5329170298447536</v>
          </cell>
          <cell r="AJ76">
            <v>5.0658340596895073</v>
          </cell>
          <cell r="AL76" t="str">
            <v/>
          </cell>
          <cell r="AM76" t="str">
            <v/>
          </cell>
          <cell r="AN76" t="str">
            <v/>
          </cell>
          <cell r="AO76" t="str">
            <v/>
          </cell>
          <cell r="AP76" t="str">
            <v/>
          </cell>
          <cell r="AQ76" t="str">
            <v/>
          </cell>
          <cell r="AR76" t="str">
            <v/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V76" t="str">
            <v/>
          </cell>
          <cell r="FW76" t="str">
            <v/>
          </cell>
          <cell r="FX76" t="str">
            <v/>
          </cell>
          <cell r="FY76" t="str">
            <v/>
          </cell>
          <cell r="FZ76" t="str">
            <v/>
          </cell>
          <cell r="GA76" t="str">
            <v/>
          </cell>
          <cell r="GB76" t="str">
            <v/>
          </cell>
          <cell r="GC76" t="str">
            <v>-</v>
          </cell>
          <cell r="GD76">
            <v>39083</v>
          </cell>
          <cell r="GF76">
            <v>38353</v>
          </cell>
          <cell r="GG76">
            <v>39600</v>
          </cell>
          <cell r="GI76" t="str">
            <v/>
          </cell>
          <cell r="GJ76" t="str">
            <v/>
          </cell>
          <cell r="GK76" t="str">
            <v/>
          </cell>
          <cell r="GL76" t="str">
            <v/>
          </cell>
          <cell r="GM76" t="str">
            <v/>
          </cell>
          <cell r="GN76" t="str">
            <v/>
          </cell>
          <cell r="GO76" t="str">
            <v/>
          </cell>
          <cell r="GP76" t="str">
            <v>-</v>
          </cell>
          <cell r="GQ76">
            <v>38078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</row>
        <row r="77">
          <cell r="A77">
            <v>39965</v>
          </cell>
          <cell r="B77">
            <v>2009</v>
          </cell>
          <cell r="C77">
            <v>6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V77" t="str">
            <v/>
          </cell>
          <cell r="FW77" t="str">
            <v/>
          </cell>
          <cell r="FX77" t="str">
            <v/>
          </cell>
          <cell r="FY77" t="str">
            <v/>
          </cell>
          <cell r="FZ77" t="str">
            <v/>
          </cell>
          <cell r="GA77" t="str">
            <v/>
          </cell>
          <cell r="GB77" t="str">
            <v/>
          </cell>
          <cell r="GC77" t="str">
            <v>-</v>
          </cell>
          <cell r="GD77">
            <v>39083</v>
          </cell>
          <cell r="GF77">
            <v>38353</v>
          </cell>
          <cell r="GG77">
            <v>39600</v>
          </cell>
          <cell r="GI77" t="str">
            <v/>
          </cell>
          <cell r="GJ77" t="str">
            <v/>
          </cell>
          <cell r="GK77" t="str">
            <v/>
          </cell>
          <cell r="GL77" t="str">
            <v/>
          </cell>
          <cell r="GM77" t="str">
            <v/>
          </cell>
          <cell r="GN77" t="str">
            <v/>
          </cell>
          <cell r="GO77" t="str">
            <v/>
          </cell>
          <cell r="GP77" t="str">
            <v>-</v>
          </cell>
          <cell r="GQ77">
            <v>38078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</row>
        <row r="78">
          <cell r="A78">
            <v>39995</v>
          </cell>
          <cell r="B78">
            <v>2009</v>
          </cell>
          <cell r="C78">
            <v>7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 t="str">
            <v/>
          </cell>
          <cell r="AM78" t="str">
            <v/>
          </cell>
          <cell r="AN78" t="str">
            <v/>
          </cell>
          <cell r="AO78" t="str">
            <v/>
          </cell>
          <cell r="AP78" t="str">
            <v/>
          </cell>
          <cell r="AQ78" t="str">
            <v/>
          </cell>
          <cell r="AR78" t="str">
            <v/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V78" t="str">
            <v/>
          </cell>
          <cell r="FW78" t="str">
            <v/>
          </cell>
          <cell r="FX78" t="str">
            <v/>
          </cell>
          <cell r="FY78" t="str">
            <v/>
          </cell>
          <cell r="FZ78" t="str">
            <v/>
          </cell>
          <cell r="GA78" t="str">
            <v/>
          </cell>
          <cell r="GB78" t="str">
            <v/>
          </cell>
          <cell r="GC78" t="str">
            <v>-</v>
          </cell>
          <cell r="GD78">
            <v>39083</v>
          </cell>
          <cell r="GF78">
            <v>38353</v>
          </cell>
          <cell r="GG78">
            <v>39600</v>
          </cell>
          <cell r="GI78" t="str">
            <v/>
          </cell>
          <cell r="GJ78" t="str">
            <v/>
          </cell>
          <cell r="GK78" t="str">
            <v/>
          </cell>
          <cell r="GL78" t="str">
            <v/>
          </cell>
          <cell r="GM78" t="str">
            <v/>
          </cell>
          <cell r="GN78" t="str">
            <v/>
          </cell>
          <cell r="GO78" t="str">
            <v/>
          </cell>
          <cell r="GP78" t="str">
            <v>-</v>
          </cell>
          <cell r="GQ78">
            <v>38078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</row>
        <row r="79">
          <cell r="A79">
            <v>40026</v>
          </cell>
          <cell r="B79">
            <v>2009</v>
          </cell>
          <cell r="C79">
            <v>8</v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 t="str">
            <v/>
          </cell>
          <cell r="AM79" t="str">
            <v/>
          </cell>
          <cell r="AN79" t="str">
            <v/>
          </cell>
          <cell r="AO79" t="str">
            <v/>
          </cell>
          <cell r="AP79" t="str">
            <v/>
          </cell>
          <cell r="AQ79" t="str">
            <v/>
          </cell>
          <cell r="AR79" t="str">
            <v/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V79" t="str">
            <v/>
          </cell>
          <cell r="FW79" t="str">
            <v/>
          </cell>
          <cell r="FX79" t="str">
            <v/>
          </cell>
          <cell r="FY79" t="str">
            <v/>
          </cell>
          <cell r="FZ79" t="str">
            <v/>
          </cell>
          <cell r="GA79" t="str">
            <v/>
          </cell>
          <cell r="GB79" t="str">
            <v/>
          </cell>
          <cell r="GC79" t="str">
            <v>-</v>
          </cell>
          <cell r="GD79">
            <v>39083</v>
          </cell>
          <cell r="GF79">
            <v>38353</v>
          </cell>
          <cell r="GG79">
            <v>39600</v>
          </cell>
          <cell r="GI79" t="str">
            <v/>
          </cell>
          <cell r="GJ79" t="str">
            <v/>
          </cell>
          <cell r="GK79" t="str">
            <v/>
          </cell>
          <cell r="GL79" t="str">
            <v/>
          </cell>
          <cell r="GM79" t="str">
            <v/>
          </cell>
          <cell r="GN79" t="str">
            <v/>
          </cell>
          <cell r="GO79" t="str">
            <v/>
          </cell>
          <cell r="GP79" t="str">
            <v>-</v>
          </cell>
          <cell r="GQ79">
            <v>38078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</row>
        <row r="80">
          <cell r="A80">
            <v>40057</v>
          </cell>
          <cell r="B80">
            <v>2009</v>
          </cell>
          <cell r="C80">
            <v>9</v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 t="str">
            <v/>
          </cell>
          <cell r="AM80" t="str">
            <v/>
          </cell>
          <cell r="AN80" t="str">
            <v/>
          </cell>
          <cell r="AO80" t="str">
            <v/>
          </cell>
          <cell r="AP80" t="str">
            <v/>
          </cell>
          <cell r="AQ80" t="str">
            <v/>
          </cell>
          <cell r="AR80" t="str">
            <v/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V80" t="str">
            <v/>
          </cell>
          <cell r="FW80" t="str">
            <v/>
          </cell>
          <cell r="FX80" t="str">
            <v/>
          </cell>
          <cell r="FY80" t="str">
            <v/>
          </cell>
          <cell r="FZ80" t="str">
            <v/>
          </cell>
          <cell r="GA80" t="str">
            <v/>
          </cell>
          <cell r="GB80" t="str">
            <v/>
          </cell>
          <cell r="GC80" t="str">
            <v>-</v>
          </cell>
          <cell r="GD80">
            <v>39083</v>
          </cell>
          <cell r="GF80">
            <v>38353</v>
          </cell>
          <cell r="GG80">
            <v>39600</v>
          </cell>
          <cell r="GI80" t="str">
            <v/>
          </cell>
          <cell r="GJ80" t="str">
            <v/>
          </cell>
          <cell r="GK80" t="str">
            <v/>
          </cell>
          <cell r="GL80" t="str">
            <v/>
          </cell>
          <cell r="GM80" t="str">
            <v/>
          </cell>
          <cell r="GN80" t="str">
            <v/>
          </cell>
          <cell r="GO80" t="str">
            <v/>
          </cell>
          <cell r="GP80" t="str">
            <v>-</v>
          </cell>
          <cell r="GQ80">
            <v>38078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</row>
        <row r="81">
          <cell r="A81">
            <v>40087</v>
          </cell>
          <cell r="B81">
            <v>2009</v>
          </cell>
          <cell r="C81">
            <v>10</v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 t="str">
            <v/>
          </cell>
          <cell r="AM81" t="str">
            <v/>
          </cell>
          <cell r="AN81" t="str">
            <v/>
          </cell>
          <cell r="AO81" t="str">
            <v/>
          </cell>
          <cell r="AP81" t="str">
            <v/>
          </cell>
          <cell r="AQ81" t="str">
            <v/>
          </cell>
          <cell r="AR81" t="str">
            <v/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V81" t="str">
            <v/>
          </cell>
          <cell r="FW81" t="str">
            <v/>
          </cell>
          <cell r="FX81" t="str">
            <v/>
          </cell>
          <cell r="FY81" t="str">
            <v/>
          </cell>
          <cell r="FZ81" t="str">
            <v/>
          </cell>
          <cell r="GA81" t="str">
            <v/>
          </cell>
          <cell r="GB81" t="str">
            <v/>
          </cell>
          <cell r="GC81" t="str">
            <v>-</v>
          </cell>
          <cell r="GD81">
            <v>39083</v>
          </cell>
          <cell r="GF81">
            <v>38353</v>
          </cell>
          <cell r="GG81">
            <v>39600</v>
          </cell>
          <cell r="GI81" t="str">
            <v/>
          </cell>
          <cell r="GJ81" t="str">
            <v/>
          </cell>
          <cell r="GK81" t="str">
            <v/>
          </cell>
          <cell r="GL81" t="str">
            <v/>
          </cell>
          <cell r="GM81" t="str">
            <v/>
          </cell>
          <cell r="GN81" t="str">
            <v/>
          </cell>
          <cell r="GO81" t="str">
            <v/>
          </cell>
          <cell r="GP81" t="str">
            <v>-</v>
          </cell>
          <cell r="GQ81">
            <v>38078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</row>
        <row r="82">
          <cell r="A82">
            <v>40118</v>
          </cell>
          <cell r="B82">
            <v>2009</v>
          </cell>
          <cell r="C82">
            <v>11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 t="str">
            <v/>
          </cell>
          <cell r="AM82" t="str">
            <v/>
          </cell>
          <cell r="AN82" t="str">
            <v/>
          </cell>
          <cell r="AO82" t="str">
            <v/>
          </cell>
          <cell r="AP82" t="str">
            <v/>
          </cell>
          <cell r="AQ82" t="str">
            <v/>
          </cell>
          <cell r="AR82" t="str">
            <v/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V82" t="str">
            <v/>
          </cell>
          <cell r="FW82" t="str">
            <v/>
          </cell>
          <cell r="FX82" t="str">
            <v/>
          </cell>
          <cell r="FY82" t="str">
            <v/>
          </cell>
          <cell r="FZ82" t="str">
            <v/>
          </cell>
          <cell r="GA82" t="str">
            <v/>
          </cell>
          <cell r="GB82" t="str">
            <v/>
          </cell>
          <cell r="GC82" t="str">
            <v>-</v>
          </cell>
          <cell r="GD82">
            <v>39083</v>
          </cell>
          <cell r="GF82">
            <v>38353</v>
          </cell>
          <cell r="GG82">
            <v>39600</v>
          </cell>
          <cell r="GI82" t="str">
            <v/>
          </cell>
          <cell r="GJ82" t="str">
            <v/>
          </cell>
          <cell r="GK82" t="str">
            <v/>
          </cell>
          <cell r="GL82" t="str">
            <v/>
          </cell>
          <cell r="GM82" t="str">
            <v/>
          </cell>
          <cell r="GN82" t="str">
            <v/>
          </cell>
          <cell r="GO82" t="str">
            <v/>
          </cell>
          <cell r="GP82" t="str">
            <v>-</v>
          </cell>
          <cell r="GQ82">
            <v>38078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</row>
        <row r="83">
          <cell r="A83">
            <v>40148</v>
          </cell>
          <cell r="B83">
            <v>2009</v>
          </cell>
          <cell r="C83">
            <v>12</v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 t="str">
            <v/>
          </cell>
          <cell r="AM83" t="str">
            <v/>
          </cell>
          <cell r="AN83" t="str">
            <v/>
          </cell>
          <cell r="AO83" t="str">
            <v/>
          </cell>
          <cell r="AP83" t="str">
            <v/>
          </cell>
          <cell r="AQ83" t="str">
            <v/>
          </cell>
          <cell r="AR83" t="str">
            <v/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V83" t="str">
            <v/>
          </cell>
          <cell r="FW83" t="str">
            <v/>
          </cell>
          <cell r="FX83" t="str">
            <v/>
          </cell>
          <cell r="FY83" t="str">
            <v/>
          </cell>
          <cell r="FZ83" t="str">
            <v/>
          </cell>
          <cell r="GA83" t="str">
            <v/>
          </cell>
          <cell r="GB83" t="str">
            <v/>
          </cell>
          <cell r="GC83" t="str">
            <v>-</v>
          </cell>
          <cell r="GD83">
            <v>39083</v>
          </cell>
          <cell r="GF83">
            <v>38353</v>
          </cell>
          <cell r="GG83">
            <v>39600</v>
          </cell>
          <cell r="GI83" t="str">
            <v/>
          </cell>
          <cell r="GJ83" t="str">
            <v/>
          </cell>
          <cell r="GK83" t="str">
            <v/>
          </cell>
          <cell r="GL83" t="str">
            <v/>
          </cell>
          <cell r="GM83" t="str">
            <v/>
          </cell>
          <cell r="GN83" t="str">
            <v/>
          </cell>
          <cell r="GO83" t="str">
            <v/>
          </cell>
          <cell r="GP83" t="str">
            <v>-</v>
          </cell>
          <cell r="GQ83">
            <v>38078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</row>
        <row r="84">
          <cell r="A84">
            <v>40179</v>
          </cell>
          <cell r="B84">
            <v>2010</v>
          </cell>
          <cell r="C84">
            <v>1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 t="str">
            <v/>
          </cell>
          <cell r="AM84" t="str">
            <v/>
          </cell>
          <cell r="AN84" t="str">
            <v/>
          </cell>
          <cell r="AO84" t="str">
            <v/>
          </cell>
          <cell r="AP84" t="str">
            <v/>
          </cell>
          <cell r="AQ84" t="str">
            <v/>
          </cell>
          <cell r="AR84" t="str">
            <v/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V84" t="str">
            <v/>
          </cell>
          <cell r="FW84" t="str">
            <v/>
          </cell>
          <cell r="FX84" t="str">
            <v/>
          </cell>
          <cell r="FY84" t="str">
            <v/>
          </cell>
          <cell r="FZ84" t="str">
            <v/>
          </cell>
          <cell r="GA84" t="str">
            <v/>
          </cell>
          <cell r="GB84" t="str">
            <v/>
          </cell>
          <cell r="GC84" t="str">
            <v>-</v>
          </cell>
          <cell r="GD84">
            <v>39083</v>
          </cell>
          <cell r="GF84">
            <v>38353</v>
          </cell>
          <cell r="GG84">
            <v>39600</v>
          </cell>
          <cell r="GI84" t="str">
            <v/>
          </cell>
          <cell r="GJ84" t="str">
            <v/>
          </cell>
          <cell r="GK84" t="str">
            <v/>
          </cell>
          <cell r="GL84" t="str">
            <v/>
          </cell>
          <cell r="GM84" t="str">
            <v/>
          </cell>
          <cell r="GN84" t="str">
            <v/>
          </cell>
          <cell r="GO84" t="str">
            <v/>
          </cell>
          <cell r="GP84" t="str">
            <v>-</v>
          </cell>
          <cell r="GQ84">
            <v>38078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</row>
        <row r="85">
          <cell r="A85">
            <v>40210</v>
          </cell>
          <cell r="B85">
            <v>2010</v>
          </cell>
          <cell r="C85">
            <v>2</v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 t="str">
            <v/>
          </cell>
          <cell r="AM85" t="str">
            <v/>
          </cell>
          <cell r="AN85" t="str">
            <v/>
          </cell>
          <cell r="AO85" t="str">
            <v/>
          </cell>
          <cell r="AP85" t="str">
            <v/>
          </cell>
          <cell r="AQ85" t="str">
            <v/>
          </cell>
          <cell r="AR85" t="str">
            <v/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V85" t="str">
            <v/>
          </cell>
          <cell r="FW85" t="str">
            <v/>
          </cell>
          <cell r="FX85" t="str">
            <v/>
          </cell>
          <cell r="FY85" t="str">
            <v/>
          </cell>
          <cell r="FZ85" t="str">
            <v/>
          </cell>
          <cell r="GA85" t="str">
            <v/>
          </cell>
          <cell r="GB85" t="str">
            <v/>
          </cell>
          <cell r="GC85" t="str">
            <v>-</v>
          </cell>
          <cell r="GD85">
            <v>39083</v>
          </cell>
          <cell r="GF85">
            <v>38353</v>
          </cell>
          <cell r="GG85">
            <v>39600</v>
          </cell>
          <cell r="GI85" t="str">
            <v/>
          </cell>
          <cell r="GJ85" t="str">
            <v/>
          </cell>
          <cell r="GK85" t="str">
            <v/>
          </cell>
          <cell r="GL85" t="str">
            <v/>
          </cell>
          <cell r="GM85" t="str">
            <v/>
          </cell>
          <cell r="GN85" t="str">
            <v/>
          </cell>
          <cell r="GO85" t="str">
            <v/>
          </cell>
          <cell r="GP85" t="str">
            <v>-</v>
          </cell>
          <cell r="GQ85">
            <v>38078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</row>
        <row r="86">
          <cell r="A86">
            <v>40238</v>
          </cell>
          <cell r="B86">
            <v>2010</v>
          </cell>
          <cell r="C86">
            <v>3</v>
          </cell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 t="str">
            <v/>
          </cell>
          <cell r="AM86" t="str">
            <v/>
          </cell>
          <cell r="AN86" t="str">
            <v/>
          </cell>
          <cell r="AO86" t="str">
            <v/>
          </cell>
          <cell r="AP86" t="str">
            <v/>
          </cell>
          <cell r="AQ86" t="str">
            <v/>
          </cell>
          <cell r="AR86" t="str">
            <v/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V86" t="str">
            <v/>
          </cell>
          <cell r="FW86" t="str">
            <v/>
          </cell>
          <cell r="FX86" t="str">
            <v/>
          </cell>
          <cell r="FY86" t="str">
            <v/>
          </cell>
          <cell r="FZ86" t="str">
            <v/>
          </cell>
          <cell r="GA86" t="str">
            <v/>
          </cell>
          <cell r="GB86" t="str">
            <v/>
          </cell>
          <cell r="GC86" t="str">
            <v>-</v>
          </cell>
          <cell r="GD86">
            <v>39083</v>
          </cell>
          <cell r="GF86">
            <v>38353</v>
          </cell>
          <cell r="GG86">
            <v>39600</v>
          </cell>
          <cell r="GI86" t="str">
            <v/>
          </cell>
          <cell r="GJ86" t="str">
            <v/>
          </cell>
          <cell r="GK86" t="str">
            <v/>
          </cell>
          <cell r="GL86" t="str">
            <v/>
          </cell>
          <cell r="GM86" t="str">
            <v/>
          </cell>
          <cell r="GN86" t="str">
            <v/>
          </cell>
          <cell r="GO86" t="str">
            <v/>
          </cell>
          <cell r="GP86" t="str">
            <v>-</v>
          </cell>
          <cell r="GQ86">
            <v>38078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</row>
        <row r="87">
          <cell r="A87">
            <v>40269</v>
          </cell>
          <cell r="B87">
            <v>2010</v>
          </cell>
          <cell r="C87">
            <v>4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 t="str">
            <v/>
          </cell>
          <cell r="AM87" t="str">
            <v/>
          </cell>
          <cell r="AN87" t="str">
            <v/>
          </cell>
          <cell r="AO87" t="str">
            <v/>
          </cell>
          <cell r="AP87" t="str">
            <v/>
          </cell>
          <cell r="AQ87" t="str">
            <v/>
          </cell>
          <cell r="AR87" t="str">
            <v/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V87" t="str">
            <v/>
          </cell>
          <cell r="FW87" t="str">
            <v/>
          </cell>
          <cell r="FX87" t="str">
            <v/>
          </cell>
          <cell r="FY87" t="str">
            <v/>
          </cell>
          <cell r="FZ87" t="str">
            <v/>
          </cell>
          <cell r="GA87" t="str">
            <v/>
          </cell>
          <cell r="GB87" t="str">
            <v/>
          </cell>
          <cell r="GC87" t="str">
            <v>-</v>
          </cell>
          <cell r="GD87">
            <v>39083</v>
          </cell>
          <cell r="GF87">
            <v>38353</v>
          </cell>
          <cell r="GG87">
            <v>39600</v>
          </cell>
          <cell r="GI87" t="str">
            <v/>
          </cell>
          <cell r="GJ87" t="str">
            <v/>
          </cell>
          <cell r="GK87" t="str">
            <v/>
          </cell>
          <cell r="GL87" t="str">
            <v/>
          </cell>
          <cell r="GM87" t="str">
            <v/>
          </cell>
          <cell r="GN87" t="str">
            <v/>
          </cell>
          <cell r="GO87" t="str">
            <v/>
          </cell>
          <cell r="GP87" t="str">
            <v>-</v>
          </cell>
          <cell r="GQ87">
            <v>38078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</row>
        <row r="88">
          <cell r="A88">
            <v>40299</v>
          </cell>
          <cell r="B88">
            <v>2010</v>
          </cell>
          <cell r="C88">
            <v>5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 t="str">
            <v/>
          </cell>
          <cell r="AM88" t="str">
            <v/>
          </cell>
          <cell r="AN88" t="str">
            <v/>
          </cell>
          <cell r="AO88" t="str">
            <v/>
          </cell>
          <cell r="AP88" t="str">
            <v/>
          </cell>
          <cell r="AQ88" t="str">
            <v/>
          </cell>
          <cell r="AR88" t="str">
            <v/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V88" t="str">
            <v/>
          </cell>
          <cell r="FW88" t="str">
            <v/>
          </cell>
          <cell r="FX88" t="str">
            <v/>
          </cell>
          <cell r="FY88" t="str">
            <v/>
          </cell>
          <cell r="FZ88" t="str">
            <v/>
          </cell>
          <cell r="GA88" t="str">
            <v/>
          </cell>
          <cell r="GB88" t="str">
            <v/>
          </cell>
          <cell r="GC88" t="str">
            <v>-</v>
          </cell>
          <cell r="GD88">
            <v>39083</v>
          </cell>
          <cell r="GF88">
            <v>38353</v>
          </cell>
          <cell r="GG88">
            <v>39600</v>
          </cell>
          <cell r="GI88" t="str">
            <v/>
          </cell>
          <cell r="GJ88" t="str">
            <v/>
          </cell>
          <cell r="GK88" t="str">
            <v/>
          </cell>
          <cell r="GL88" t="str">
            <v/>
          </cell>
          <cell r="GM88" t="str">
            <v/>
          </cell>
          <cell r="GN88" t="str">
            <v/>
          </cell>
          <cell r="GO88" t="str">
            <v/>
          </cell>
          <cell r="GP88" t="str">
            <v>-</v>
          </cell>
          <cell r="GQ88">
            <v>38078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</row>
        <row r="89">
          <cell r="A89">
            <v>40330</v>
          </cell>
          <cell r="B89">
            <v>2010</v>
          </cell>
          <cell r="C89">
            <v>6</v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 t="str">
            <v/>
          </cell>
          <cell r="AM89" t="str">
            <v/>
          </cell>
          <cell r="AN89" t="str">
            <v/>
          </cell>
          <cell r="AO89" t="str">
            <v/>
          </cell>
          <cell r="AP89" t="str">
            <v/>
          </cell>
          <cell r="AQ89" t="str">
            <v/>
          </cell>
          <cell r="AR89" t="str">
            <v/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V89" t="str">
            <v/>
          </cell>
          <cell r="FW89" t="str">
            <v/>
          </cell>
          <cell r="FX89" t="str">
            <v/>
          </cell>
          <cell r="FY89" t="str">
            <v/>
          </cell>
          <cell r="FZ89" t="str">
            <v/>
          </cell>
          <cell r="GA89" t="str">
            <v/>
          </cell>
          <cell r="GB89" t="str">
            <v/>
          </cell>
          <cell r="GC89" t="str">
            <v>-</v>
          </cell>
          <cell r="GD89">
            <v>39083</v>
          </cell>
          <cell r="GF89">
            <v>38353</v>
          </cell>
          <cell r="GG89">
            <v>39600</v>
          </cell>
          <cell r="GI89" t="str">
            <v/>
          </cell>
          <cell r="GJ89" t="str">
            <v/>
          </cell>
          <cell r="GK89" t="str">
            <v/>
          </cell>
          <cell r="GL89" t="str">
            <v/>
          </cell>
          <cell r="GM89" t="str">
            <v/>
          </cell>
          <cell r="GN89" t="str">
            <v/>
          </cell>
          <cell r="GO89" t="str">
            <v/>
          </cell>
          <cell r="GP89" t="str">
            <v>-</v>
          </cell>
          <cell r="GQ89">
            <v>38078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</row>
        <row r="90">
          <cell r="A90">
            <v>40360</v>
          </cell>
          <cell r="B90">
            <v>2010</v>
          </cell>
          <cell r="C90">
            <v>7</v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 t="str">
            <v/>
          </cell>
          <cell r="AM90" t="str">
            <v/>
          </cell>
          <cell r="AN90" t="str">
            <v/>
          </cell>
          <cell r="AO90" t="str">
            <v/>
          </cell>
          <cell r="AP90" t="str">
            <v/>
          </cell>
          <cell r="AQ90" t="str">
            <v/>
          </cell>
          <cell r="AR90" t="str">
            <v/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V90" t="str">
            <v/>
          </cell>
          <cell r="FW90" t="str">
            <v/>
          </cell>
          <cell r="FX90" t="str">
            <v/>
          </cell>
          <cell r="FY90" t="str">
            <v/>
          </cell>
          <cell r="FZ90" t="str">
            <v/>
          </cell>
          <cell r="GA90" t="str">
            <v/>
          </cell>
          <cell r="GB90" t="str">
            <v/>
          </cell>
          <cell r="GC90" t="str">
            <v>-</v>
          </cell>
          <cell r="GD90">
            <v>39083</v>
          </cell>
          <cell r="GF90">
            <v>38353</v>
          </cell>
          <cell r="GG90">
            <v>39600</v>
          </cell>
          <cell r="GI90" t="str">
            <v/>
          </cell>
          <cell r="GJ90" t="str">
            <v/>
          </cell>
          <cell r="GK90" t="str">
            <v/>
          </cell>
          <cell r="GL90" t="str">
            <v/>
          </cell>
          <cell r="GM90" t="str">
            <v/>
          </cell>
          <cell r="GN90" t="str">
            <v/>
          </cell>
          <cell r="GO90" t="str">
            <v/>
          </cell>
          <cell r="GP90" t="str">
            <v>-</v>
          </cell>
          <cell r="GQ90">
            <v>38078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</row>
        <row r="91">
          <cell r="A91">
            <v>40391</v>
          </cell>
          <cell r="B91">
            <v>2010</v>
          </cell>
          <cell r="C91">
            <v>8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 t="str">
            <v/>
          </cell>
          <cell r="AM91" t="str">
            <v/>
          </cell>
          <cell r="AN91" t="str">
            <v/>
          </cell>
          <cell r="AO91" t="str">
            <v/>
          </cell>
          <cell r="AP91" t="str">
            <v/>
          </cell>
          <cell r="AQ91" t="str">
            <v/>
          </cell>
          <cell r="AR91" t="str">
            <v/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V91" t="str">
            <v/>
          </cell>
          <cell r="FW91" t="str">
            <v/>
          </cell>
          <cell r="FX91" t="str">
            <v/>
          </cell>
          <cell r="FY91" t="str">
            <v/>
          </cell>
          <cell r="FZ91" t="str">
            <v/>
          </cell>
          <cell r="GA91" t="str">
            <v/>
          </cell>
          <cell r="GB91" t="str">
            <v/>
          </cell>
          <cell r="GC91" t="str">
            <v>-</v>
          </cell>
          <cell r="GD91">
            <v>39083</v>
          </cell>
          <cell r="GF91">
            <v>38353</v>
          </cell>
          <cell r="GG91">
            <v>39600</v>
          </cell>
          <cell r="GI91" t="str">
            <v/>
          </cell>
          <cell r="GJ91" t="str">
            <v/>
          </cell>
          <cell r="GK91" t="str">
            <v/>
          </cell>
          <cell r="GL91" t="str">
            <v/>
          </cell>
          <cell r="GM91" t="str">
            <v/>
          </cell>
          <cell r="GN91" t="str">
            <v/>
          </cell>
          <cell r="GO91" t="str">
            <v/>
          </cell>
          <cell r="GP91" t="str">
            <v>-</v>
          </cell>
          <cell r="GQ91">
            <v>38078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</row>
        <row r="92">
          <cell r="A92">
            <v>40422</v>
          </cell>
          <cell r="B92">
            <v>2010</v>
          </cell>
          <cell r="C92">
            <v>9</v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 t="str">
            <v/>
          </cell>
          <cell r="AM92" t="str">
            <v/>
          </cell>
          <cell r="AN92" t="str">
            <v/>
          </cell>
          <cell r="AO92" t="str">
            <v/>
          </cell>
          <cell r="AP92" t="str">
            <v/>
          </cell>
          <cell r="AQ92" t="str">
            <v/>
          </cell>
          <cell r="AR92" t="str">
            <v/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V92" t="str">
            <v/>
          </cell>
          <cell r="FW92" t="str">
            <v/>
          </cell>
          <cell r="FX92" t="str">
            <v/>
          </cell>
          <cell r="FY92" t="str">
            <v/>
          </cell>
          <cell r="FZ92" t="str">
            <v/>
          </cell>
          <cell r="GA92" t="str">
            <v/>
          </cell>
          <cell r="GB92" t="str">
            <v/>
          </cell>
          <cell r="GC92" t="str">
            <v>-</v>
          </cell>
          <cell r="GD92">
            <v>39083</v>
          </cell>
          <cell r="GF92">
            <v>38353</v>
          </cell>
          <cell r="GG92">
            <v>39600</v>
          </cell>
          <cell r="GI92" t="str">
            <v/>
          </cell>
          <cell r="GJ92" t="str">
            <v/>
          </cell>
          <cell r="GK92" t="str">
            <v/>
          </cell>
          <cell r="GL92" t="str">
            <v/>
          </cell>
          <cell r="GM92" t="str">
            <v/>
          </cell>
          <cell r="GN92" t="str">
            <v/>
          </cell>
          <cell r="GO92" t="str">
            <v/>
          </cell>
          <cell r="GP92" t="str">
            <v>-</v>
          </cell>
          <cell r="GQ92">
            <v>38078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</row>
        <row r="93">
          <cell r="A93">
            <v>40452</v>
          </cell>
          <cell r="B93">
            <v>2010</v>
          </cell>
          <cell r="C93">
            <v>10</v>
          </cell>
          <cell r="E93" t="str">
            <v/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 t="str">
            <v/>
          </cell>
          <cell r="AM93" t="str">
            <v/>
          </cell>
          <cell r="AN93" t="str">
            <v/>
          </cell>
          <cell r="AO93" t="str">
            <v/>
          </cell>
          <cell r="AP93" t="str">
            <v/>
          </cell>
          <cell r="AQ93" t="str">
            <v/>
          </cell>
          <cell r="AR93" t="str">
            <v/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V93" t="str">
            <v/>
          </cell>
          <cell r="FW93" t="str">
            <v/>
          </cell>
          <cell r="FX93" t="str">
            <v/>
          </cell>
          <cell r="FY93" t="str">
            <v/>
          </cell>
          <cell r="FZ93" t="str">
            <v/>
          </cell>
          <cell r="GA93" t="str">
            <v/>
          </cell>
          <cell r="GB93" t="str">
            <v/>
          </cell>
          <cell r="GC93" t="str">
            <v>-</v>
          </cell>
          <cell r="GD93">
            <v>39083</v>
          </cell>
          <cell r="GF93">
            <v>38353</v>
          </cell>
          <cell r="GG93">
            <v>39600</v>
          </cell>
          <cell r="GI93" t="str">
            <v/>
          </cell>
          <cell r="GJ93" t="str">
            <v/>
          </cell>
          <cell r="GK93" t="str">
            <v/>
          </cell>
          <cell r="GL93" t="str">
            <v/>
          </cell>
          <cell r="GM93" t="str">
            <v/>
          </cell>
          <cell r="GN93" t="str">
            <v/>
          </cell>
          <cell r="GO93" t="str">
            <v/>
          </cell>
          <cell r="GP93" t="str">
            <v>-</v>
          </cell>
          <cell r="GQ93">
            <v>38078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</row>
        <row r="94">
          <cell r="A94">
            <v>40483</v>
          </cell>
          <cell r="B94">
            <v>2010</v>
          </cell>
          <cell r="C94">
            <v>11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 t="str">
            <v/>
          </cell>
          <cell r="AM94" t="str">
            <v/>
          </cell>
          <cell r="AN94" t="str">
            <v/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V94" t="str">
            <v/>
          </cell>
          <cell r="FW94" t="str">
            <v/>
          </cell>
          <cell r="FX94" t="str">
            <v/>
          </cell>
          <cell r="FY94" t="str">
            <v/>
          </cell>
          <cell r="FZ94" t="str">
            <v/>
          </cell>
          <cell r="GA94" t="str">
            <v/>
          </cell>
          <cell r="GB94" t="str">
            <v/>
          </cell>
          <cell r="GC94" t="str">
            <v>-</v>
          </cell>
          <cell r="GD94">
            <v>39083</v>
          </cell>
          <cell r="GF94">
            <v>38353</v>
          </cell>
          <cell r="GG94">
            <v>39600</v>
          </cell>
          <cell r="GI94" t="str">
            <v/>
          </cell>
          <cell r="GJ94" t="str">
            <v/>
          </cell>
          <cell r="GK94" t="str">
            <v/>
          </cell>
          <cell r="GL94" t="str">
            <v/>
          </cell>
          <cell r="GM94" t="str">
            <v/>
          </cell>
          <cell r="GN94" t="str">
            <v/>
          </cell>
          <cell r="GO94" t="str">
            <v/>
          </cell>
          <cell r="GP94" t="str">
            <v>-</v>
          </cell>
          <cell r="GQ94">
            <v>38078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</row>
        <row r="95">
          <cell r="A95">
            <v>40513</v>
          </cell>
          <cell r="B95">
            <v>2010</v>
          </cell>
          <cell r="C95">
            <v>12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 t="str">
            <v/>
          </cell>
          <cell r="AM95" t="str">
            <v/>
          </cell>
          <cell r="AN95" t="str">
            <v/>
          </cell>
          <cell r="AO95" t="str">
            <v/>
          </cell>
          <cell r="AP95" t="str">
            <v/>
          </cell>
          <cell r="AQ95" t="str">
            <v/>
          </cell>
          <cell r="AR95" t="str">
            <v/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V95" t="str">
            <v/>
          </cell>
          <cell r="FW95" t="str">
            <v/>
          </cell>
          <cell r="FX95" t="str">
            <v/>
          </cell>
          <cell r="FY95" t="str">
            <v/>
          </cell>
          <cell r="FZ95" t="str">
            <v/>
          </cell>
          <cell r="GA95" t="str">
            <v/>
          </cell>
          <cell r="GB95" t="str">
            <v/>
          </cell>
          <cell r="GC95" t="str">
            <v>-</v>
          </cell>
          <cell r="GD95">
            <v>39083</v>
          </cell>
          <cell r="GF95">
            <v>38353</v>
          </cell>
          <cell r="GG95">
            <v>39600</v>
          </cell>
          <cell r="GI95" t="str">
            <v/>
          </cell>
          <cell r="GJ95" t="str">
            <v/>
          </cell>
          <cell r="GK95" t="str">
            <v/>
          </cell>
          <cell r="GL95" t="str">
            <v/>
          </cell>
          <cell r="GM95" t="str">
            <v/>
          </cell>
          <cell r="GN95" t="str">
            <v/>
          </cell>
          <cell r="GO95" t="str">
            <v/>
          </cell>
          <cell r="GP95" t="str">
            <v>-</v>
          </cell>
          <cell r="GQ95">
            <v>38078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</row>
        <row r="96">
          <cell r="A96">
            <v>40544</v>
          </cell>
          <cell r="B96">
            <v>2011</v>
          </cell>
          <cell r="C96">
            <v>1</v>
          </cell>
          <cell r="E96" t="str">
            <v/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 t="str">
            <v/>
          </cell>
          <cell r="AM96" t="str">
            <v/>
          </cell>
          <cell r="AN96" t="str">
            <v/>
          </cell>
          <cell r="AO96" t="str">
            <v/>
          </cell>
          <cell r="AP96" t="str">
            <v/>
          </cell>
          <cell r="AQ96" t="str">
            <v/>
          </cell>
          <cell r="AR96" t="str">
            <v/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V96" t="str">
            <v/>
          </cell>
          <cell r="FW96" t="str">
            <v/>
          </cell>
          <cell r="FX96" t="str">
            <v/>
          </cell>
          <cell r="FY96" t="str">
            <v/>
          </cell>
          <cell r="FZ96" t="str">
            <v/>
          </cell>
          <cell r="GA96" t="str">
            <v/>
          </cell>
          <cell r="GB96" t="str">
            <v/>
          </cell>
          <cell r="GC96" t="str">
            <v>-</v>
          </cell>
          <cell r="GD96">
            <v>39083</v>
          </cell>
          <cell r="GF96">
            <v>38353</v>
          </cell>
          <cell r="GG96">
            <v>39600</v>
          </cell>
          <cell r="GI96" t="str">
            <v/>
          </cell>
          <cell r="GJ96" t="str">
            <v/>
          </cell>
          <cell r="GK96" t="str">
            <v/>
          </cell>
          <cell r="GL96" t="str">
            <v/>
          </cell>
          <cell r="GM96" t="str">
            <v/>
          </cell>
          <cell r="GN96" t="str">
            <v/>
          </cell>
          <cell r="GO96" t="str">
            <v/>
          </cell>
          <cell r="GP96" t="str">
            <v>-</v>
          </cell>
          <cell r="GQ96">
            <v>38078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</row>
        <row r="97">
          <cell r="A97">
            <v>40575</v>
          </cell>
          <cell r="B97">
            <v>2011</v>
          </cell>
          <cell r="C97">
            <v>2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 t="str">
            <v/>
          </cell>
          <cell r="AM97" t="str">
            <v/>
          </cell>
          <cell r="AN97" t="str">
            <v/>
          </cell>
          <cell r="AO97" t="str">
            <v/>
          </cell>
          <cell r="AP97" t="str">
            <v/>
          </cell>
          <cell r="AQ97" t="str">
            <v/>
          </cell>
          <cell r="AR97" t="str">
            <v/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V97" t="str">
            <v/>
          </cell>
          <cell r="FW97" t="str">
            <v/>
          </cell>
          <cell r="FX97" t="str">
            <v/>
          </cell>
          <cell r="FY97" t="str">
            <v/>
          </cell>
          <cell r="FZ97" t="str">
            <v/>
          </cell>
          <cell r="GA97" t="str">
            <v/>
          </cell>
          <cell r="GB97" t="str">
            <v/>
          </cell>
          <cell r="GC97" t="str">
            <v>-</v>
          </cell>
          <cell r="GD97">
            <v>39083</v>
          </cell>
          <cell r="GF97">
            <v>38353</v>
          </cell>
          <cell r="GG97">
            <v>39600</v>
          </cell>
          <cell r="GI97" t="str">
            <v/>
          </cell>
          <cell r="GJ97" t="str">
            <v/>
          </cell>
          <cell r="GK97" t="str">
            <v/>
          </cell>
          <cell r="GL97" t="str">
            <v/>
          </cell>
          <cell r="GM97" t="str">
            <v/>
          </cell>
          <cell r="GN97" t="str">
            <v/>
          </cell>
          <cell r="GO97" t="str">
            <v/>
          </cell>
          <cell r="GP97" t="str">
            <v>-</v>
          </cell>
          <cell r="GQ97">
            <v>38078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</row>
        <row r="98">
          <cell r="A98">
            <v>40603</v>
          </cell>
          <cell r="B98">
            <v>2011</v>
          </cell>
          <cell r="C98">
            <v>3</v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 t="str">
            <v/>
          </cell>
          <cell r="AM98" t="str">
            <v/>
          </cell>
          <cell r="AN98" t="str">
            <v/>
          </cell>
          <cell r="AO98" t="str">
            <v/>
          </cell>
          <cell r="AP98" t="str">
            <v/>
          </cell>
          <cell r="AQ98" t="str">
            <v/>
          </cell>
          <cell r="AR98" t="str">
            <v/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V98" t="str">
            <v/>
          </cell>
          <cell r="FW98" t="str">
            <v/>
          </cell>
          <cell r="FX98" t="str">
            <v/>
          </cell>
          <cell r="FY98" t="str">
            <v/>
          </cell>
          <cell r="FZ98" t="str">
            <v/>
          </cell>
          <cell r="GA98" t="str">
            <v/>
          </cell>
          <cell r="GB98" t="str">
            <v/>
          </cell>
          <cell r="GC98" t="str">
            <v>-</v>
          </cell>
          <cell r="GD98">
            <v>39083</v>
          </cell>
          <cell r="GF98">
            <v>38353</v>
          </cell>
          <cell r="GG98">
            <v>39600</v>
          </cell>
          <cell r="GI98" t="str">
            <v/>
          </cell>
          <cell r="GJ98" t="str">
            <v/>
          </cell>
          <cell r="GK98" t="str">
            <v/>
          </cell>
          <cell r="GL98" t="str">
            <v/>
          </cell>
          <cell r="GM98" t="str">
            <v/>
          </cell>
          <cell r="GN98" t="str">
            <v/>
          </cell>
          <cell r="GO98" t="str">
            <v/>
          </cell>
          <cell r="GP98" t="str">
            <v>-</v>
          </cell>
          <cell r="GQ98">
            <v>38078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</row>
        <row r="99">
          <cell r="A99">
            <v>40634</v>
          </cell>
          <cell r="B99">
            <v>2011</v>
          </cell>
          <cell r="C99">
            <v>4</v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 t="str">
            <v/>
          </cell>
          <cell r="AM99" t="str">
            <v/>
          </cell>
          <cell r="AN99" t="str">
            <v/>
          </cell>
          <cell r="AO99" t="str">
            <v/>
          </cell>
          <cell r="AP99" t="str">
            <v/>
          </cell>
          <cell r="AQ99" t="str">
            <v/>
          </cell>
          <cell r="AR99" t="str">
            <v/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V99" t="str">
            <v/>
          </cell>
          <cell r="FW99" t="str">
            <v/>
          </cell>
          <cell r="FX99" t="str">
            <v/>
          </cell>
          <cell r="FY99" t="str">
            <v/>
          </cell>
          <cell r="FZ99" t="str">
            <v/>
          </cell>
          <cell r="GA99" t="str">
            <v/>
          </cell>
          <cell r="GB99" t="str">
            <v/>
          </cell>
          <cell r="GC99" t="str">
            <v>-</v>
          </cell>
          <cell r="GD99">
            <v>39083</v>
          </cell>
          <cell r="GF99">
            <v>38353</v>
          </cell>
          <cell r="GG99">
            <v>39600</v>
          </cell>
          <cell r="GI99" t="str">
            <v/>
          </cell>
          <cell r="GJ99" t="str">
            <v/>
          </cell>
          <cell r="GK99" t="str">
            <v/>
          </cell>
          <cell r="GL99" t="str">
            <v/>
          </cell>
          <cell r="GM99" t="str">
            <v/>
          </cell>
          <cell r="GN99" t="str">
            <v/>
          </cell>
          <cell r="GO99" t="str">
            <v/>
          </cell>
          <cell r="GP99" t="str">
            <v>-</v>
          </cell>
          <cell r="GQ99">
            <v>38078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</row>
        <row r="100">
          <cell r="A100">
            <v>40664</v>
          </cell>
          <cell r="B100">
            <v>2011</v>
          </cell>
          <cell r="C100">
            <v>5</v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 t="str">
            <v/>
          </cell>
          <cell r="AM100" t="str">
            <v/>
          </cell>
          <cell r="AN100" t="str">
            <v/>
          </cell>
          <cell r="AO100" t="str">
            <v/>
          </cell>
          <cell r="AP100" t="str">
            <v/>
          </cell>
          <cell r="AQ100" t="str">
            <v/>
          </cell>
          <cell r="AR100" t="str">
            <v/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V100" t="str">
            <v/>
          </cell>
          <cell r="FW100" t="str">
            <v/>
          </cell>
          <cell r="FX100" t="str">
            <v/>
          </cell>
          <cell r="FY100" t="str">
            <v/>
          </cell>
          <cell r="FZ100" t="str">
            <v/>
          </cell>
          <cell r="GA100" t="str">
            <v/>
          </cell>
          <cell r="GB100" t="str">
            <v/>
          </cell>
          <cell r="GC100" t="str">
            <v>-</v>
          </cell>
          <cell r="GD100">
            <v>39083</v>
          </cell>
          <cell r="GF100">
            <v>38353</v>
          </cell>
          <cell r="GG100">
            <v>39600</v>
          </cell>
          <cell r="GI100" t="str">
            <v/>
          </cell>
          <cell r="GJ100" t="str">
            <v/>
          </cell>
          <cell r="GK100" t="str">
            <v/>
          </cell>
          <cell r="GL100" t="str">
            <v/>
          </cell>
          <cell r="GM100" t="str">
            <v/>
          </cell>
          <cell r="GN100" t="str">
            <v/>
          </cell>
          <cell r="GO100" t="str">
            <v/>
          </cell>
          <cell r="GP100" t="str">
            <v>-</v>
          </cell>
          <cell r="GQ100">
            <v>38078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</row>
        <row r="101">
          <cell r="A101">
            <v>40695</v>
          </cell>
          <cell r="B101">
            <v>2011</v>
          </cell>
          <cell r="C101">
            <v>6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 t="str">
            <v/>
          </cell>
          <cell r="AM101" t="str">
            <v/>
          </cell>
          <cell r="AN101" t="str">
            <v/>
          </cell>
          <cell r="AO101" t="str">
            <v/>
          </cell>
          <cell r="AP101" t="str">
            <v/>
          </cell>
          <cell r="AQ101" t="str">
            <v/>
          </cell>
          <cell r="AR101" t="str">
            <v/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V101" t="str">
            <v/>
          </cell>
          <cell r="FW101" t="str">
            <v/>
          </cell>
          <cell r="FX101" t="str">
            <v/>
          </cell>
          <cell r="FY101" t="str">
            <v/>
          </cell>
          <cell r="FZ101" t="str">
            <v/>
          </cell>
          <cell r="GA101" t="str">
            <v/>
          </cell>
          <cell r="GB101" t="str">
            <v/>
          </cell>
          <cell r="GC101" t="str">
            <v>-</v>
          </cell>
          <cell r="GD101">
            <v>39083</v>
          </cell>
          <cell r="GF101">
            <v>38353</v>
          </cell>
          <cell r="GG101">
            <v>39600</v>
          </cell>
          <cell r="GI101" t="str">
            <v/>
          </cell>
          <cell r="GJ101" t="str">
            <v/>
          </cell>
          <cell r="GK101" t="str">
            <v/>
          </cell>
          <cell r="GL101" t="str">
            <v/>
          </cell>
          <cell r="GM101" t="str">
            <v/>
          </cell>
          <cell r="GN101" t="str">
            <v/>
          </cell>
          <cell r="GO101" t="str">
            <v/>
          </cell>
          <cell r="GP101" t="str">
            <v>-</v>
          </cell>
          <cell r="GQ101">
            <v>38078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PAGE"/>
      <sheetName val="REPORT CARD"/>
      <sheetName val="DATA ENTRY"/>
      <sheetName val="DATABASE"/>
      <sheetName val="L_NL PIVOT"/>
      <sheetName val="LOOKUP TABLES"/>
      <sheetName val="PIVOT TABLE"/>
      <sheetName val="RESULTS"/>
      <sheetName val="RESULTS Pg1"/>
      <sheetName val="RESULTS Pg2"/>
      <sheetName val="SCORECARD"/>
      <sheetName val="CONTRACTORS"/>
      <sheetName val="SAFETY INSP"/>
      <sheetName val="Historical Performance"/>
      <sheetName val="REPORT DETAILS"/>
      <sheetName val="REPORT DETAIL ANALYSIS"/>
      <sheetName val="Track Incident Recommendations"/>
      <sheetName val="Disaster Preparedness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Date</v>
          </cell>
          <cell r="B5" t="str">
            <v>Year</v>
          </cell>
          <cell r="C5" t="str">
            <v>Mth</v>
          </cell>
          <cell r="E5" t="str">
            <v>Hours (act)</v>
          </cell>
          <cell r="F5" t="str">
            <v>Fatlities</v>
          </cell>
          <cell r="G5" t="str">
            <v>LTIs</v>
          </cell>
          <cell r="H5" t="str">
            <v>MTIs</v>
          </cell>
          <cell r="I5" t="str">
            <v>FAIs</v>
          </cell>
          <cell r="J5" t="str">
            <v>NMs</v>
          </cell>
          <cell r="K5" t="str">
            <v>Days Lost</v>
          </cell>
          <cell r="L5" t="str">
            <v>LTIFR</v>
          </cell>
          <cell r="M5" t="str">
            <v>LTISR</v>
          </cell>
          <cell r="N5" t="str">
            <v>ATLR</v>
          </cell>
          <cell r="O5" t="str">
            <v>MTIFR</v>
          </cell>
          <cell r="P5" t="str">
            <v>TRIFR</v>
          </cell>
          <cell r="Q5" t="str">
            <v>AIFR</v>
          </cell>
          <cell r="S5" t="str">
            <v>Hours (act)</v>
          </cell>
          <cell r="T5" t="str">
            <v>Fatlities</v>
          </cell>
          <cell r="U5" t="str">
            <v>LTIs</v>
          </cell>
          <cell r="V5" t="str">
            <v>MTIs</v>
          </cell>
          <cell r="W5" t="str">
            <v>FAIs</v>
          </cell>
          <cell r="X5" t="str">
            <v>NMs</v>
          </cell>
          <cell r="Y5" t="str">
            <v>Days Lost</v>
          </cell>
          <cell r="Z5" t="str">
            <v>LTIFR</v>
          </cell>
          <cell r="AA5" t="str">
            <v>LTISR</v>
          </cell>
          <cell r="AB5" t="str">
            <v>ATLR</v>
          </cell>
          <cell r="AC5" t="str">
            <v>MTIFR</v>
          </cell>
          <cell r="AD5" t="str">
            <v>TRIFR</v>
          </cell>
          <cell r="AE5" t="str">
            <v>AIFR</v>
          </cell>
          <cell r="AG5" t="str">
            <v>Hours (act)</v>
          </cell>
          <cell r="AH5" t="str">
            <v>Fatlities</v>
          </cell>
          <cell r="AI5" t="str">
            <v>LTIs</v>
          </cell>
          <cell r="AJ5" t="str">
            <v>MTIs</v>
          </cell>
          <cell r="AK5" t="str">
            <v>FAIs</v>
          </cell>
          <cell r="AL5" t="str">
            <v>NMs</v>
          </cell>
          <cell r="AM5" t="str">
            <v>Days Lost</v>
          </cell>
          <cell r="AN5" t="str">
            <v>LTIFR</v>
          </cell>
          <cell r="AO5" t="str">
            <v>LTISR</v>
          </cell>
          <cell r="AP5" t="str">
            <v>ATLR</v>
          </cell>
          <cell r="AQ5" t="str">
            <v>MTIFR</v>
          </cell>
          <cell r="AR5" t="str">
            <v>TRIFR</v>
          </cell>
          <cell r="AS5" t="str">
            <v>AIFR</v>
          </cell>
          <cell r="AU5" t="str">
            <v>Hours (act)</v>
          </cell>
          <cell r="AV5" t="str">
            <v>Fatlities</v>
          </cell>
          <cell r="AW5" t="str">
            <v>LTIs</v>
          </cell>
          <cell r="AX5" t="str">
            <v>MTIs</v>
          </cell>
          <cell r="AY5" t="str">
            <v>FAIs</v>
          </cell>
          <cell r="AZ5" t="str">
            <v>NMs</v>
          </cell>
          <cell r="BA5" t="str">
            <v>Days Lost</v>
          </cell>
          <cell r="BB5" t="str">
            <v>LTIFR</v>
          </cell>
          <cell r="BC5" t="str">
            <v>LTISR</v>
          </cell>
          <cell r="BD5" t="str">
            <v>ATLR</v>
          </cell>
          <cell r="BE5" t="str">
            <v>MTIFR</v>
          </cell>
          <cell r="BF5" t="str">
            <v>TRIFR</v>
          </cell>
          <cell r="BG5" t="str">
            <v>AIFR</v>
          </cell>
          <cell r="BI5" t="str">
            <v>Hours (act)</v>
          </cell>
          <cell r="BJ5" t="str">
            <v>Fatlities</v>
          </cell>
          <cell r="BK5" t="str">
            <v>LTIs</v>
          </cell>
          <cell r="BL5" t="str">
            <v>MTIs</v>
          </cell>
          <cell r="BM5" t="str">
            <v>FAIs</v>
          </cell>
          <cell r="BN5" t="str">
            <v>NMs</v>
          </cell>
          <cell r="BO5" t="str">
            <v>Days Lost</v>
          </cell>
          <cell r="BP5" t="str">
            <v>LTIFR</v>
          </cell>
          <cell r="BQ5" t="str">
            <v>LTISR</v>
          </cell>
          <cell r="BR5" t="str">
            <v>ATLR</v>
          </cell>
          <cell r="BS5" t="str">
            <v>MTIFR</v>
          </cell>
          <cell r="BT5" t="str">
            <v>TRIFR</v>
          </cell>
          <cell r="BU5" t="str">
            <v>AIFR</v>
          </cell>
          <cell r="BW5" t="str">
            <v>Hours (act)</v>
          </cell>
          <cell r="BX5" t="str">
            <v>Fatlities</v>
          </cell>
          <cell r="BY5" t="str">
            <v>LTIs</v>
          </cell>
          <cell r="BZ5" t="str">
            <v>MTIs</v>
          </cell>
          <cell r="CA5" t="str">
            <v>FAIs</v>
          </cell>
          <cell r="CB5" t="str">
            <v>NMs</v>
          </cell>
          <cell r="CC5" t="str">
            <v>Days Lost</v>
          </cell>
          <cell r="CD5" t="str">
            <v>LTIFR</v>
          </cell>
          <cell r="CE5" t="str">
            <v>LTISR</v>
          </cell>
          <cell r="CF5" t="str">
            <v>ATLR</v>
          </cell>
          <cell r="CG5" t="str">
            <v>MTIFR</v>
          </cell>
          <cell r="CH5" t="str">
            <v>TRIFR</v>
          </cell>
          <cell r="CI5" t="str">
            <v>AIFR</v>
          </cell>
          <cell r="CK5" t="str">
            <v>Hours (act)</v>
          </cell>
          <cell r="CL5" t="str">
            <v>Fatlities</v>
          </cell>
          <cell r="CM5" t="str">
            <v>LTIs</v>
          </cell>
          <cell r="CN5" t="str">
            <v>MTIs</v>
          </cell>
          <cell r="CO5" t="str">
            <v>FAIs</v>
          </cell>
          <cell r="CP5" t="str">
            <v>NMs</v>
          </cell>
          <cell r="CQ5" t="str">
            <v>Days Lost</v>
          </cell>
          <cell r="CR5" t="str">
            <v>LTIFR</v>
          </cell>
          <cell r="CS5" t="str">
            <v>LTISR</v>
          </cell>
          <cell r="CT5" t="str">
            <v>ATLR</v>
          </cell>
          <cell r="CU5" t="str">
            <v>MTIFR</v>
          </cell>
          <cell r="CV5" t="str">
            <v>TRIFR</v>
          </cell>
          <cell r="CW5" t="str">
            <v>AIFR</v>
          </cell>
          <cell r="CY5" t="str">
            <v>Hours (act)</v>
          </cell>
          <cell r="CZ5" t="str">
            <v>Fatlities</v>
          </cell>
          <cell r="DA5" t="str">
            <v>LTIs</v>
          </cell>
          <cell r="DB5" t="str">
            <v>MTIs</v>
          </cell>
          <cell r="DC5" t="str">
            <v>FAIs</v>
          </cell>
          <cell r="DD5" t="str">
            <v>NMs</v>
          </cell>
          <cell r="DE5" t="str">
            <v>Days Lost</v>
          </cell>
          <cell r="DF5" t="str">
            <v>LTIFR</v>
          </cell>
          <cell r="DG5" t="str">
            <v>LTISR</v>
          </cell>
          <cell r="DH5" t="str">
            <v>ATLR</v>
          </cell>
          <cell r="DI5" t="str">
            <v>MTIFR</v>
          </cell>
          <cell r="DJ5" t="str">
            <v>TRIFR</v>
          </cell>
          <cell r="DK5" t="str">
            <v>AIFR</v>
          </cell>
          <cell r="DM5" t="str">
            <v>Hours (act)</v>
          </cell>
          <cell r="DN5" t="str">
            <v>Fatlities</v>
          </cell>
          <cell r="DO5" t="str">
            <v>LTIs</v>
          </cell>
          <cell r="DP5" t="str">
            <v>MTIs</v>
          </cell>
          <cell r="DQ5" t="str">
            <v>FAIs</v>
          </cell>
          <cell r="DR5" t="str">
            <v>NMs</v>
          </cell>
          <cell r="DS5" t="str">
            <v>Days Lost</v>
          </cell>
          <cell r="DT5" t="str">
            <v>LTIFR</v>
          </cell>
          <cell r="DU5" t="str">
            <v>LTISR</v>
          </cell>
          <cell r="DV5" t="str">
            <v>ATLR</v>
          </cell>
          <cell r="DW5" t="str">
            <v>MTIFR</v>
          </cell>
          <cell r="DX5" t="str">
            <v>TRIFR</v>
          </cell>
          <cell r="DY5" t="str">
            <v>AIFR</v>
          </cell>
          <cell r="EA5" t="str">
            <v>Hours (act)</v>
          </cell>
          <cell r="EB5" t="str">
            <v>Fatlities</v>
          </cell>
          <cell r="EC5" t="str">
            <v>LTIs</v>
          </cell>
          <cell r="ED5" t="str">
            <v>MTIs</v>
          </cell>
          <cell r="EE5" t="str">
            <v>FAIs</v>
          </cell>
          <cell r="EF5" t="str">
            <v>NMs</v>
          </cell>
          <cell r="EG5" t="str">
            <v>Days Lost</v>
          </cell>
          <cell r="EH5" t="str">
            <v>LTIFR</v>
          </cell>
          <cell r="EI5" t="str">
            <v>LTISR</v>
          </cell>
          <cell r="EJ5" t="str">
            <v>ATLR</v>
          </cell>
          <cell r="EK5" t="str">
            <v>MTIFR</v>
          </cell>
          <cell r="EL5" t="str">
            <v>TRIFR</v>
          </cell>
          <cell r="EM5" t="str">
            <v>AIFR</v>
          </cell>
          <cell r="EO5" t="str">
            <v>Hours (act)</v>
          </cell>
          <cell r="EP5" t="str">
            <v>Fatlities</v>
          </cell>
          <cell r="EQ5" t="str">
            <v>LTIs</v>
          </cell>
          <cell r="ER5" t="str">
            <v>MTIs</v>
          </cell>
          <cell r="ES5" t="str">
            <v>FAIs</v>
          </cell>
          <cell r="ET5" t="str">
            <v>NMs</v>
          </cell>
          <cell r="EU5" t="str">
            <v>Days Lost</v>
          </cell>
          <cell r="EV5" t="str">
            <v>LTIFR</v>
          </cell>
          <cell r="EW5" t="str">
            <v>LTISR</v>
          </cell>
          <cell r="EX5" t="str">
            <v>ATLR</v>
          </cell>
          <cell r="EY5" t="str">
            <v>MTIFR</v>
          </cell>
          <cell r="EZ5" t="str">
            <v>TRIFR</v>
          </cell>
          <cell r="FA5" t="str">
            <v>AIFR</v>
          </cell>
          <cell r="FC5" t="str">
            <v>Hours (act)</v>
          </cell>
          <cell r="FD5" t="str">
            <v>Fatlities</v>
          </cell>
          <cell r="FE5" t="str">
            <v>LTIs</v>
          </cell>
          <cell r="FF5" t="str">
            <v>MTIs</v>
          </cell>
          <cell r="FG5" t="str">
            <v>FAIs</v>
          </cell>
          <cell r="FH5" t="str">
            <v>NMs</v>
          </cell>
          <cell r="FI5" t="str">
            <v>Days Lost</v>
          </cell>
          <cell r="FJ5" t="str">
            <v>LTIFR</v>
          </cell>
          <cell r="FK5" t="str">
            <v>LTISR</v>
          </cell>
          <cell r="FL5" t="str">
            <v>ATLR</v>
          </cell>
          <cell r="FM5" t="str">
            <v>MTIFR</v>
          </cell>
          <cell r="FN5" t="str">
            <v>TRIFR</v>
          </cell>
          <cell r="FO5" t="str">
            <v>AIFR</v>
          </cell>
          <cell r="FQ5" t="str">
            <v>Hours (act)</v>
          </cell>
          <cell r="FR5" t="str">
            <v>Fatlities</v>
          </cell>
          <cell r="FS5" t="str">
            <v>LTIs</v>
          </cell>
          <cell r="FT5" t="str">
            <v>MTIs</v>
          </cell>
          <cell r="FU5" t="str">
            <v>FAIs</v>
          </cell>
          <cell r="FV5" t="str">
            <v>NMs</v>
          </cell>
          <cell r="FW5" t="str">
            <v>Days Lost</v>
          </cell>
          <cell r="FX5" t="str">
            <v>LTIFR</v>
          </cell>
          <cell r="FY5" t="str">
            <v>LTISR</v>
          </cell>
          <cell r="FZ5" t="str">
            <v>ATLR</v>
          </cell>
          <cell r="GA5" t="str">
            <v>MTIFR</v>
          </cell>
          <cell r="GB5" t="str">
            <v>TRIFR</v>
          </cell>
          <cell r="GC5" t="str">
            <v>AIFR</v>
          </cell>
        </row>
        <row r="6">
          <cell r="A6">
            <v>37803</v>
          </cell>
          <cell r="B6">
            <v>2003</v>
          </cell>
          <cell r="C6">
            <v>7</v>
          </cell>
          <cell r="E6">
            <v>62180.800000000003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S6">
            <v>28281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U6">
            <v>31364</v>
          </cell>
          <cell r="AV6">
            <v>0</v>
          </cell>
          <cell r="AW6">
            <v>1</v>
          </cell>
          <cell r="AX6">
            <v>0</v>
          </cell>
          <cell r="AY6">
            <v>0</v>
          </cell>
          <cell r="AZ6">
            <v>0</v>
          </cell>
          <cell r="BA6">
            <v>2</v>
          </cell>
          <cell r="BB6">
            <v>31.883688305063131</v>
          </cell>
          <cell r="BC6">
            <v>63.767376610126263</v>
          </cell>
          <cell r="BD6">
            <v>2</v>
          </cell>
          <cell r="BE6">
            <v>0</v>
          </cell>
          <cell r="BF6">
            <v>31.883688305063131</v>
          </cell>
          <cell r="BG6">
            <v>31.883688305063131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K6">
            <v>4303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Y6">
            <v>2900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M6">
            <v>5133.5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EA6">
            <v>957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O6">
            <v>64883</v>
          </cell>
          <cell r="EP6">
            <v>0</v>
          </cell>
          <cell r="EQ6">
            <v>2</v>
          </cell>
          <cell r="ER6">
            <v>0</v>
          </cell>
          <cell r="ES6">
            <v>0</v>
          </cell>
          <cell r="ET6">
            <v>0</v>
          </cell>
          <cell r="EU6">
            <v>259</v>
          </cell>
          <cell r="EV6">
            <v>30.824715256692816</v>
          </cell>
          <cell r="EW6">
            <v>3991.8006257417201</v>
          </cell>
          <cell r="EX6">
            <v>129.5</v>
          </cell>
          <cell r="EY6">
            <v>0</v>
          </cell>
          <cell r="EZ6">
            <v>30.824715256692816</v>
          </cell>
          <cell r="FA6">
            <v>30.824715256692816</v>
          </cell>
          <cell r="FC6">
            <v>10859.5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</row>
        <row r="7">
          <cell r="A7">
            <v>37834</v>
          </cell>
          <cell r="B7">
            <v>2003</v>
          </cell>
          <cell r="C7">
            <v>8</v>
          </cell>
          <cell r="E7">
            <v>124323.4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37141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U7">
            <v>56495</v>
          </cell>
          <cell r="AV7">
            <v>0</v>
          </cell>
          <cell r="AW7">
            <v>2</v>
          </cell>
          <cell r="AX7">
            <v>0</v>
          </cell>
          <cell r="AY7">
            <v>0</v>
          </cell>
          <cell r="AZ7">
            <v>0</v>
          </cell>
          <cell r="BA7">
            <v>89</v>
          </cell>
          <cell r="BB7">
            <v>35.401362952473669</v>
          </cell>
          <cell r="BC7">
            <v>1575.3606513850782</v>
          </cell>
          <cell r="BD7">
            <v>44.5</v>
          </cell>
          <cell r="BE7">
            <v>0</v>
          </cell>
          <cell r="BF7">
            <v>35.401362952473669</v>
          </cell>
          <cell r="BG7">
            <v>35.401362952473669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K7">
            <v>7485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Y7">
            <v>5910</v>
          </cell>
          <cell r="CZ7">
            <v>0</v>
          </cell>
          <cell r="DA7">
            <v>1</v>
          </cell>
          <cell r="DB7">
            <v>0</v>
          </cell>
          <cell r="DC7">
            <v>0</v>
          </cell>
          <cell r="DD7">
            <v>0</v>
          </cell>
          <cell r="DE7">
            <v>3</v>
          </cell>
          <cell r="DF7">
            <v>169.20473773265653</v>
          </cell>
          <cell r="DG7">
            <v>507.61421319796955</v>
          </cell>
          <cell r="DH7">
            <v>3</v>
          </cell>
          <cell r="DI7">
            <v>0</v>
          </cell>
          <cell r="DJ7">
            <v>169.20473773265653</v>
          </cell>
          <cell r="DK7">
            <v>169.20473773265653</v>
          </cell>
          <cell r="DM7">
            <v>10199.5</v>
          </cell>
          <cell r="DN7">
            <v>0</v>
          </cell>
          <cell r="DO7">
            <v>1</v>
          </cell>
          <cell r="DP7">
            <v>0</v>
          </cell>
          <cell r="DQ7">
            <v>0</v>
          </cell>
          <cell r="DR7">
            <v>0</v>
          </cell>
          <cell r="DS7">
            <v>5</v>
          </cell>
          <cell r="DT7">
            <v>98.044021765772825</v>
          </cell>
          <cell r="DU7">
            <v>490.22010882886417</v>
          </cell>
          <cell r="DV7">
            <v>5</v>
          </cell>
          <cell r="DW7">
            <v>0</v>
          </cell>
          <cell r="DX7">
            <v>98.044021765772825</v>
          </cell>
          <cell r="DY7">
            <v>98.044021765772825</v>
          </cell>
          <cell r="EA7">
            <v>1493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O7">
            <v>122420</v>
          </cell>
          <cell r="EP7">
            <v>0</v>
          </cell>
          <cell r="EQ7">
            <v>2</v>
          </cell>
          <cell r="ER7">
            <v>0</v>
          </cell>
          <cell r="ES7">
            <v>0</v>
          </cell>
          <cell r="ET7">
            <v>0</v>
          </cell>
          <cell r="EU7">
            <v>259</v>
          </cell>
          <cell r="EV7">
            <v>16.337199803953602</v>
          </cell>
          <cell r="EW7">
            <v>2115.6673746119914</v>
          </cell>
          <cell r="EX7">
            <v>129.5</v>
          </cell>
          <cell r="EY7">
            <v>0</v>
          </cell>
          <cell r="EZ7">
            <v>16.337199803953602</v>
          </cell>
          <cell r="FA7">
            <v>16.337199803953602</v>
          </cell>
          <cell r="FC7">
            <v>20987</v>
          </cell>
          <cell r="FD7">
            <v>0</v>
          </cell>
          <cell r="FE7">
            <v>1</v>
          </cell>
          <cell r="FF7">
            <v>0</v>
          </cell>
          <cell r="FG7">
            <v>0</v>
          </cell>
          <cell r="FH7">
            <v>0</v>
          </cell>
          <cell r="FI7">
            <v>1</v>
          </cell>
          <cell r="FJ7">
            <v>47.64854433697051</v>
          </cell>
          <cell r="FK7">
            <v>47.64854433697051</v>
          </cell>
          <cell r="FL7">
            <v>1</v>
          </cell>
          <cell r="FM7">
            <v>0</v>
          </cell>
          <cell r="FN7">
            <v>47.64854433697051</v>
          </cell>
          <cell r="FO7">
            <v>47.64854433697051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</row>
        <row r="8">
          <cell r="A8">
            <v>37865</v>
          </cell>
          <cell r="B8">
            <v>2003</v>
          </cell>
          <cell r="C8">
            <v>9</v>
          </cell>
          <cell r="E8">
            <v>186110.03999999998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46585.599999999999</v>
          </cell>
          <cell r="T8">
            <v>0</v>
          </cell>
          <cell r="U8">
            <v>1</v>
          </cell>
          <cell r="V8">
            <v>0</v>
          </cell>
          <cell r="W8">
            <v>0</v>
          </cell>
          <cell r="X8">
            <v>0</v>
          </cell>
          <cell r="Y8">
            <v>1</v>
          </cell>
          <cell r="Z8">
            <v>21.465860695150432</v>
          </cell>
          <cell r="AA8">
            <v>21.465860695150432</v>
          </cell>
          <cell r="AB8">
            <v>1</v>
          </cell>
          <cell r="AC8">
            <v>0</v>
          </cell>
          <cell r="AD8">
            <v>21.465860695150432</v>
          </cell>
          <cell r="AE8">
            <v>21.465860695150432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U8">
            <v>84400</v>
          </cell>
          <cell r="AV8">
            <v>0</v>
          </cell>
          <cell r="AW8">
            <v>2</v>
          </cell>
          <cell r="AX8">
            <v>0</v>
          </cell>
          <cell r="AY8">
            <v>0</v>
          </cell>
          <cell r="AZ8">
            <v>0</v>
          </cell>
          <cell r="BA8">
            <v>89</v>
          </cell>
          <cell r="BB8">
            <v>23.696682464454977</v>
          </cell>
          <cell r="BC8">
            <v>1054.5023696682465</v>
          </cell>
          <cell r="BD8">
            <v>44.5</v>
          </cell>
          <cell r="BE8">
            <v>0</v>
          </cell>
          <cell r="BF8">
            <v>23.696682464454977</v>
          </cell>
          <cell r="BG8">
            <v>23.696682464454977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K8">
            <v>10781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Y8">
            <v>9160</v>
          </cell>
          <cell r="CZ8">
            <v>0</v>
          </cell>
          <cell r="DA8">
            <v>1</v>
          </cell>
          <cell r="DB8">
            <v>0</v>
          </cell>
          <cell r="DC8">
            <v>0</v>
          </cell>
          <cell r="DD8">
            <v>0</v>
          </cell>
          <cell r="DE8">
            <v>3</v>
          </cell>
          <cell r="DF8">
            <v>109.1703056768559</v>
          </cell>
          <cell r="DG8">
            <v>327.51091703056767</v>
          </cell>
          <cell r="DH8">
            <v>2.9999999999999996</v>
          </cell>
          <cell r="DI8">
            <v>0</v>
          </cell>
          <cell r="DJ8">
            <v>109.1703056768559</v>
          </cell>
          <cell r="DK8">
            <v>109.1703056768559</v>
          </cell>
          <cell r="DM8">
            <v>12459</v>
          </cell>
          <cell r="DN8">
            <v>0</v>
          </cell>
          <cell r="DO8">
            <v>1</v>
          </cell>
          <cell r="DP8">
            <v>0</v>
          </cell>
          <cell r="DQ8">
            <v>0</v>
          </cell>
          <cell r="DR8">
            <v>0</v>
          </cell>
          <cell r="DS8">
            <v>5</v>
          </cell>
          <cell r="DT8">
            <v>80.263263504294088</v>
          </cell>
          <cell r="DU8">
            <v>401.31631752147041</v>
          </cell>
          <cell r="DV8">
            <v>5</v>
          </cell>
          <cell r="DW8">
            <v>0</v>
          </cell>
          <cell r="DX8">
            <v>80.263263504294088</v>
          </cell>
          <cell r="DY8">
            <v>80.263263504294088</v>
          </cell>
          <cell r="EA8">
            <v>3379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O8">
            <v>185267</v>
          </cell>
          <cell r="EP8">
            <v>0</v>
          </cell>
          <cell r="EQ8">
            <v>2</v>
          </cell>
          <cell r="ER8">
            <v>0</v>
          </cell>
          <cell r="ES8">
            <v>0</v>
          </cell>
          <cell r="ET8">
            <v>0</v>
          </cell>
          <cell r="EU8">
            <v>259</v>
          </cell>
          <cell r="EV8">
            <v>10.795230667091278</v>
          </cell>
          <cell r="EW8">
            <v>1397.9823713883206</v>
          </cell>
          <cell r="EX8">
            <v>129.5</v>
          </cell>
          <cell r="EY8">
            <v>0</v>
          </cell>
          <cell r="EZ8">
            <v>10.795230667091278</v>
          </cell>
          <cell r="FA8">
            <v>10.795230667091278</v>
          </cell>
          <cell r="FC8">
            <v>29974.2</v>
          </cell>
          <cell r="FD8">
            <v>0</v>
          </cell>
          <cell r="FE8">
            <v>1</v>
          </cell>
          <cell r="FF8">
            <v>0</v>
          </cell>
          <cell r="FG8">
            <v>0</v>
          </cell>
          <cell r="FH8">
            <v>0</v>
          </cell>
          <cell r="FI8">
            <v>1</v>
          </cell>
          <cell r="FJ8">
            <v>33.362024674553446</v>
          </cell>
          <cell r="FK8">
            <v>33.362024674553446</v>
          </cell>
          <cell r="FL8">
            <v>1</v>
          </cell>
          <cell r="FM8">
            <v>0</v>
          </cell>
          <cell r="FN8">
            <v>33.362024674553446</v>
          </cell>
          <cell r="FO8">
            <v>33.362024674553446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</row>
        <row r="9">
          <cell r="A9">
            <v>37895</v>
          </cell>
          <cell r="B9">
            <v>2003</v>
          </cell>
          <cell r="C9">
            <v>10</v>
          </cell>
          <cell r="E9">
            <v>247208.08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S9">
            <v>56832.399999999994</v>
          </cell>
          <cell r="T9">
            <v>0</v>
          </cell>
          <cell r="U9">
            <v>1</v>
          </cell>
          <cell r="V9">
            <v>0</v>
          </cell>
          <cell r="W9">
            <v>0</v>
          </cell>
          <cell r="X9">
            <v>0</v>
          </cell>
          <cell r="Y9">
            <v>1</v>
          </cell>
          <cell r="Z9">
            <v>17.595596877837291</v>
          </cell>
          <cell r="AA9">
            <v>17.595596877837291</v>
          </cell>
          <cell r="AB9">
            <v>1</v>
          </cell>
          <cell r="AC9">
            <v>0</v>
          </cell>
          <cell r="AD9">
            <v>17.595596877837291</v>
          </cell>
          <cell r="AE9">
            <v>17.595596877837291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U9">
            <v>114773</v>
          </cell>
          <cell r="AV9">
            <v>0</v>
          </cell>
          <cell r="AW9">
            <v>2</v>
          </cell>
          <cell r="AX9">
            <v>0</v>
          </cell>
          <cell r="AY9">
            <v>0</v>
          </cell>
          <cell r="AZ9">
            <v>0</v>
          </cell>
          <cell r="BA9">
            <v>89</v>
          </cell>
          <cell r="BB9">
            <v>17.425701166650693</v>
          </cell>
          <cell r="BC9">
            <v>775.44370191595578</v>
          </cell>
          <cell r="BD9">
            <v>44.499999999999993</v>
          </cell>
          <cell r="BE9">
            <v>0</v>
          </cell>
          <cell r="BF9">
            <v>17.425701166650693</v>
          </cell>
          <cell r="BG9">
            <v>17.425701166650693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K9">
            <v>14555.5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Y9">
            <v>12160</v>
          </cell>
          <cell r="CZ9">
            <v>0</v>
          </cell>
          <cell r="DA9">
            <v>1</v>
          </cell>
          <cell r="DB9">
            <v>0</v>
          </cell>
          <cell r="DC9">
            <v>0</v>
          </cell>
          <cell r="DD9">
            <v>0</v>
          </cell>
          <cell r="DE9">
            <v>3</v>
          </cell>
          <cell r="DF9">
            <v>82.23684210526315</v>
          </cell>
          <cell r="DG9">
            <v>246.71052631578948</v>
          </cell>
          <cell r="DH9">
            <v>3.0000000000000004</v>
          </cell>
          <cell r="DI9">
            <v>0</v>
          </cell>
          <cell r="DJ9">
            <v>82.23684210526315</v>
          </cell>
          <cell r="DK9">
            <v>82.23684210526315</v>
          </cell>
          <cell r="DM9">
            <v>14783</v>
          </cell>
          <cell r="DN9">
            <v>0</v>
          </cell>
          <cell r="DO9">
            <v>1</v>
          </cell>
          <cell r="DP9">
            <v>0</v>
          </cell>
          <cell r="DQ9">
            <v>0</v>
          </cell>
          <cell r="DR9">
            <v>0</v>
          </cell>
          <cell r="DS9">
            <v>5</v>
          </cell>
          <cell r="DT9">
            <v>67.645268213488464</v>
          </cell>
          <cell r="DU9">
            <v>338.22634106744232</v>
          </cell>
          <cell r="DV9">
            <v>5</v>
          </cell>
          <cell r="DW9">
            <v>0</v>
          </cell>
          <cell r="DX9">
            <v>67.645268213488464</v>
          </cell>
          <cell r="DY9">
            <v>67.645268213488464</v>
          </cell>
          <cell r="EA9">
            <v>4528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O9">
            <v>252786</v>
          </cell>
          <cell r="EP9">
            <v>0</v>
          </cell>
          <cell r="EQ9">
            <v>2</v>
          </cell>
          <cell r="ER9">
            <v>0</v>
          </cell>
          <cell r="ES9">
            <v>0</v>
          </cell>
          <cell r="ET9">
            <v>0</v>
          </cell>
          <cell r="EU9">
            <v>467</v>
          </cell>
          <cell r="EV9">
            <v>7.911830560236722</v>
          </cell>
          <cell r="EW9">
            <v>1847.4124358152746</v>
          </cell>
          <cell r="EX9">
            <v>233.5</v>
          </cell>
          <cell r="EY9">
            <v>0</v>
          </cell>
          <cell r="EZ9">
            <v>7.911830560236722</v>
          </cell>
          <cell r="FA9">
            <v>7.911830560236722</v>
          </cell>
          <cell r="FC9">
            <v>39266.199999999997</v>
          </cell>
          <cell r="FD9">
            <v>0</v>
          </cell>
          <cell r="FE9">
            <v>1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25.46719570521212</v>
          </cell>
          <cell r="FK9">
            <v>25.46719570521212</v>
          </cell>
          <cell r="FL9">
            <v>1</v>
          </cell>
          <cell r="FM9">
            <v>0</v>
          </cell>
          <cell r="FN9">
            <v>25.46719570521212</v>
          </cell>
          <cell r="FO9">
            <v>25.46719570521212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</row>
        <row r="10">
          <cell r="A10">
            <v>37926</v>
          </cell>
          <cell r="B10">
            <v>2003</v>
          </cell>
          <cell r="C10">
            <v>11</v>
          </cell>
          <cell r="E10">
            <v>308308.07999999996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65491.899999999994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15.269063807890749</v>
          </cell>
          <cell r="AA10">
            <v>15.269063807890749</v>
          </cell>
          <cell r="AB10">
            <v>1</v>
          </cell>
          <cell r="AC10">
            <v>0</v>
          </cell>
          <cell r="AD10">
            <v>15.269063807890749</v>
          </cell>
          <cell r="AE10">
            <v>15.269063807890749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U10">
            <v>143414.5</v>
          </cell>
          <cell r="AV10">
            <v>0</v>
          </cell>
          <cell r="AW10">
            <v>2</v>
          </cell>
          <cell r="AX10">
            <v>0</v>
          </cell>
          <cell r="AY10">
            <v>0</v>
          </cell>
          <cell r="AZ10">
            <v>0</v>
          </cell>
          <cell r="BA10">
            <v>89</v>
          </cell>
          <cell r="BB10">
            <v>13.945591275638099</v>
          </cell>
          <cell r="BC10">
            <v>620.57881176589535</v>
          </cell>
          <cell r="BD10">
            <v>44.499999999999993</v>
          </cell>
          <cell r="BE10">
            <v>0</v>
          </cell>
          <cell r="BF10">
            <v>13.945591275638099</v>
          </cell>
          <cell r="BG10">
            <v>13.945591275638099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K10">
            <v>18558.5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Y10">
            <v>14176</v>
          </cell>
          <cell r="CZ10">
            <v>0</v>
          </cell>
          <cell r="DA10">
            <v>1</v>
          </cell>
          <cell r="DB10">
            <v>0</v>
          </cell>
          <cell r="DC10">
            <v>0</v>
          </cell>
          <cell r="DD10">
            <v>0</v>
          </cell>
          <cell r="DE10">
            <v>3</v>
          </cell>
          <cell r="DF10">
            <v>70.541760722347618</v>
          </cell>
          <cell r="DG10">
            <v>211.62528216704288</v>
          </cell>
          <cell r="DH10">
            <v>3.0000000000000004</v>
          </cell>
          <cell r="DI10">
            <v>0</v>
          </cell>
          <cell r="DJ10">
            <v>70.541760722347618</v>
          </cell>
          <cell r="DK10">
            <v>70.541760722347618</v>
          </cell>
          <cell r="DM10">
            <v>16982</v>
          </cell>
          <cell r="DN10">
            <v>0</v>
          </cell>
          <cell r="DO10">
            <v>1</v>
          </cell>
          <cell r="DP10">
            <v>0</v>
          </cell>
          <cell r="DQ10">
            <v>0</v>
          </cell>
          <cell r="DR10">
            <v>0</v>
          </cell>
          <cell r="DS10">
            <v>5</v>
          </cell>
          <cell r="DT10">
            <v>58.885879166175954</v>
          </cell>
          <cell r="DU10">
            <v>294.42939583087974</v>
          </cell>
          <cell r="DV10">
            <v>4.9999999999999991</v>
          </cell>
          <cell r="DW10">
            <v>0</v>
          </cell>
          <cell r="DX10">
            <v>58.885879166175954</v>
          </cell>
          <cell r="DY10">
            <v>58.885879166175954</v>
          </cell>
          <cell r="EA10">
            <v>5519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O10">
            <v>316525</v>
          </cell>
          <cell r="EP10">
            <v>0</v>
          </cell>
          <cell r="EQ10">
            <v>2</v>
          </cell>
          <cell r="ER10">
            <v>0</v>
          </cell>
          <cell r="ES10">
            <v>0</v>
          </cell>
          <cell r="ET10">
            <v>0</v>
          </cell>
          <cell r="EU10">
            <v>467</v>
          </cell>
          <cell r="EV10">
            <v>6.3186162230471528</v>
          </cell>
          <cell r="EW10">
            <v>1475.39688808151</v>
          </cell>
          <cell r="EX10">
            <v>233.49999999999997</v>
          </cell>
          <cell r="EY10">
            <v>0</v>
          </cell>
          <cell r="EZ10">
            <v>6.3186162230471528</v>
          </cell>
          <cell r="FA10">
            <v>6.3186162230471528</v>
          </cell>
          <cell r="FC10">
            <v>46167.199999999997</v>
          </cell>
          <cell r="FD10">
            <v>0</v>
          </cell>
          <cell r="FE10">
            <v>1</v>
          </cell>
          <cell r="FF10">
            <v>0</v>
          </cell>
          <cell r="FG10">
            <v>0</v>
          </cell>
          <cell r="FH10">
            <v>0</v>
          </cell>
          <cell r="FI10">
            <v>1</v>
          </cell>
          <cell r="FJ10">
            <v>21.660399591051657</v>
          </cell>
          <cell r="FK10">
            <v>21.660399591051657</v>
          </cell>
          <cell r="FL10">
            <v>1</v>
          </cell>
          <cell r="FM10">
            <v>0</v>
          </cell>
          <cell r="FN10">
            <v>21.660399591051657</v>
          </cell>
          <cell r="FO10">
            <v>21.660399591051657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</row>
        <row r="11">
          <cell r="A11">
            <v>37956</v>
          </cell>
          <cell r="B11">
            <v>2003</v>
          </cell>
          <cell r="C11">
            <v>12</v>
          </cell>
          <cell r="E11">
            <v>369191.48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6</v>
          </cell>
          <cell r="L11">
            <v>2.7086215532384443</v>
          </cell>
          <cell r="M11">
            <v>16.251729319430666</v>
          </cell>
          <cell r="N11">
            <v>6</v>
          </cell>
          <cell r="O11">
            <v>0</v>
          </cell>
          <cell r="P11">
            <v>2.7086215532384443</v>
          </cell>
          <cell r="Q11">
            <v>2.7086215532384443</v>
          </cell>
          <cell r="S11">
            <v>73078.399999999994</v>
          </cell>
          <cell r="T11">
            <v>0</v>
          </cell>
          <cell r="U11">
            <v>1</v>
          </cell>
          <cell r="V11">
            <v>0</v>
          </cell>
          <cell r="W11">
            <v>0</v>
          </cell>
          <cell r="X11">
            <v>0</v>
          </cell>
          <cell r="Y11">
            <v>1</v>
          </cell>
          <cell r="Z11">
            <v>13.683933966808251</v>
          </cell>
          <cell r="AA11">
            <v>13.683933966808251</v>
          </cell>
          <cell r="AB11">
            <v>1</v>
          </cell>
          <cell r="AC11">
            <v>0</v>
          </cell>
          <cell r="AD11">
            <v>13.683933966808251</v>
          </cell>
          <cell r="AE11">
            <v>13.683933966808251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U11">
            <v>171539.5</v>
          </cell>
          <cell r="AV11">
            <v>0</v>
          </cell>
          <cell r="AW11">
            <v>3</v>
          </cell>
          <cell r="AX11">
            <v>0</v>
          </cell>
          <cell r="AY11">
            <v>0</v>
          </cell>
          <cell r="AZ11">
            <v>0</v>
          </cell>
          <cell r="BA11">
            <v>101</v>
          </cell>
          <cell r="BB11">
            <v>17.488683364472905</v>
          </cell>
          <cell r="BC11">
            <v>588.78567327058784</v>
          </cell>
          <cell r="BD11">
            <v>33.666666666666671</v>
          </cell>
          <cell r="BE11">
            <v>0</v>
          </cell>
          <cell r="BF11">
            <v>17.488683364472905</v>
          </cell>
          <cell r="BG11">
            <v>17.488683364472905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K11">
            <v>21869.5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Y11">
            <v>15916</v>
          </cell>
          <cell r="CZ11">
            <v>0</v>
          </cell>
          <cell r="DA11">
            <v>1</v>
          </cell>
          <cell r="DB11">
            <v>0</v>
          </cell>
          <cell r="DC11">
            <v>0</v>
          </cell>
          <cell r="DD11">
            <v>0</v>
          </cell>
          <cell r="DE11">
            <v>3</v>
          </cell>
          <cell r="DF11">
            <v>62.829856747926605</v>
          </cell>
          <cell r="DG11">
            <v>188.48957024377984</v>
          </cell>
          <cell r="DH11">
            <v>3.0000000000000004</v>
          </cell>
          <cell r="DI11">
            <v>0</v>
          </cell>
          <cell r="DJ11">
            <v>62.829856747926605</v>
          </cell>
          <cell r="DK11">
            <v>62.829856747926605</v>
          </cell>
          <cell r="DM11">
            <v>19186</v>
          </cell>
          <cell r="DN11">
            <v>0</v>
          </cell>
          <cell r="DO11">
            <v>1</v>
          </cell>
          <cell r="DP11">
            <v>0</v>
          </cell>
          <cell r="DQ11">
            <v>0</v>
          </cell>
          <cell r="DR11">
            <v>0</v>
          </cell>
          <cell r="DS11">
            <v>5</v>
          </cell>
          <cell r="DT11">
            <v>52.12133847597206</v>
          </cell>
          <cell r="DU11">
            <v>260.60669237986031</v>
          </cell>
          <cell r="DV11">
            <v>5</v>
          </cell>
          <cell r="DW11">
            <v>0</v>
          </cell>
          <cell r="DX11">
            <v>52.12133847597206</v>
          </cell>
          <cell r="DY11">
            <v>52.12133847597206</v>
          </cell>
          <cell r="EA11">
            <v>6286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O11">
            <v>394942</v>
          </cell>
          <cell r="EP11">
            <v>0</v>
          </cell>
          <cell r="EQ11">
            <v>2</v>
          </cell>
          <cell r="ER11">
            <v>0</v>
          </cell>
          <cell r="ES11">
            <v>0</v>
          </cell>
          <cell r="ET11">
            <v>0</v>
          </cell>
          <cell r="EU11">
            <v>467</v>
          </cell>
          <cell r="EV11">
            <v>5.0640347190220334</v>
          </cell>
          <cell r="EW11">
            <v>1182.4521068916449</v>
          </cell>
          <cell r="EX11">
            <v>233.50000000000003</v>
          </cell>
          <cell r="EY11">
            <v>0</v>
          </cell>
          <cell r="EZ11">
            <v>5.0640347190220334</v>
          </cell>
          <cell r="FA11">
            <v>5.0640347190220334</v>
          </cell>
          <cell r="FC11">
            <v>55804.7</v>
          </cell>
          <cell r="FD11">
            <v>0</v>
          </cell>
          <cell r="FE11">
            <v>1</v>
          </cell>
          <cell r="FF11">
            <v>0</v>
          </cell>
          <cell r="FG11">
            <v>0</v>
          </cell>
          <cell r="FH11">
            <v>0</v>
          </cell>
          <cell r="FI11">
            <v>1</v>
          </cell>
          <cell r="FJ11">
            <v>17.919637593249316</v>
          </cell>
          <cell r="FK11">
            <v>17.919637593249316</v>
          </cell>
          <cell r="FL11">
            <v>1</v>
          </cell>
          <cell r="FM11">
            <v>0</v>
          </cell>
          <cell r="FN11">
            <v>17.919637593249316</v>
          </cell>
          <cell r="FO11">
            <v>17.919637593249316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</row>
        <row r="12">
          <cell r="A12">
            <v>37987</v>
          </cell>
          <cell r="B12">
            <v>2004</v>
          </cell>
          <cell r="C12">
            <v>1</v>
          </cell>
          <cell r="E12">
            <v>430333.95999999996</v>
          </cell>
          <cell r="F12">
            <v>0</v>
          </cell>
          <cell r="G12">
            <v>3</v>
          </cell>
          <cell r="H12">
            <v>0</v>
          </cell>
          <cell r="I12">
            <v>0</v>
          </cell>
          <cell r="J12">
            <v>0</v>
          </cell>
          <cell r="K12">
            <v>6</v>
          </cell>
          <cell r="L12">
            <v>6.9713298945776909</v>
          </cell>
          <cell r="M12">
            <v>13.942659789155382</v>
          </cell>
          <cell r="N12">
            <v>2</v>
          </cell>
          <cell r="O12">
            <v>0</v>
          </cell>
          <cell r="P12">
            <v>6.9713298945776909</v>
          </cell>
          <cell r="Q12">
            <v>6.9713298945776909</v>
          </cell>
          <cell r="S12">
            <v>81589.099999999991</v>
          </cell>
          <cell r="T12">
            <v>0</v>
          </cell>
          <cell r="U12">
            <v>1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12.256539170060707</v>
          </cell>
          <cell r="AA12">
            <v>12.256539170060707</v>
          </cell>
          <cell r="AB12">
            <v>1</v>
          </cell>
          <cell r="AC12">
            <v>0</v>
          </cell>
          <cell r="AD12">
            <v>12.256539170060707</v>
          </cell>
          <cell r="AE12">
            <v>12.256539170060707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U12">
            <v>205621.5</v>
          </cell>
          <cell r="AV12">
            <v>0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101</v>
          </cell>
          <cell r="BB12">
            <v>14.589913992457015</v>
          </cell>
          <cell r="BC12">
            <v>491.19377107938612</v>
          </cell>
          <cell r="BD12">
            <v>33.666666666666664</v>
          </cell>
          <cell r="BE12">
            <v>0</v>
          </cell>
          <cell r="BF12">
            <v>14.589913992457015</v>
          </cell>
          <cell r="BG12">
            <v>14.589913992457015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K12">
            <v>25694.5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Y12">
            <v>18336</v>
          </cell>
          <cell r="CZ12">
            <v>0</v>
          </cell>
          <cell r="DA12">
            <v>1</v>
          </cell>
          <cell r="DB12">
            <v>0</v>
          </cell>
          <cell r="DC12">
            <v>0</v>
          </cell>
          <cell r="DD12">
            <v>0</v>
          </cell>
          <cell r="DE12">
            <v>3</v>
          </cell>
          <cell r="DF12">
            <v>54.537521815008724</v>
          </cell>
          <cell r="DG12">
            <v>163.61256544502618</v>
          </cell>
          <cell r="DH12">
            <v>3</v>
          </cell>
          <cell r="DI12">
            <v>0</v>
          </cell>
          <cell r="DJ12">
            <v>54.537521815008724</v>
          </cell>
          <cell r="DK12">
            <v>54.537521815008724</v>
          </cell>
          <cell r="DM12">
            <v>23123.200000000001</v>
          </cell>
          <cell r="DN12">
            <v>0</v>
          </cell>
          <cell r="DO12">
            <v>2</v>
          </cell>
          <cell r="DP12">
            <v>0</v>
          </cell>
          <cell r="DQ12">
            <v>0</v>
          </cell>
          <cell r="DR12">
            <v>0</v>
          </cell>
          <cell r="DS12">
            <v>51</v>
          </cell>
          <cell r="DT12">
            <v>86.493218931635766</v>
          </cell>
          <cell r="DU12">
            <v>2205.5770827567117</v>
          </cell>
          <cell r="DV12">
            <v>25.499999999999996</v>
          </cell>
          <cell r="DW12">
            <v>0</v>
          </cell>
          <cell r="DX12">
            <v>86.493218931635766</v>
          </cell>
          <cell r="DY12">
            <v>86.493218931635766</v>
          </cell>
          <cell r="EA12">
            <v>7138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O12">
            <v>456155</v>
          </cell>
          <cell r="EP12">
            <v>0</v>
          </cell>
          <cell r="EQ12">
            <v>2</v>
          </cell>
          <cell r="ER12">
            <v>0</v>
          </cell>
          <cell r="ES12">
            <v>0</v>
          </cell>
          <cell r="ET12">
            <v>0</v>
          </cell>
          <cell r="EU12">
            <v>467</v>
          </cell>
          <cell r="EV12">
            <v>4.3844745755280554</v>
          </cell>
          <cell r="EW12">
            <v>1023.7748133858008</v>
          </cell>
          <cell r="EX12">
            <v>233.49999999999997</v>
          </cell>
          <cell r="EY12">
            <v>0</v>
          </cell>
          <cell r="EZ12">
            <v>4.3844745755280554</v>
          </cell>
          <cell r="FA12">
            <v>4.3844745755280554</v>
          </cell>
          <cell r="FC12">
            <v>64651.899999999994</v>
          </cell>
          <cell r="FD12">
            <v>0</v>
          </cell>
          <cell r="FE12">
            <v>1</v>
          </cell>
          <cell r="FF12">
            <v>0</v>
          </cell>
          <cell r="FG12">
            <v>0</v>
          </cell>
          <cell r="FH12">
            <v>0</v>
          </cell>
          <cell r="FI12">
            <v>1</v>
          </cell>
          <cell r="FJ12">
            <v>15.467449525845336</v>
          </cell>
          <cell r="FK12">
            <v>15.467449525845336</v>
          </cell>
          <cell r="FL12">
            <v>1</v>
          </cell>
          <cell r="FM12">
            <v>0</v>
          </cell>
          <cell r="FN12">
            <v>15.467449525845336</v>
          </cell>
          <cell r="FO12">
            <v>15.467449525845336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</row>
        <row r="13">
          <cell r="A13">
            <v>38018</v>
          </cell>
          <cell r="B13">
            <v>2004</v>
          </cell>
          <cell r="C13">
            <v>2</v>
          </cell>
          <cell r="E13">
            <v>491469.95999999996</v>
          </cell>
          <cell r="F13">
            <v>0</v>
          </cell>
          <cell r="G13">
            <v>3</v>
          </cell>
          <cell r="H13">
            <v>0</v>
          </cell>
          <cell r="I13">
            <v>0</v>
          </cell>
          <cell r="J13">
            <v>0</v>
          </cell>
          <cell r="K13">
            <v>6</v>
          </cell>
          <cell r="L13">
            <v>6.1041370666886747</v>
          </cell>
          <cell r="M13">
            <v>12.208274133377349</v>
          </cell>
          <cell r="N13">
            <v>2</v>
          </cell>
          <cell r="O13">
            <v>0</v>
          </cell>
          <cell r="P13">
            <v>6.1041370666886747</v>
          </cell>
          <cell r="Q13">
            <v>6.1041370666886747</v>
          </cell>
          <cell r="S13">
            <v>89951.599999999991</v>
          </cell>
          <cell r="T13">
            <v>0</v>
          </cell>
          <cell r="U13">
            <v>2</v>
          </cell>
          <cell r="V13">
            <v>0</v>
          </cell>
          <cell r="W13">
            <v>0</v>
          </cell>
          <cell r="X13">
            <v>0</v>
          </cell>
          <cell r="Y13">
            <v>6.5</v>
          </cell>
          <cell r="Z13">
            <v>22.234179269740618</v>
          </cell>
          <cell r="AA13">
            <v>72.261082626657014</v>
          </cell>
          <cell r="AB13">
            <v>3.25</v>
          </cell>
          <cell r="AC13">
            <v>0</v>
          </cell>
          <cell r="AD13">
            <v>22.234179269740618</v>
          </cell>
          <cell r="AE13">
            <v>22.234179269740618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U13">
            <v>239946.5</v>
          </cell>
          <cell r="AV13">
            <v>0</v>
          </cell>
          <cell r="AW13">
            <v>3</v>
          </cell>
          <cell r="AX13">
            <v>0</v>
          </cell>
          <cell r="AY13">
            <v>0</v>
          </cell>
          <cell r="AZ13">
            <v>0</v>
          </cell>
          <cell r="BA13">
            <v>101</v>
          </cell>
          <cell r="BB13">
            <v>12.502787079619832</v>
          </cell>
          <cell r="BC13">
            <v>420.92716501386769</v>
          </cell>
          <cell r="BD13">
            <v>33.666666666666664</v>
          </cell>
          <cell r="BE13">
            <v>0</v>
          </cell>
          <cell r="BF13">
            <v>12.502787079619832</v>
          </cell>
          <cell r="BG13">
            <v>12.502787079619832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K13">
            <v>28574.5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Y13">
            <v>19736</v>
          </cell>
          <cell r="CZ13">
            <v>0</v>
          </cell>
          <cell r="DA13">
            <v>1</v>
          </cell>
          <cell r="DB13">
            <v>0</v>
          </cell>
          <cell r="DC13">
            <v>0</v>
          </cell>
          <cell r="DD13">
            <v>0</v>
          </cell>
          <cell r="DE13">
            <v>3</v>
          </cell>
          <cell r="DF13">
            <v>50.668828536684231</v>
          </cell>
          <cell r="DG13">
            <v>152.00648561005269</v>
          </cell>
          <cell r="DH13">
            <v>3</v>
          </cell>
          <cell r="DI13">
            <v>0</v>
          </cell>
          <cell r="DJ13">
            <v>50.668828536684231</v>
          </cell>
          <cell r="DK13">
            <v>50.668828536684231</v>
          </cell>
          <cell r="DM13">
            <v>27683.200000000001</v>
          </cell>
          <cell r="DN13">
            <v>0</v>
          </cell>
          <cell r="DO13">
            <v>2</v>
          </cell>
          <cell r="DP13">
            <v>0</v>
          </cell>
          <cell r="DQ13">
            <v>0</v>
          </cell>
          <cell r="DR13">
            <v>0</v>
          </cell>
          <cell r="DS13">
            <v>51</v>
          </cell>
          <cell r="DT13">
            <v>72.245983123338334</v>
          </cell>
          <cell r="DU13">
            <v>1842.2725696451278</v>
          </cell>
          <cell r="DV13">
            <v>25.500000000000004</v>
          </cell>
          <cell r="DW13">
            <v>0</v>
          </cell>
          <cell r="DX13">
            <v>72.245983123338334</v>
          </cell>
          <cell r="DY13">
            <v>72.245983123338334</v>
          </cell>
          <cell r="EA13">
            <v>7631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O13">
            <v>527121</v>
          </cell>
          <cell r="EP13">
            <v>1</v>
          </cell>
          <cell r="EQ13">
            <v>2</v>
          </cell>
          <cell r="ER13">
            <v>0</v>
          </cell>
          <cell r="ES13">
            <v>0</v>
          </cell>
          <cell r="ET13">
            <v>0</v>
          </cell>
          <cell r="EU13">
            <v>873</v>
          </cell>
          <cell r="EV13">
            <v>5.6912928910060501</v>
          </cell>
          <cell r="EW13">
            <v>1656.1662312827605</v>
          </cell>
          <cell r="EX13">
            <v>291</v>
          </cell>
          <cell r="EY13">
            <v>0</v>
          </cell>
          <cell r="EZ13">
            <v>5.6912928910060501</v>
          </cell>
          <cell r="FA13">
            <v>5.6912928910060501</v>
          </cell>
          <cell r="FC13">
            <v>72892.899999999994</v>
          </cell>
          <cell r="FD13">
            <v>0</v>
          </cell>
          <cell r="FE13">
            <v>1</v>
          </cell>
          <cell r="FF13">
            <v>0</v>
          </cell>
          <cell r="FG13">
            <v>0</v>
          </cell>
          <cell r="FH13">
            <v>0</v>
          </cell>
          <cell r="FI13">
            <v>1</v>
          </cell>
          <cell r="FJ13">
            <v>13.718757245218672</v>
          </cell>
          <cell r="FK13">
            <v>13.718757245218672</v>
          </cell>
          <cell r="FL13">
            <v>1</v>
          </cell>
          <cell r="FM13">
            <v>0</v>
          </cell>
          <cell r="FN13">
            <v>13.718757245218672</v>
          </cell>
          <cell r="FO13">
            <v>13.718757245218672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</row>
        <row r="14">
          <cell r="A14">
            <v>38047</v>
          </cell>
          <cell r="B14">
            <v>2004</v>
          </cell>
          <cell r="C14">
            <v>3</v>
          </cell>
          <cell r="E14">
            <v>552568.55999999994</v>
          </cell>
          <cell r="F14">
            <v>0</v>
          </cell>
          <cell r="G14">
            <v>3</v>
          </cell>
          <cell r="H14">
            <v>0</v>
          </cell>
          <cell r="I14">
            <v>0</v>
          </cell>
          <cell r="J14">
            <v>0</v>
          </cell>
          <cell r="K14">
            <v>6</v>
          </cell>
          <cell r="L14">
            <v>5.4291905424369427</v>
          </cell>
          <cell r="M14">
            <v>10.858381084873885</v>
          </cell>
          <cell r="N14">
            <v>2</v>
          </cell>
          <cell r="O14">
            <v>0</v>
          </cell>
          <cell r="P14">
            <v>5.4291905424369427</v>
          </cell>
          <cell r="Q14">
            <v>5.4291905424369427</v>
          </cell>
          <cell r="S14">
            <v>102180.59999999999</v>
          </cell>
          <cell r="T14">
            <v>0</v>
          </cell>
          <cell r="U14">
            <v>2</v>
          </cell>
          <cell r="V14">
            <v>0</v>
          </cell>
          <cell r="W14">
            <v>0</v>
          </cell>
          <cell r="X14">
            <v>0</v>
          </cell>
          <cell r="Y14">
            <v>6.5</v>
          </cell>
          <cell r="Z14">
            <v>19.573187082479457</v>
          </cell>
          <cell r="AA14">
            <v>63.612858018058226</v>
          </cell>
          <cell r="AB14">
            <v>3.2499999999999996</v>
          </cell>
          <cell r="AC14">
            <v>0</v>
          </cell>
          <cell r="AD14">
            <v>19.573187082479457</v>
          </cell>
          <cell r="AE14">
            <v>19.573187082479457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U14">
            <v>269381.5</v>
          </cell>
          <cell r="AV14">
            <v>0</v>
          </cell>
          <cell r="AW14">
            <v>4</v>
          </cell>
          <cell r="AX14">
            <v>0</v>
          </cell>
          <cell r="AY14">
            <v>0</v>
          </cell>
          <cell r="AZ14">
            <v>0</v>
          </cell>
          <cell r="BA14">
            <v>116</v>
          </cell>
          <cell r="BB14">
            <v>14.8488296338093</v>
          </cell>
          <cell r="BC14">
            <v>430.61605938046972</v>
          </cell>
          <cell r="BD14">
            <v>29</v>
          </cell>
          <cell r="BE14">
            <v>0</v>
          </cell>
          <cell r="BF14">
            <v>14.8488296338093</v>
          </cell>
          <cell r="BG14">
            <v>14.8488296338093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K14">
            <v>31984.5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Y14">
            <v>21436</v>
          </cell>
          <cell r="CZ14">
            <v>0</v>
          </cell>
          <cell r="DA14">
            <v>2</v>
          </cell>
          <cell r="DB14">
            <v>0</v>
          </cell>
          <cell r="DC14">
            <v>0</v>
          </cell>
          <cell r="DD14">
            <v>0</v>
          </cell>
          <cell r="DE14">
            <v>4</v>
          </cell>
          <cell r="DF14">
            <v>93.300988990483305</v>
          </cell>
          <cell r="DG14">
            <v>186.60197798096661</v>
          </cell>
          <cell r="DH14">
            <v>2</v>
          </cell>
          <cell r="DI14">
            <v>0</v>
          </cell>
          <cell r="DJ14">
            <v>93.300988990483305</v>
          </cell>
          <cell r="DK14">
            <v>93.300988990483305</v>
          </cell>
          <cell r="DM14">
            <v>32789.199999999997</v>
          </cell>
          <cell r="DN14">
            <v>0</v>
          </cell>
          <cell r="DO14">
            <v>2</v>
          </cell>
          <cell r="DP14">
            <v>0</v>
          </cell>
          <cell r="DQ14">
            <v>0</v>
          </cell>
          <cell r="DR14">
            <v>0</v>
          </cell>
          <cell r="DS14">
            <v>51</v>
          </cell>
          <cell r="DT14">
            <v>60.995693704024504</v>
          </cell>
          <cell r="DU14">
            <v>1555.3901894526248</v>
          </cell>
          <cell r="DV14">
            <v>25.5</v>
          </cell>
          <cell r="DW14">
            <v>0</v>
          </cell>
          <cell r="DX14">
            <v>60.995693704024504</v>
          </cell>
          <cell r="DY14">
            <v>60.995693704024504</v>
          </cell>
          <cell r="EA14">
            <v>8727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O14">
            <v>602242</v>
          </cell>
          <cell r="EP14">
            <v>1</v>
          </cell>
          <cell r="EQ14">
            <v>2</v>
          </cell>
          <cell r="ER14">
            <v>0</v>
          </cell>
          <cell r="ES14">
            <v>0</v>
          </cell>
          <cell r="ET14">
            <v>0</v>
          </cell>
          <cell r="EU14">
            <v>873</v>
          </cell>
          <cell r="EV14">
            <v>4.9813862201573453</v>
          </cell>
          <cell r="EW14">
            <v>1449.5833900657876</v>
          </cell>
          <cell r="EX14">
            <v>291</v>
          </cell>
          <cell r="EY14">
            <v>0</v>
          </cell>
          <cell r="EZ14">
            <v>4.9813862201573453</v>
          </cell>
          <cell r="FA14">
            <v>4.9813862201573453</v>
          </cell>
          <cell r="FC14">
            <v>81952.899999999994</v>
          </cell>
          <cell r="FD14">
            <v>0</v>
          </cell>
          <cell r="FE14">
            <v>1</v>
          </cell>
          <cell r="FF14">
            <v>0</v>
          </cell>
          <cell r="FG14">
            <v>0</v>
          </cell>
          <cell r="FH14">
            <v>0</v>
          </cell>
          <cell r="FI14">
            <v>1</v>
          </cell>
          <cell r="FJ14">
            <v>12.202130736069133</v>
          </cell>
          <cell r="FK14">
            <v>12.202130736069133</v>
          </cell>
          <cell r="FL14">
            <v>1</v>
          </cell>
          <cell r="FM14">
            <v>0</v>
          </cell>
          <cell r="FN14">
            <v>12.202130736069133</v>
          </cell>
          <cell r="FO14">
            <v>12.202130736069133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</row>
        <row r="15">
          <cell r="A15">
            <v>38078</v>
          </cell>
          <cell r="B15">
            <v>2004</v>
          </cell>
          <cell r="C15">
            <v>4</v>
          </cell>
          <cell r="E15">
            <v>613666.96</v>
          </cell>
          <cell r="F15">
            <v>0</v>
          </cell>
          <cell r="G15">
            <v>5</v>
          </cell>
          <cell r="H15">
            <v>0</v>
          </cell>
          <cell r="I15">
            <v>0</v>
          </cell>
          <cell r="J15">
            <v>0</v>
          </cell>
          <cell r="K15">
            <v>10</v>
          </cell>
          <cell r="L15">
            <v>8.1477418957018646</v>
          </cell>
          <cell r="M15">
            <v>16.295483791403729</v>
          </cell>
          <cell r="N15">
            <v>2</v>
          </cell>
          <cell r="O15">
            <v>0</v>
          </cell>
          <cell r="P15">
            <v>8.1477418957018646</v>
          </cell>
          <cell r="Q15">
            <v>8.1477418957018646</v>
          </cell>
          <cell r="S15">
            <v>108123.59999999999</v>
          </cell>
          <cell r="T15">
            <v>0</v>
          </cell>
          <cell r="U15">
            <v>2</v>
          </cell>
          <cell r="V15">
            <v>0</v>
          </cell>
          <cell r="W15">
            <v>0</v>
          </cell>
          <cell r="X15">
            <v>0</v>
          </cell>
          <cell r="Y15">
            <v>6.5</v>
          </cell>
          <cell r="Z15">
            <v>18.497349329841033</v>
          </cell>
          <cell r="AA15">
            <v>60.116385321983365</v>
          </cell>
          <cell r="AB15">
            <v>3.2500000000000004</v>
          </cell>
          <cell r="AC15">
            <v>0</v>
          </cell>
          <cell r="AD15">
            <v>18.497349329841033</v>
          </cell>
          <cell r="AE15">
            <v>18.497349329841033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U15">
            <v>299828.5</v>
          </cell>
          <cell r="AV15">
            <v>0</v>
          </cell>
          <cell r="AW15">
            <v>5</v>
          </cell>
          <cell r="AX15">
            <v>0</v>
          </cell>
          <cell r="AY15">
            <v>0</v>
          </cell>
          <cell r="AZ15">
            <v>0</v>
          </cell>
          <cell r="BA15">
            <v>136</v>
          </cell>
          <cell r="BB15">
            <v>16.676199894272891</v>
          </cell>
          <cell r="BC15">
            <v>453.59263712422268</v>
          </cell>
          <cell r="BD15">
            <v>27.200000000000003</v>
          </cell>
          <cell r="BE15">
            <v>0</v>
          </cell>
          <cell r="BF15">
            <v>16.676199894272891</v>
          </cell>
          <cell r="BG15">
            <v>16.676199894272891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K15">
            <v>35760.5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Y15">
            <v>23536</v>
          </cell>
          <cell r="CZ15">
            <v>0</v>
          </cell>
          <cell r="DA15">
            <v>2</v>
          </cell>
          <cell r="DB15">
            <v>0</v>
          </cell>
          <cell r="DC15">
            <v>0</v>
          </cell>
          <cell r="DD15">
            <v>0</v>
          </cell>
          <cell r="DE15">
            <v>4</v>
          </cell>
          <cell r="DF15">
            <v>84.976206662134601</v>
          </cell>
          <cell r="DG15">
            <v>169.9524133242692</v>
          </cell>
          <cell r="DH15">
            <v>2</v>
          </cell>
          <cell r="DI15">
            <v>0</v>
          </cell>
          <cell r="DJ15">
            <v>84.976206662134601</v>
          </cell>
          <cell r="DK15">
            <v>84.976206662134601</v>
          </cell>
          <cell r="DM15">
            <v>36433.199999999997</v>
          </cell>
          <cell r="DN15">
            <v>0</v>
          </cell>
          <cell r="DO15">
            <v>2</v>
          </cell>
          <cell r="DP15">
            <v>0</v>
          </cell>
          <cell r="DQ15">
            <v>0</v>
          </cell>
          <cell r="DR15">
            <v>0</v>
          </cell>
          <cell r="DS15">
            <v>51</v>
          </cell>
          <cell r="DT15">
            <v>54.894985891988632</v>
          </cell>
          <cell r="DU15">
            <v>1399.82214024571</v>
          </cell>
          <cell r="DV15">
            <v>25.499999999999996</v>
          </cell>
          <cell r="DW15">
            <v>0</v>
          </cell>
          <cell r="DX15">
            <v>54.894985891988632</v>
          </cell>
          <cell r="DY15">
            <v>54.894985891988632</v>
          </cell>
          <cell r="EA15">
            <v>9898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O15">
            <v>660275</v>
          </cell>
          <cell r="EP15">
            <v>1</v>
          </cell>
          <cell r="EQ15">
            <v>3</v>
          </cell>
          <cell r="ER15">
            <v>0</v>
          </cell>
          <cell r="ES15">
            <v>0</v>
          </cell>
          <cell r="ET15">
            <v>0</v>
          </cell>
          <cell r="EU15">
            <v>1059</v>
          </cell>
          <cell r="EV15">
            <v>6.0580818598311303</v>
          </cell>
          <cell r="EW15">
            <v>1603.8771723902921</v>
          </cell>
          <cell r="EX15">
            <v>264.75000000000006</v>
          </cell>
          <cell r="EY15">
            <v>0</v>
          </cell>
          <cell r="EZ15">
            <v>6.0580818598311303</v>
          </cell>
          <cell r="FA15">
            <v>6.0580818598311303</v>
          </cell>
          <cell r="FC15">
            <v>93169.4</v>
          </cell>
          <cell r="FD15">
            <v>0</v>
          </cell>
          <cell r="FE15">
            <v>1</v>
          </cell>
          <cell r="FF15">
            <v>0</v>
          </cell>
          <cell r="FG15">
            <v>0</v>
          </cell>
          <cell r="FH15">
            <v>0</v>
          </cell>
          <cell r="FI15">
            <v>1</v>
          </cell>
          <cell r="FJ15">
            <v>10.733137704010117</v>
          </cell>
          <cell r="FK15">
            <v>10.733137704010117</v>
          </cell>
          <cell r="FL15">
            <v>1</v>
          </cell>
          <cell r="FM15">
            <v>0</v>
          </cell>
          <cell r="FN15">
            <v>10.733137704010117</v>
          </cell>
          <cell r="FO15">
            <v>10.733137704010117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</row>
        <row r="16">
          <cell r="A16">
            <v>38108</v>
          </cell>
          <cell r="B16">
            <v>2004</v>
          </cell>
          <cell r="C16">
            <v>5</v>
          </cell>
          <cell r="E16">
            <v>675964.55999999994</v>
          </cell>
          <cell r="F16">
            <v>0</v>
          </cell>
          <cell r="G16">
            <v>5</v>
          </cell>
          <cell r="H16">
            <v>0</v>
          </cell>
          <cell r="I16">
            <v>0</v>
          </cell>
          <cell r="J16">
            <v>0</v>
          </cell>
          <cell r="K16">
            <v>10</v>
          </cell>
          <cell r="L16">
            <v>7.3968374910069263</v>
          </cell>
          <cell r="M16">
            <v>14.793674982013853</v>
          </cell>
          <cell r="N16">
            <v>2</v>
          </cell>
          <cell r="O16">
            <v>0</v>
          </cell>
          <cell r="P16">
            <v>7.3968374910069263</v>
          </cell>
          <cell r="Q16">
            <v>7.3968374910069263</v>
          </cell>
          <cell r="S16">
            <v>116907.59999999999</v>
          </cell>
          <cell r="T16">
            <v>0</v>
          </cell>
          <cell r="U16">
            <v>2</v>
          </cell>
          <cell r="V16">
            <v>0</v>
          </cell>
          <cell r="W16">
            <v>0</v>
          </cell>
          <cell r="X16">
            <v>0</v>
          </cell>
          <cell r="Y16">
            <v>6.5</v>
          </cell>
          <cell r="Z16">
            <v>17.107527654318453</v>
          </cell>
          <cell r="AA16">
            <v>55.599464876534981</v>
          </cell>
          <cell r="AB16">
            <v>3.2500000000000004</v>
          </cell>
          <cell r="AC16">
            <v>0</v>
          </cell>
          <cell r="AD16">
            <v>17.107527654318453</v>
          </cell>
          <cell r="AE16">
            <v>17.107527654318453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U16">
            <v>326966.5</v>
          </cell>
          <cell r="AV16">
            <v>0</v>
          </cell>
          <cell r="AW16">
            <v>5</v>
          </cell>
          <cell r="AX16">
            <v>0</v>
          </cell>
          <cell r="AY16">
            <v>0</v>
          </cell>
          <cell r="AZ16">
            <v>0</v>
          </cell>
          <cell r="BA16">
            <v>136</v>
          </cell>
          <cell r="BB16">
            <v>15.292086498158067</v>
          </cell>
          <cell r="BC16">
            <v>415.94475274989941</v>
          </cell>
          <cell r="BD16">
            <v>27.2</v>
          </cell>
          <cell r="BE16">
            <v>0</v>
          </cell>
          <cell r="BF16">
            <v>15.292086498158067</v>
          </cell>
          <cell r="BG16">
            <v>15.292086498158067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K16">
            <v>40311.5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Y16">
            <v>24636</v>
          </cell>
          <cell r="CZ16">
            <v>0</v>
          </cell>
          <cell r="DA16">
            <v>2</v>
          </cell>
          <cell r="DB16">
            <v>0</v>
          </cell>
          <cell r="DC16">
            <v>0</v>
          </cell>
          <cell r="DD16">
            <v>0</v>
          </cell>
          <cell r="DE16">
            <v>4</v>
          </cell>
          <cell r="DF16">
            <v>81.182010066569248</v>
          </cell>
          <cell r="DG16">
            <v>162.3640201331385</v>
          </cell>
          <cell r="DH16">
            <v>2</v>
          </cell>
          <cell r="DI16">
            <v>0</v>
          </cell>
          <cell r="DJ16">
            <v>81.182010066569248</v>
          </cell>
          <cell r="DK16">
            <v>81.182010066569248</v>
          </cell>
          <cell r="DM16">
            <v>39996.199999999997</v>
          </cell>
          <cell r="DN16">
            <v>0</v>
          </cell>
          <cell r="DO16">
            <v>2</v>
          </cell>
          <cell r="DP16">
            <v>0</v>
          </cell>
          <cell r="DQ16">
            <v>0</v>
          </cell>
          <cell r="DR16">
            <v>0</v>
          </cell>
          <cell r="DS16">
            <v>51</v>
          </cell>
          <cell r="DT16">
            <v>50.004750451292878</v>
          </cell>
          <cell r="DU16">
            <v>1275.1211365079682</v>
          </cell>
          <cell r="DV16">
            <v>25.499999999999996</v>
          </cell>
          <cell r="DW16">
            <v>0</v>
          </cell>
          <cell r="DX16">
            <v>50.004750451292878</v>
          </cell>
          <cell r="DY16">
            <v>50.004750451292878</v>
          </cell>
          <cell r="EA16">
            <v>10711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O16">
            <v>718225</v>
          </cell>
          <cell r="EP16">
            <v>1</v>
          </cell>
          <cell r="EQ16">
            <v>3</v>
          </cell>
          <cell r="ER16">
            <v>0</v>
          </cell>
          <cell r="ES16">
            <v>0</v>
          </cell>
          <cell r="ET16">
            <v>0</v>
          </cell>
          <cell r="EU16">
            <v>1059</v>
          </cell>
          <cell r="EV16">
            <v>5.5692853910682585</v>
          </cell>
          <cell r="EW16">
            <v>1474.4683072853213</v>
          </cell>
          <cell r="EX16">
            <v>264.75</v>
          </cell>
          <cell r="EY16">
            <v>0</v>
          </cell>
          <cell r="EZ16">
            <v>5.5692853910682585</v>
          </cell>
          <cell r="FA16">
            <v>5.5692853910682585</v>
          </cell>
          <cell r="FC16">
            <v>101772.4</v>
          </cell>
          <cell r="FD16">
            <v>0</v>
          </cell>
          <cell r="FE16">
            <v>1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9.8258466932095541</v>
          </cell>
          <cell r="FK16">
            <v>9.8258466932095541</v>
          </cell>
          <cell r="FL16">
            <v>1</v>
          </cell>
          <cell r="FM16">
            <v>0</v>
          </cell>
          <cell r="FN16">
            <v>9.8258466932095541</v>
          </cell>
          <cell r="FO16">
            <v>9.8258466932095541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</row>
        <row r="17">
          <cell r="A17">
            <v>38139</v>
          </cell>
          <cell r="B17">
            <v>2004</v>
          </cell>
          <cell r="C17">
            <v>6</v>
          </cell>
          <cell r="E17">
            <v>729863.96</v>
          </cell>
          <cell r="F17">
            <v>0</v>
          </cell>
          <cell r="G17">
            <v>5</v>
          </cell>
          <cell r="H17">
            <v>0</v>
          </cell>
          <cell r="I17">
            <v>0</v>
          </cell>
          <cell r="J17">
            <v>0</v>
          </cell>
          <cell r="K17">
            <v>10</v>
          </cell>
          <cell r="L17">
            <v>6.8505917184895662</v>
          </cell>
          <cell r="M17">
            <v>13.701183436979132</v>
          </cell>
          <cell r="N17">
            <v>2</v>
          </cell>
          <cell r="O17">
            <v>0</v>
          </cell>
          <cell r="P17">
            <v>6.8505917184895662</v>
          </cell>
          <cell r="Q17">
            <v>6.8505917184895662</v>
          </cell>
          <cell r="S17">
            <v>125938.59999999999</v>
          </cell>
          <cell r="T17">
            <v>0</v>
          </cell>
          <cell r="U17">
            <v>2</v>
          </cell>
          <cell r="V17">
            <v>0</v>
          </cell>
          <cell r="W17">
            <v>0</v>
          </cell>
          <cell r="X17">
            <v>0</v>
          </cell>
          <cell r="Y17">
            <v>6.5</v>
          </cell>
          <cell r="Z17">
            <v>15.880754589935096</v>
          </cell>
          <cell r="AA17">
            <v>51.612452417289063</v>
          </cell>
          <cell r="AB17">
            <v>3.25</v>
          </cell>
          <cell r="AC17">
            <v>0</v>
          </cell>
          <cell r="AD17">
            <v>15.880754589935096</v>
          </cell>
          <cell r="AE17">
            <v>15.880754589935096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U17">
            <v>347130.5</v>
          </cell>
          <cell r="AV17">
            <v>0</v>
          </cell>
          <cell r="AW17">
            <v>5</v>
          </cell>
          <cell r="AX17">
            <v>0</v>
          </cell>
          <cell r="AY17">
            <v>0</v>
          </cell>
          <cell r="AZ17">
            <v>0</v>
          </cell>
          <cell r="BA17">
            <v>136</v>
          </cell>
          <cell r="BB17">
            <v>14.403804909104789</v>
          </cell>
          <cell r="BC17">
            <v>391.78349352765025</v>
          </cell>
          <cell r="BD17">
            <v>27.2</v>
          </cell>
          <cell r="BE17">
            <v>0</v>
          </cell>
          <cell r="BF17">
            <v>14.403804909104789</v>
          </cell>
          <cell r="BG17">
            <v>14.403804909104789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K17">
            <v>44836.5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Y17">
            <v>25636</v>
          </cell>
          <cell r="CZ17">
            <v>0</v>
          </cell>
          <cell r="DA17">
            <v>2</v>
          </cell>
          <cell r="DB17">
            <v>0</v>
          </cell>
          <cell r="DC17">
            <v>0</v>
          </cell>
          <cell r="DD17">
            <v>0</v>
          </cell>
          <cell r="DE17">
            <v>4</v>
          </cell>
          <cell r="DF17">
            <v>78.015290997035422</v>
          </cell>
          <cell r="DG17">
            <v>156.03058199407084</v>
          </cell>
          <cell r="DH17">
            <v>2</v>
          </cell>
          <cell r="DI17">
            <v>0</v>
          </cell>
          <cell r="DJ17">
            <v>78.015290997035422</v>
          </cell>
          <cell r="DK17">
            <v>78.015290997035422</v>
          </cell>
          <cell r="DM17">
            <v>45918.2</v>
          </cell>
          <cell r="DN17">
            <v>0</v>
          </cell>
          <cell r="DO17">
            <v>3</v>
          </cell>
          <cell r="DP17">
            <v>0</v>
          </cell>
          <cell r="DQ17">
            <v>0</v>
          </cell>
          <cell r="DR17">
            <v>0</v>
          </cell>
          <cell r="DS17">
            <v>111</v>
          </cell>
          <cell r="DT17">
            <v>65.333571437904794</v>
          </cell>
          <cell r="DU17">
            <v>2417.3421432024775</v>
          </cell>
          <cell r="DV17">
            <v>37</v>
          </cell>
          <cell r="DW17">
            <v>0</v>
          </cell>
          <cell r="DX17">
            <v>65.333571437904794</v>
          </cell>
          <cell r="DY17">
            <v>65.333571437904794</v>
          </cell>
          <cell r="EA17">
            <v>11162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O17">
            <v>792210</v>
          </cell>
          <cell r="EP17">
            <v>1</v>
          </cell>
          <cell r="EQ17">
            <v>3</v>
          </cell>
          <cell r="ER17">
            <v>0</v>
          </cell>
          <cell r="ES17">
            <v>0</v>
          </cell>
          <cell r="ET17">
            <v>0</v>
          </cell>
          <cell r="EU17">
            <v>1059</v>
          </cell>
          <cell r="EV17">
            <v>5.0491662564219082</v>
          </cell>
          <cell r="EW17">
            <v>1336.7667663877</v>
          </cell>
          <cell r="EX17">
            <v>264.74999999999994</v>
          </cell>
          <cell r="EY17">
            <v>0</v>
          </cell>
          <cell r="EZ17">
            <v>5.0491662564219082</v>
          </cell>
          <cell r="FA17">
            <v>5.0491662564219082</v>
          </cell>
          <cell r="FC17">
            <v>108994.9</v>
          </cell>
          <cell r="FD17">
            <v>0</v>
          </cell>
          <cell r="FE17">
            <v>1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9.1747412034875033</v>
          </cell>
          <cell r="FK17">
            <v>9.1747412034875033</v>
          </cell>
          <cell r="FL17">
            <v>1</v>
          </cell>
          <cell r="FM17">
            <v>0</v>
          </cell>
          <cell r="FN17">
            <v>9.1747412034875033</v>
          </cell>
          <cell r="FO17">
            <v>9.1747412034875033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</row>
        <row r="18">
          <cell r="A18">
            <v>38169</v>
          </cell>
          <cell r="B18">
            <v>2004</v>
          </cell>
          <cell r="C18">
            <v>7</v>
          </cell>
          <cell r="E18">
            <v>68411.199999999997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S18">
            <v>8833.5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U18">
            <v>25810.25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K18">
            <v>4641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Y18">
            <v>960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M18">
            <v>1989.5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EA18">
            <v>450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O18">
            <v>55529</v>
          </cell>
          <cell r="EP18">
            <v>0</v>
          </cell>
          <cell r="EQ18">
            <v>2</v>
          </cell>
          <cell r="ER18">
            <v>0</v>
          </cell>
          <cell r="ES18">
            <v>0</v>
          </cell>
          <cell r="ET18">
            <v>0</v>
          </cell>
          <cell r="EU18">
            <v>5</v>
          </cell>
          <cell r="EV18">
            <v>36.017216229357629</v>
          </cell>
          <cell r="EW18">
            <v>90.04304057339408</v>
          </cell>
          <cell r="EX18">
            <v>2.5</v>
          </cell>
          <cell r="EY18">
            <v>0</v>
          </cell>
          <cell r="EZ18">
            <v>36.017216229357629</v>
          </cell>
          <cell r="FA18">
            <v>36.017216229357629</v>
          </cell>
          <cell r="FC18">
            <v>7272.5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</row>
        <row r="19">
          <cell r="A19">
            <v>38200</v>
          </cell>
          <cell r="B19">
            <v>2004</v>
          </cell>
          <cell r="C19">
            <v>8</v>
          </cell>
          <cell r="E19">
            <v>139110.39999999999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17116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54155.25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K19">
            <v>7562.5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Y19">
            <v>1800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M19">
            <v>3799.5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EA19">
            <v>974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O19">
            <v>120505</v>
          </cell>
          <cell r="EP19">
            <v>0</v>
          </cell>
          <cell r="EQ19">
            <v>3</v>
          </cell>
          <cell r="ER19">
            <v>0</v>
          </cell>
          <cell r="ES19">
            <v>0</v>
          </cell>
          <cell r="ET19">
            <v>0</v>
          </cell>
          <cell r="EU19">
            <v>8</v>
          </cell>
          <cell r="EV19">
            <v>24.895232562964193</v>
          </cell>
          <cell r="EW19">
            <v>66.387286834571171</v>
          </cell>
          <cell r="EX19">
            <v>2.6666666666666661</v>
          </cell>
          <cell r="EY19">
            <v>0</v>
          </cell>
          <cell r="EZ19">
            <v>24.895232562964193</v>
          </cell>
          <cell r="FA19">
            <v>24.895232562964193</v>
          </cell>
          <cell r="FC19">
            <v>17542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</row>
        <row r="20">
          <cell r="A20">
            <v>38231</v>
          </cell>
          <cell r="B20">
            <v>2004</v>
          </cell>
          <cell r="C20">
            <v>9</v>
          </cell>
          <cell r="E20">
            <v>212044.79999999999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>
            <v>26646.25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U20">
            <v>78023.5</v>
          </cell>
          <cell r="AV20">
            <v>0</v>
          </cell>
          <cell r="AW20">
            <v>1</v>
          </cell>
          <cell r="AX20">
            <v>0</v>
          </cell>
          <cell r="AY20">
            <v>0</v>
          </cell>
          <cell r="AZ20">
            <v>0</v>
          </cell>
          <cell r="BA20">
            <v>6</v>
          </cell>
          <cell r="BB20">
            <v>12.816651393490423</v>
          </cell>
          <cell r="BC20">
            <v>76.899908360942533</v>
          </cell>
          <cell r="BD20">
            <v>6</v>
          </cell>
          <cell r="BE20">
            <v>0</v>
          </cell>
          <cell r="BF20">
            <v>12.816651393490423</v>
          </cell>
          <cell r="BG20">
            <v>12.816651393490423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K20">
            <v>10386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Y20">
            <v>2610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M20">
            <v>6248.5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EA20">
            <v>2010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O20">
            <v>197366</v>
          </cell>
          <cell r="EP20">
            <v>0</v>
          </cell>
          <cell r="EQ20">
            <v>3</v>
          </cell>
          <cell r="ER20">
            <v>0</v>
          </cell>
          <cell r="ES20">
            <v>0</v>
          </cell>
          <cell r="ET20">
            <v>0</v>
          </cell>
          <cell r="EU20">
            <v>15</v>
          </cell>
          <cell r="EV20">
            <v>15.200186455620523</v>
          </cell>
          <cell r="EW20">
            <v>76.00093227810261</v>
          </cell>
          <cell r="EX20">
            <v>5</v>
          </cell>
          <cell r="EY20">
            <v>0</v>
          </cell>
          <cell r="EZ20">
            <v>15.200186455620523</v>
          </cell>
          <cell r="FA20">
            <v>15.200186455620523</v>
          </cell>
          <cell r="FC20">
            <v>28468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</row>
        <row r="21">
          <cell r="A21">
            <v>38261</v>
          </cell>
          <cell r="B21">
            <v>2004</v>
          </cell>
          <cell r="C21">
            <v>10</v>
          </cell>
          <cell r="E21">
            <v>278236.79999999999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36795.5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U21">
            <v>110571.25</v>
          </cell>
          <cell r="AV21">
            <v>0</v>
          </cell>
          <cell r="AW21">
            <v>1</v>
          </cell>
          <cell r="AX21">
            <v>0</v>
          </cell>
          <cell r="AY21">
            <v>0</v>
          </cell>
          <cell r="AZ21">
            <v>0</v>
          </cell>
          <cell r="BA21">
            <v>11</v>
          </cell>
          <cell r="BB21">
            <v>9.0439422544287051</v>
          </cell>
          <cell r="BC21">
            <v>99.483364798715755</v>
          </cell>
          <cell r="BD21">
            <v>11</v>
          </cell>
          <cell r="BE21">
            <v>0</v>
          </cell>
          <cell r="BF21">
            <v>9.0439422544287051</v>
          </cell>
          <cell r="BG21">
            <v>9.0439422544287051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K21">
            <v>13194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Y21">
            <v>3610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M21">
            <v>8173.5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EA21">
            <v>3214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O21">
            <v>256550</v>
          </cell>
          <cell r="EP21">
            <v>0</v>
          </cell>
          <cell r="EQ21">
            <v>4</v>
          </cell>
          <cell r="ER21">
            <v>0</v>
          </cell>
          <cell r="ES21">
            <v>0</v>
          </cell>
          <cell r="ET21">
            <v>0</v>
          </cell>
          <cell r="EU21">
            <v>15</v>
          </cell>
          <cell r="EV21">
            <v>15.591502631066069</v>
          </cell>
          <cell r="EW21">
            <v>58.468134866497763</v>
          </cell>
          <cell r="EX21">
            <v>3.7500000000000004</v>
          </cell>
          <cell r="EY21">
            <v>0</v>
          </cell>
          <cell r="EZ21">
            <v>15.591502631066069</v>
          </cell>
          <cell r="FA21">
            <v>15.591502631066069</v>
          </cell>
          <cell r="FC21">
            <v>38248.300000000003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</row>
        <row r="22">
          <cell r="A22">
            <v>38292</v>
          </cell>
          <cell r="B22">
            <v>2004</v>
          </cell>
          <cell r="C22">
            <v>11</v>
          </cell>
          <cell r="E22">
            <v>353758.4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45403.5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U22">
            <v>147261.04999999999</v>
          </cell>
          <cell r="AV22">
            <v>0</v>
          </cell>
          <cell r="AW22">
            <v>2</v>
          </cell>
          <cell r="AX22">
            <v>0</v>
          </cell>
          <cell r="AY22">
            <v>0</v>
          </cell>
          <cell r="AZ22">
            <v>0</v>
          </cell>
          <cell r="BA22">
            <v>12</v>
          </cell>
          <cell r="BB22">
            <v>13.581323778419346</v>
          </cell>
          <cell r="BC22">
            <v>81.487942670516063</v>
          </cell>
          <cell r="BD22">
            <v>5.9999999999999991</v>
          </cell>
          <cell r="BE22">
            <v>0</v>
          </cell>
          <cell r="BF22">
            <v>13.581323778419346</v>
          </cell>
          <cell r="BG22">
            <v>13.581323778419346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K22">
            <v>16875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Y22">
            <v>4570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M22">
            <v>8659.5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EA22">
            <v>4251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O22">
            <v>322217</v>
          </cell>
          <cell r="EP22">
            <v>0</v>
          </cell>
          <cell r="EQ22">
            <v>4</v>
          </cell>
          <cell r="ER22">
            <v>0</v>
          </cell>
          <cell r="ES22">
            <v>0</v>
          </cell>
          <cell r="ET22">
            <v>0</v>
          </cell>
          <cell r="EU22">
            <v>15</v>
          </cell>
          <cell r="EV22">
            <v>12.413994295769621</v>
          </cell>
          <cell r="EW22">
            <v>46.552478609136081</v>
          </cell>
          <cell r="EX22">
            <v>3.75</v>
          </cell>
          <cell r="EY22">
            <v>0</v>
          </cell>
          <cell r="EZ22">
            <v>12.413994295769621</v>
          </cell>
          <cell r="FA22">
            <v>12.413994295769621</v>
          </cell>
          <cell r="FC22">
            <v>48623.8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</row>
        <row r="23">
          <cell r="A23">
            <v>38322</v>
          </cell>
          <cell r="B23">
            <v>2004</v>
          </cell>
          <cell r="C23">
            <v>12</v>
          </cell>
          <cell r="E23">
            <v>485734.40000000002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53563.5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U23">
            <v>175769.05</v>
          </cell>
          <cell r="AV23">
            <v>0</v>
          </cell>
          <cell r="AW23">
            <v>2</v>
          </cell>
          <cell r="AX23">
            <v>0</v>
          </cell>
          <cell r="AY23">
            <v>0</v>
          </cell>
          <cell r="AZ23">
            <v>0</v>
          </cell>
          <cell r="BA23">
            <v>12</v>
          </cell>
          <cell r="BB23">
            <v>11.378567500933755</v>
          </cell>
          <cell r="BC23">
            <v>68.271405005602531</v>
          </cell>
          <cell r="BD23">
            <v>6</v>
          </cell>
          <cell r="BE23">
            <v>0</v>
          </cell>
          <cell r="BF23">
            <v>11.378567500933755</v>
          </cell>
          <cell r="BG23">
            <v>11.378567500933755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K23">
            <v>19568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Y23">
            <v>5298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M23">
            <v>10016.5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EA23">
            <v>4869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O23">
            <v>400485</v>
          </cell>
          <cell r="EP23">
            <v>0</v>
          </cell>
          <cell r="EQ23">
            <v>4</v>
          </cell>
          <cell r="ER23">
            <v>0</v>
          </cell>
          <cell r="ES23">
            <v>0</v>
          </cell>
          <cell r="ET23">
            <v>0</v>
          </cell>
          <cell r="EU23">
            <v>15</v>
          </cell>
          <cell r="EV23">
            <v>9.9878896837584428</v>
          </cell>
          <cell r="EW23">
            <v>37.454586314094165</v>
          </cell>
          <cell r="EX23">
            <v>3.7500000000000004</v>
          </cell>
          <cell r="EY23">
            <v>0</v>
          </cell>
          <cell r="EZ23">
            <v>9.9878896837584428</v>
          </cell>
          <cell r="FA23">
            <v>9.9878896837584428</v>
          </cell>
          <cell r="FC23">
            <v>57595.8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</row>
        <row r="24">
          <cell r="A24">
            <v>38353</v>
          </cell>
          <cell r="B24">
            <v>2005</v>
          </cell>
          <cell r="C24">
            <v>1</v>
          </cell>
          <cell r="E24">
            <v>623638.4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62077.5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220</v>
          </cell>
          <cell r="Z24">
            <v>16.108896137892152</v>
          </cell>
          <cell r="AA24">
            <v>3543.9571503362731</v>
          </cell>
          <cell r="AB24">
            <v>219.99999999999997</v>
          </cell>
          <cell r="AC24">
            <v>0</v>
          </cell>
          <cell r="AD24">
            <v>16.108896137892152</v>
          </cell>
          <cell r="AE24">
            <v>16.108896137892152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199093.05</v>
          </cell>
          <cell r="AV24">
            <v>0</v>
          </cell>
          <cell r="AW24">
            <v>2</v>
          </cell>
          <cell r="AX24">
            <v>0</v>
          </cell>
          <cell r="AY24">
            <v>0</v>
          </cell>
          <cell r="AZ24">
            <v>0</v>
          </cell>
          <cell r="BA24">
            <v>12</v>
          </cell>
          <cell r="BB24">
            <v>10.045554076347718</v>
          </cell>
          <cell r="BC24">
            <v>60.273324458086307</v>
          </cell>
          <cell r="BD24">
            <v>6</v>
          </cell>
          <cell r="BE24">
            <v>0</v>
          </cell>
          <cell r="BF24">
            <v>10.045554076347718</v>
          </cell>
          <cell r="BG24">
            <v>10.045554076347718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K24">
            <v>22787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Y24">
            <v>6948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M24">
            <v>11208.5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EA24">
            <v>5992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O24">
            <v>444841</v>
          </cell>
          <cell r="EP24">
            <v>0</v>
          </cell>
          <cell r="EQ24">
            <v>4</v>
          </cell>
          <cell r="ER24">
            <v>0</v>
          </cell>
          <cell r="ES24">
            <v>0</v>
          </cell>
          <cell r="ET24">
            <v>0</v>
          </cell>
          <cell r="EU24">
            <v>15</v>
          </cell>
          <cell r="EV24">
            <v>8.9919769086032986</v>
          </cell>
          <cell r="EW24">
            <v>33.719913407262368</v>
          </cell>
          <cell r="EX24">
            <v>3.75</v>
          </cell>
          <cell r="EY24">
            <v>0</v>
          </cell>
          <cell r="EZ24">
            <v>8.9919769086032986</v>
          </cell>
          <cell r="FA24">
            <v>8.9919769086032986</v>
          </cell>
          <cell r="FC24">
            <v>65702.8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</row>
        <row r="25">
          <cell r="A25">
            <v>38384</v>
          </cell>
          <cell r="B25">
            <v>2005</v>
          </cell>
          <cell r="C25">
            <v>2</v>
          </cell>
          <cell r="E25">
            <v>691886.4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72476</v>
          </cell>
          <cell r="T25">
            <v>1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220</v>
          </cell>
          <cell r="Z25">
            <v>13.797670953143109</v>
          </cell>
          <cell r="AA25">
            <v>3035.4876096914841</v>
          </cell>
          <cell r="AB25">
            <v>220</v>
          </cell>
          <cell r="AC25">
            <v>0</v>
          </cell>
          <cell r="AD25">
            <v>13.797670953143109</v>
          </cell>
          <cell r="AE25">
            <v>13.797670953143109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U25">
            <v>224990.05</v>
          </cell>
          <cell r="AV25">
            <v>0</v>
          </cell>
          <cell r="AW25">
            <v>2</v>
          </cell>
          <cell r="AX25">
            <v>0</v>
          </cell>
          <cell r="AY25">
            <v>0</v>
          </cell>
          <cell r="AZ25">
            <v>0</v>
          </cell>
          <cell r="BA25">
            <v>12</v>
          </cell>
          <cell r="BB25">
            <v>8.8892819926925668</v>
          </cell>
          <cell r="BC25">
            <v>53.335691956155394</v>
          </cell>
          <cell r="BD25">
            <v>5.9999999999999991</v>
          </cell>
          <cell r="BE25">
            <v>0</v>
          </cell>
          <cell r="BF25">
            <v>8.8892819926925668</v>
          </cell>
          <cell r="BG25">
            <v>8.8892819926925668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K25">
            <v>25900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Y25">
            <v>8548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M25">
            <v>13394.5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EA25">
            <v>7427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O25">
            <v>519969</v>
          </cell>
          <cell r="EP25">
            <v>0</v>
          </cell>
          <cell r="EQ25">
            <v>4</v>
          </cell>
          <cell r="ER25">
            <v>0</v>
          </cell>
          <cell r="ES25">
            <v>0</v>
          </cell>
          <cell r="ET25">
            <v>0</v>
          </cell>
          <cell r="EU25">
            <v>15</v>
          </cell>
          <cell r="EV25">
            <v>7.6927662995293957</v>
          </cell>
          <cell r="EW25">
            <v>28.847873623235234</v>
          </cell>
          <cell r="EX25">
            <v>3.75</v>
          </cell>
          <cell r="EY25">
            <v>0</v>
          </cell>
          <cell r="EZ25">
            <v>7.6927662995293957</v>
          </cell>
          <cell r="FA25">
            <v>7.6927662995293957</v>
          </cell>
          <cell r="FC25">
            <v>75859.05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</row>
        <row r="26">
          <cell r="A26">
            <v>38412</v>
          </cell>
          <cell r="B26">
            <v>2005</v>
          </cell>
          <cell r="C26">
            <v>3</v>
          </cell>
          <cell r="E26">
            <v>775422.4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82983</v>
          </cell>
          <cell r="T26">
            <v>1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220</v>
          </cell>
          <cell r="Z26">
            <v>12.050660978754685</v>
          </cell>
          <cell r="AA26">
            <v>2651.1454153260306</v>
          </cell>
          <cell r="AB26">
            <v>220</v>
          </cell>
          <cell r="AC26">
            <v>0</v>
          </cell>
          <cell r="AD26">
            <v>12.050660978754685</v>
          </cell>
          <cell r="AE26">
            <v>12.050660978754685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251245.05</v>
          </cell>
          <cell r="AV26">
            <v>0</v>
          </cell>
          <cell r="AW26">
            <v>3</v>
          </cell>
          <cell r="AX26">
            <v>0</v>
          </cell>
          <cell r="AY26">
            <v>0</v>
          </cell>
          <cell r="AZ26">
            <v>0</v>
          </cell>
          <cell r="BA26">
            <v>16</v>
          </cell>
          <cell r="BB26">
            <v>11.940533753799331</v>
          </cell>
          <cell r="BC26">
            <v>63.682846686929757</v>
          </cell>
          <cell r="BD26">
            <v>5.333333333333333</v>
          </cell>
          <cell r="BE26">
            <v>0</v>
          </cell>
          <cell r="BF26">
            <v>11.940533753799331</v>
          </cell>
          <cell r="BG26">
            <v>11.940533753799331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K26">
            <v>28688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Y26">
            <v>10948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M26">
            <v>15312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EA26">
            <v>8529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O26">
            <v>577513</v>
          </cell>
          <cell r="EP26">
            <v>0</v>
          </cell>
          <cell r="EQ26">
            <v>4</v>
          </cell>
          <cell r="ER26">
            <v>0</v>
          </cell>
          <cell r="ES26">
            <v>0</v>
          </cell>
          <cell r="ET26">
            <v>0</v>
          </cell>
          <cell r="EU26">
            <v>15</v>
          </cell>
          <cell r="EV26">
            <v>6.9262510107997564</v>
          </cell>
          <cell r="EW26">
            <v>25.973441290499085</v>
          </cell>
          <cell r="EX26">
            <v>3.75</v>
          </cell>
          <cell r="EY26">
            <v>0</v>
          </cell>
          <cell r="EZ26">
            <v>6.9262510107997564</v>
          </cell>
          <cell r="FA26">
            <v>6.9262510107997564</v>
          </cell>
          <cell r="FC26">
            <v>87752.8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</row>
        <row r="27">
          <cell r="A27">
            <v>38443</v>
          </cell>
          <cell r="B27">
            <v>2005</v>
          </cell>
          <cell r="C27">
            <v>4</v>
          </cell>
          <cell r="E27">
            <v>849022.4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92668.5</v>
          </cell>
          <cell r="T27">
            <v>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220</v>
          </cell>
          <cell r="Z27">
            <v>10.791153412432488</v>
          </cell>
          <cell r="AA27">
            <v>2374.0537507351473</v>
          </cell>
          <cell r="AB27">
            <v>220</v>
          </cell>
          <cell r="AC27">
            <v>0</v>
          </cell>
          <cell r="AD27">
            <v>10.791153412432488</v>
          </cell>
          <cell r="AE27">
            <v>10.791153412432488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U27">
            <v>281116.09999999998</v>
          </cell>
          <cell r="AV27">
            <v>0</v>
          </cell>
          <cell r="AW27">
            <v>3</v>
          </cell>
          <cell r="AX27">
            <v>0</v>
          </cell>
          <cell r="AY27">
            <v>0</v>
          </cell>
          <cell r="AZ27">
            <v>0</v>
          </cell>
          <cell r="BA27">
            <v>16</v>
          </cell>
          <cell r="BB27">
            <v>10.671747367013133</v>
          </cell>
          <cell r="BC27">
            <v>56.915985957403365</v>
          </cell>
          <cell r="BD27">
            <v>5.3333333333333321</v>
          </cell>
          <cell r="BE27">
            <v>0</v>
          </cell>
          <cell r="BF27">
            <v>10.671747367013133</v>
          </cell>
          <cell r="BG27">
            <v>10.671747367013133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K27">
            <v>31769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Y27">
            <v>14148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M27">
            <v>16977.5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EA27">
            <v>9317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O27">
            <v>643331</v>
          </cell>
          <cell r="EP27">
            <v>0</v>
          </cell>
          <cell r="EQ27">
            <v>4</v>
          </cell>
          <cell r="ER27">
            <v>0</v>
          </cell>
          <cell r="ES27">
            <v>0</v>
          </cell>
          <cell r="ET27">
            <v>0</v>
          </cell>
          <cell r="EU27">
            <v>15</v>
          </cell>
          <cell r="EV27">
            <v>6.2176391313336374</v>
          </cell>
          <cell r="EW27">
            <v>23.316146742501136</v>
          </cell>
          <cell r="EX27">
            <v>3.7499999999999991</v>
          </cell>
          <cell r="EY27">
            <v>0</v>
          </cell>
          <cell r="EZ27">
            <v>6.2176391313336374</v>
          </cell>
          <cell r="FA27">
            <v>6.2176391313336374</v>
          </cell>
          <cell r="FC27">
            <v>96644.3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</row>
        <row r="28">
          <cell r="A28">
            <v>38473</v>
          </cell>
          <cell r="B28">
            <v>2005</v>
          </cell>
          <cell r="C28">
            <v>5</v>
          </cell>
          <cell r="E28">
            <v>921940.8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102883.5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222</v>
          </cell>
          <cell r="Z28">
            <v>19.439463082029675</v>
          </cell>
          <cell r="AA28">
            <v>2157.7804021052939</v>
          </cell>
          <cell r="AB28">
            <v>111</v>
          </cell>
          <cell r="AC28">
            <v>0</v>
          </cell>
          <cell r="AD28">
            <v>19.439463082029675</v>
          </cell>
          <cell r="AE28">
            <v>19.439463082029675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301003.5</v>
          </cell>
          <cell r="AV28">
            <v>0</v>
          </cell>
          <cell r="AW28">
            <v>3</v>
          </cell>
          <cell r="AX28">
            <v>0</v>
          </cell>
          <cell r="AY28">
            <v>0</v>
          </cell>
          <cell r="AZ28">
            <v>0</v>
          </cell>
          <cell r="BA28">
            <v>16</v>
          </cell>
          <cell r="BB28">
            <v>9.9666615172248836</v>
          </cell>
          <cell r="BC28">
            <v>53.155528091866039</v>
          </cell>
          <cell r="BD28">
            <v>5.333333333333333</v>
          </cell>
          <cell r="BE28">
            <v>0</v>
          </cell>
          <cell r="BF28">
            <v>9.9666615172248836</v>
          </cell>
          <cell r="BG28">
            <v>9.9666615172248836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K28">
            <v>35530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Y28">
            <v>16648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M28">
            <v>19971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EA28">
            <v>10147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O28">
            <v>705344</v>
          </cell>
          <cell r="EP28">
            <v>0</v>
          </cell>
          <cell r="EQ28">
            <v>4</v>
          </cell>
          <cell r="ER28">
            <v>0</v>
          </cell>
          <cell r="ES28">
            <v>0</v>
          </cell>
          <cell r="ET28">
            <v>0</v>
          </cell>
          <cell r="EU28">
            <v>15</v>
          </cell>
          <cell r="EV28">
            <v>5.6709917430360228</v>
          </cell>
          <cell r="EW28">
            <v>21.266219036385085</v>
          </cell>
          <cell r="EX28">
            <v>3.75</v>
          </cell>
          <cell r="EY28">
            <v>0</v>
          </cell>
          <cell r="EZ28">
            <v>5.6709917430360228</v>
          </cell>
          <cell r="FA28">
            <v>5.6709917430360228</v>
          </cell>
          <cell r="FC28">
            <v>106267.8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</row>
        <row r="29">
          <cell r="A29">
            <v>38504</v>
          </cell>
          <cell r="B29">
            <v>2005</v>
          </cell>
          <cell r="C29">
            <v>6</v>
          </cell>
          <cell r="E29">
            <v>997256.88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111734.5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222</v>
          </cell>
          <cell r="Z29">
            <v>17.899574437617744</v>
          </cell>
          <cell r="AA29">
            <v>1986.8527625755698</v>
          </cell>
          <cell r="AB29">
            <v>111.00000000000001</v>
          </cell>
          <cell r="AC29">
            <v>0</v>
          </cell>
          <cell r="AD29">
            <v>17.899574437617744</v>
          </cell>
          <cell r="AE29">
            <v>17.899574437617744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U29">
            <v>322785.5</v>
          </cell>
          <cell r="AV29">
            <v>0</v>
          </cell>
          <cell r="AW29">
            <v>3</v>
          </cell>
          <cell r="AX29">
            <v>0</v>
          </cell>
          <cell r="AY29">
            <v>0</v>
          </cell>
          <cell r="AZ29">
            <v>0</v>
          </cell>
          <cell r="BA29">
            <v>16</v>
          </cell>
          <cell r="BB29">
            <v>9.2940977832027762</v>
          </cell>
          <cell r="BC29">
            <v>49.568521510414811</v>
          </cell>
          <cell r="BD29">
            <v>5.3333333333333339</v>
          </cell>
          <cell r="BE29">
            <v>0</v>
          </cell>
          <cell r="BF29">
            <v>9.2940977832027762</v>
          </cell>
          <cell r="BG29">
            <v>9.2940977832027762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K29">
            <v>39916.5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Y29">
            <v>19448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M29">
            <v>23274.75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EA29">
            <v>11384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O29">
            <v>772413</v>
          </cell>
          <cell r="EP29">
            <v>0</v>
          </cell>
          <cell r="EQ29">
            <v>4</v>
          </cell>
          <cell r="ER29">
            <v>0</v>
          </cell>
          <cell r="ES29">
            <v>0</v>
          </cell>
          <cell r="ET29">
            <v>0</v>
          </cell>
          <cell r="EU29">
            <v>15</v>
          </cell>
          <cell r="EV29">
            <v>5.1785767458600516</v>
          </cell>
          <cell r="EW29">
            <v>19.419662796975192</v>
          </cell>
          <cell r="EX29">
            <v>3.75</v>
          </cell>
          <cell r="EY29">
            <v>0</v>
          </cell>
          <cell r="EZ29">
            <v>5.1785767458600516</v>
          </cell>
          <cell r="FA29">
            <v>5.1785767458600516</v>
          </cell>
          <cell r="FC29">
            <v>116537.85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</row>
        <row r="30">
          <cell r="A30">
            <v>38534</v>
          </cell>
          <cell r="B30">
            <v>2005</v>
          </cell>
          <cell r="C30">
            <v>7</v>
          </cell>
          <cell r="E30">
            <v>76156.08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>
            <v>9334.25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50067.25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K30">
            <v>3149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Y30">
            <v>2300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M30">
            <v>1819.5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O30">
            <v>56485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C30">
            <v>8981.5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</row>
        <row r="31">
          <cell r="A31">
            <v>38565</v>
          </cell>
          <cell r="B31">
            <v>2005</v>
          </cell>
          <cell r="C31">
            <v>8</v>
          </cell>
          <cell r="E31">
            <v>160499.84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S31">
            <v>20996.25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U31">
            <v>80737.75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K31">
            <v>5813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Y31">
            <v>4892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M31">
            <v>3112.5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EA31">
            <v>329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O31">
            <v>109867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C31">
            <v>18363.150000000001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</row>
        <row r="32">
          <cell r="A32">
            <v>38596</v>
          </cell>
          <cell r="B32">
            <v>2005</v>
          </cell>
          <cell r="C32">
            <v>9</v>
          </cell>
          <cell r="E32">
            <v>213607.86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33986.25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U32">
            <v>117933.6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K32">
            <v>8617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Y32">
            <v>6892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M32">
            <v>6658.5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EA32">
            <v>989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O32">
            <v>185676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C32">
            <v>27500.15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</row>
        <row r="33">
          <cell r="A33">
            <v>38626</v>
          </cell>
          <cell r="B33">
            <v>2005</v>
          </cell>
          <cell r="C33">
            <v>10</v>
          </cell>
          <cell r="E33">
            <v>267158.41200000001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47102.25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U33">
            <v>151626.34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K33">
            <v>11318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Y33">
            <v>9004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M33">
            <v>11873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EA33">
            <v>1949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O33">
            <v>253360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C33">
            <v>39101.15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</row>
        <row r="34">
          <cell r="A34">
            <v>38657</v>
          </cell>
          <cell r="B34">
            <v>2005</v>
          </cell>
          <cell r="C34">
            <v>11</v>
          </cell>
          <cell r="E34">
            <v>314117.05200000003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58257.25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189551.34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K34">
            <v>15165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Y34">
            <v>11788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M34">
            <v>18550.5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EA34">
            <v>3146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O34">
            <v>315958</v>
          </cell>
          <cell r="EP34">
            <v>0</v>
          </cell>
          <cell r="EQ34">
            <v>1</v>
          </cell>
          <cell r="ER34">
            <v>0</v>
          </cell>
          <cell r="ES34">
            <v>0</v>
          </cell>
          <cell r="ET34">
            <v>0</v>
          </cell>
          <cell r="EU34">
            <v>19</v>
          </cell>
          <cell r="EV34">
            <v>3.164977623608201</v>
          </cell>
          <cell r="EW34">
            <v>60.134574848555822</v>
          </cell>
          <cell r="EX34">
            <v>19</v>
          </cell>
          <cell r="EY34">
            <v>0</v>
          </cell>
          <cell r="EZ34">
            <v>3.164977623608201</v>
          </cell>
          <cell r="FA34">
            <v>3.164977623608201</v>
          </cell>
          <cell r="FC34">
            <v>51220.15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</row>
        <row r="35">
          <cell r="A35">
            <v>38687</v>
          </cell>
          <cell r="B35">
            <v>2005</v>
          </cell>
          <cell r="C35">
            <v>12</v>
          </cell>
          <cell r="E35">
            <v>398025.05200000003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67054.5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U35">
            <v>213295.13999999998</v>
          </cell>
          <cell r="AV35">
            <v>0</v>
          </cell>
          <cell r="AW35">
            <v>2</v>
          </cell>
          <cell r="AX35">
            <v>0</v>
          </cell>
          <cell r="AY35">
            <v>0</v>
          </cell>
          <cell r="AZ35">
            <v>0</v>
          </cell>
          <cell r="BA35">
            <v>92</v>
          </cell>
          <cell r="BB35">
            <v>9.3766787185118243</v>
          </cell>
          <cell r="BC35">
            <v>431.32722105154392</v>
          </cell>
          <cell r="BD35">
            <v>46</v>
          </cell>
          <cell r="BE35">
            <v>0</v>
          </cell>
          <cell r="BF35">
            <v>9.3766787185118243</v>
          </cell>
          <cell r="BG35">
            <v>9.3766787185118243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K35">
            <v>18022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Y35">
            <v>14038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M35">
            <v>30271.5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EA35">
            <v>4061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O35">
            <v>376236</v>
          </cell>
          <cell r="EP35">
            <v>0</v>
          </cell>
          <cell r="EQ35">
            <v>1</v>
          </cell>
          <cell r="ER35">
            <v>0</v>
          </cell>
          <cell r="ES35">
            <v>0</v>
          </cell>
          <cell r="ET35">
            <v>0</v>
          </cell>
          <cell r="EU35">
            <v>19</v>
          </cell>
          <cell r="EV35">
            <v>2.6579062078057389</v>
          </cell>
          <cell r="EW35">
            <v>50.500217948309036</v>
          </cell>
          <cell r="EX35">
            <v>19</v>
          </cell>
          <cell r="EY35">
            <v>0</v>
          </cell>
          <cell r="EZ35">
            <v>2.6579062078057389</v>
          </cell>
          <cell r="FA35">
            <v>2.6579062078057389</v>
          </cell>
          <cell r="FC35">
            <v>59683.9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</row>
        <row r="36">
          <cell r="A36">
            <v>38718</v>
          </cell>
          <cell r="B36">
            <v>2006</v>
          </cell>
          <cell r="C36">
            <v>1</v>
          </cell>
          <cell r="E36">
            <v>482989.05200000003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76560.5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U36">
            <v>245934.13999999998</v>
          </cell>
          <cell r="AV36">
            <v>0</v>
          </cell>
          <cell r="AW36">
            <v>2</v>
          </cell>
          <cell r="AX36">
            <v>0</v>
          </cell>
          <cell r="AY36">
            <v>0</v>
          </cell>
          <cell r="AZ36">
            <v>0</v>
          </cell>
          <cell r="BA36">
            <v>92</v>
          </cell>
          <cell r="BB36">
            <v>8.1322584981491399</v>
          </cell>
          <cell r="BC36">
            <v>374.08389091486038</v>
          </cell>
          <cell r="BD36">
            <v>45.999999999999993</v>
          </cell>
          <cell r="BE36">
            <v>0</v>
          </cell>
          <cell r="BF36">
            <v>8.1322584981491399</v>
          </cell>
          <cell r="BG36">
            <v>8.1322584981491399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K36">
            <v>20889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Y36">
            <v>16458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M36">
            <v>34113.5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EA36">
            <v>4962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O36">
            <v>431677</v>
          </cell>
          <cell r="EP36">
            <v>0</v>
          </cell>
          <cell r="EQ36">
            <v>2</v>
          </cell>
          <cell r="ER36">
            <v>0</v>
          </cell>
          <cell r="ES36">
            <v>0</v>
          </cell>
          <cell r="ET36">
            <v>0</v>
          </cell>
          <cell r="EU36">
            <v>22</v>
          </cell>
          <cell r="EV36">
            <v>4.6330937251695135</v>
          </cell>
          <cell r="EW36">
            <v>50.964030976864642</v>
          </cell>
          <cell r="EX36">
            <v>10.999999999999998</v>
          </cell>
          <cell r="EY36">
            <v>0</v>
          </cell>
          <cell r="EZ36">
            <v>4.6330937251695135</v>
          </cell>
          <cell r="FA36">
            <v>4.6330937251695135</v>
          </cell>
          <cell r="FC36">
            <v>68503.649999999994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</row>
        <row r="37">
          <cell r="A37">
            <v>38749</v>
          </cell>
          <cell r="B37">
            <v>2006</v>
          </cell>
          <cell r="C37">
            <v>2</v>
          </cell>
          <cell r="E37">
            <v>560024.25199999998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84909.5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U37">
            <v>283776.14</v>
          </cell>
          <cell r="AV37">
            <v>0</v>
          </cell>
          <cell r="AW37">
            <v>2</v>
          </cell>
          <cell r="AX37">
            <v>0</v>
          </cell>
          <cell r="AY37">
            <v>0</v>
          </cell>
          <cell r="AZ37">
            <v>0</v>
          </cell>
          <cell r="BA37">
            <v>92</v>
          </cell>
          <cell r="BB37">
            <v>7.0478088820293348</v>
          </cell>
          <cell r="BC37">
            <v>324.19920857334938</v>
          </cell>
          <cell r="BD37">
            <v>46</v>
          </cell>
          <cell r="BE37">
            <v>0</v>
          </cell>
          <cell r="BF37">
            <v>7.0478088820293348</v>
          </cell>
          <cell r="BG37">
            <v>7.0478088820293348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K37">
            <v>23744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Y37">
            <v>19258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M37">
            <v>35753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EA37">
            <v>6178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O37">
            <v>507790</v>
          </cell>
          <cell r="EP37">
            <v>0</v>
          </cell>
          <cell r="EQ37">
            <v>3</v>
          </cell>
          <cell r="ER37">
            <v>0</v>
          </cell>
          <cell r="ES37">
            <v>0</v>
          </cell>
          <cell r="ET37">
            <v>0</v>
          </cell>
          <cell r="EU37">
            <v>36</v>
          </cell>
          <cell r="EV37">
            <v>5.9079540755036533</v>
          </cell>
          <cell r="EW37">
            <v>70.895448906043839</v>
          </cell>
          <cell r="EX37">
            <v>12</v>
          </cell>
          <cell r="EY37">
            <v>0</v>
          </cell>
          <cell r="EZ37">
            <v>5.9079540755036533</v>
          </cell>
          <cell r="FA37">
            <v>5.9079540755036533</v>
          </cell>
          <cell r="FC37">
            <v>78936.649999999994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</row>
        <row r="38">
          <cell r="A38">
            <v>38777</v>
          </cell>
          <cell r="B38">
            <v>2006</v>
          </cell>
          <cell r="C38">
            <v>3</v>
          </cell>
          <cell r="E38">
            <v>649319.45199999993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96131.25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U38">
            <v>322780.14</v>
          </cell>
          <cell r="AV38">
            <v>0</v>
          </cell>
          <cell r="AW38">
            <v>2</v>
          </cell>
          <cell r="AX38">
            <v>0</v>
          </cell>
          <cell r="AY38">
            <v>0</v>
          </cell>
          <cell r="AZ38">
            <v>0</v>
          </cell>
          <cell r="BA38">
            <v>92</v>
          </cell>
          <cell r="BB38">
            <v>6.1961680789902367</v>
          </cell>
          <cell r="BC38">
            <v>285.02373163355094</v>
          </cell>
          <cell r="BD38">
            <v>46.000000000000007</v>
          </cell>
          <cell r="BE38">
            <v>0</v>
          </cell>
          <cell r="BF38">
            <v>6.1961680789902367</v>
          </cell>
          <cell r="BG38">
            <v>6.1961680789902367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K38">
            <v>27409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Y38">
            <v>22338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M38">
            <v>37392.5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EA38">
            <v>7772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O38">
            <v>583981</v>
          </cell>
          <cell r="EP38">
            <v>0</v>
          </cell>
          <cell r="EQ38">
            <v>3</v>
          </cell>
          <cell r="ER38">
            <v>0</v>
          </cell>
          <cell r="ES38">
            <v>0</v>
          </cell>
          <cell r="ET38">
            <v>0</v>
          </cell>
          <cell r="EU38">
            <v>36</v>
          </cell>
          <cell r="EV38">
            <v>5.1371534347864056</v>
          </cell>
          <cell r="EW38">
            <v>61.645841217436868</v>
          </cell>
          <cell r="EX38">
            <v>12</v>
          </cell>
          <cell r="EY38">
            <v>0</v>
          </cell>
          <cell r="EZ38">
            <v>5.1371534347864056</v>
          </cell>
          <cell r="FA38">
            <v>5.1371534347864056</v>
          </cell>
          <cell r="FC38">
            <v>94471.15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</row>
        <row r="39">
          <cell r="A39">
            <v>38808</v>
          </cell>
          <cell r="B39">
            <v>2006</v>
          </cell>
          <cell r="C39">
            <v>4</v>
          </cell>
          <cell r="E39">
            <v>725879.45199999993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104531.25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U39">
            <v>360916.89</v>
          </cell>
          <cell r="AV39">
            <v>0</v>
          </cell>
          <cell r="AW39">
            <v>2</v>
          </cell>
          <cell r="AX39">
            <v>0</v>
          </cell>
          <cell r="AY39">
            <v>0</v>
          </cell>
          <cell r="AZ39">
            <v>0</v>
          </cell>
          <cell r="BA39">
            <v>92</v>
          </cell>
          <cell r="BB39">
            <v>5.541441964658401</v>
          </cell>
          <cell r="BC39">
            <v>254.90633037428643</v>
          </cell>
          <cell r="BD39">
            <v>46</v>
          </cell>
          <cell r="BE39">
            <v>0</v>
          </cell>
          <cell r="BF39">
            <v>5.541441964658401</v>
          </cell>
          <cell r="BG39">
            <v>5.541441964658401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K39">
            <v>30829.25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Y39">
            <v>25730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M39">
            <v>42065.5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EA39">
            <v>8889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O39">
            <v>639280</v>
          </cell>
          <cell r="EP39">
            <v>0</v>
          </cell>
          <cell r="EQ39">
            <v>5</v>
          </cell>
          <cell r="ER39">
            <v>0</v>
          </cell>
          <cell r="ES39">
            <v>0</v>
          </cell>
          <cell r="ET39">
            <v>0</v>
          </cell>
          <cell r="EU39">
            <v>55</v>
          </cell>
          <cell r="EV39">
            <v>7.8212989613314976</v>
          </cell>
          <cell r="EW39">
            <v>86.034288574646482</v>
          </cell>
          <cell r="EX39">
            <v>11.000000000000002</v>
          </cell>
          <cell r="EY39">
            <v>0</v>
          </cell>
          <cell r="EZ39">
            <v>7.8212989613314976</v>
          </cell>
          <cell r="FA39">
            <v>7.8212989613314976</v>
          </cell>
          <cell r="FC39">
            <v>106550.65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</row>
        <row r="40">
          <cell r="A40">
            <v>38838</v>
          </cell>
          <cell r="B40">
            <v>2006</v>
          </cell>
          <cell r="C40">
            <v>5</v>
          </cell>
          <cell r="E40">
            <v>813229.77199999988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116765.25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399609.64</v>
          </cell>
          <cell r="AV40">
            <v>0</v>
          </cell>
          <cell r="AW40">
            <v>2</v>
          </cell>
          <cell r="AX40">
            <v>0</v>
          </cell>
          <cell r="AY40">
            <v>0</v>
          </cell>
          <cell r="AZ40">
            <v>0</v>
          </cell>
          <cell r="BA40">
            <v>92</v>
          </cell>
          <cell r="BB40">
            <v>5.0048842665557309</v>
          </cell>
          <cell r="BC40">
            <v>230.22467626156364</v>
          </cell>
          <cell r="BD40">
            <v>46.000000000000007</v>
          </cell>
          <cell r="BE40">
            <v>0</v>
          </cell>
          <cell r="BF40">
            <v>5.0048842665557309</v>
          </cell>
          <cell r="BG40">
            <v>5.0048842665557309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K40">
            <v>35896.25</v>
          </cell>
          <cell r="CL40">
            <v>0</v>
          </cell>
          <cell r="CM40">
            <v>1</v>
          </cell>
          <cell r="CN40">
            <v>0</v>
          </cell>
          <cell r="CO40">
            <v>0</v>
          </cell>
          <cell r="CP40">
            <v>0</v>
          </cell>
          <cell r="CQ40">
            <v>2</v>
          </cell>
          <cell r="CR40">
            <v>27.858063168158235</v>
          </cell>
          <cell r="CS40">
            <v>55.716126336316471</v>
          </cell>
          <cell r="CT40">
            <v>2</v>
          </cell>
          <cell r="CU40">
            <v>0</v>
          </cell>
          <cell r="CV40">
            <v>27.858063168158235</v>
          </cell>
          <cell r="CW40">
            <v>27.858063168158235</v>
          </cell>
          <cell r="CY40">
            <v>26610</v>
          </cell>
          <cell r="CZ40">
            <v>0</v>
          </cell>
          <cell r="DA40">
            <v>1</v>
          </cell>
          <cell r="DB40">
            <v>0</v>
          </cell>
          <cell r="DC40">
            <v>0</v>
          </cell>
          <cell r="DD40">
            <v>0</v>
          </cell>
          <cell r="DE40">
            <v>21</v>
          </cell>
          <cell r="DF40">
            <v>37.579857196542648</v>
          </cell>
          <cell r="DG40">
            <v>789.17700112739578</v>
          </cell>
          <cell r="DH40">
            <v>21.000000000000004</v>
          </cell>
          <cell r="DI40">
            <v>0</v>
          </cell>
          <cell r="DJ40">
            <v>37.579857196542648</v>
          </cell>
          <cell r="DK40">
            <v>37.579857196542648</v>
          </cell>
          <cell r="DM40">
            <v>49583.5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EA40">
            <v>9994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O40">
            <v>702592</v>
          </cell>
          <cell r="EP40">
            <v>0</v>
          </cell>
          <cell r="EQ40">
            <v>6</v>
          </cell>
          <cell r="ER40">
            <v>0</v>
          </cell>
          <cell r="ES40">
            <v>0</v>
          </cell>
          <cell r="ET40">
            <v>0</v>
          </cell>
          <cell r="EU40">
            <v>90</v>
          </cell>
          <cell r="EV40">
            <v>8.5398068865002728</v>
          </cell>
          <cell r="EW40">
            <v>128.09710329750411</v>
          </cell>
          <cell r="EX40">
            <v>15.000000000000002</v>
          </cell>
          <cell r="EY40">
            <v>0</v>
          </cell>
          <cell r="EZ40">
            <v>8.5398068865002728</v>
          </cell>
          <cell r="FA40">
            <v>8.5398068865002728</v>
          </cell>
          <cell r="FC40">
            <v>120438.65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</row>
        <row r="41">
          <cell r="A41">
            <v>38869</v>
          </cell>
          <cell r="B41">
            <v>2006</v>
          </cell>
          <cell r="C41">
            <v>6</v>
          </cell>
          <cell r="E41">
            <v>896782.25199999986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125616.25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U41">
            <v>434540.39</v>
          </cell>
          <cell r="AV41">
            <v>0</v>
          </cell>
          <cell r="AW41">
            <v>2</v>
          </cell>
          <cell r="AX41">
            <v>0</v>
          </cell>
          <cell r="AY41">
            <v>0</v>
          </cell>
          <cell r="AZ41">
            <v>0</v>
          </cell>
          <cell r="BA41">
            <v>92</v>
          </cell>
          <cell r="BB41">
            <v>4.6025641022690662</v>
          </cell>
          <cell r="BC41">
            <v>211.71794870437705</v>
          </cell>
          <cell r="BD41">
            <v>46</v>
          </cell>
          <cell r="BE41">
            <v>0</v>
          </cell>
          <cell r="BF41">
            <v>4.6025641022690662</v>
          </cell>
          <cell r="BG41">
            <v>4.6025641022690662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K41">
            <v>44266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2</v>
          </cell>
          <cell r="CR41">
            <v>22.59070166719378</v>
          </cell>
          <cell r="CS41">
            <v>45.181403334387561</v>
          </cell>
          <cell r="CT41">
            <v>2</v>
          </cell>
          <cell r="CU41">
            <v>0</v>
          </cell>
          <cell r="CV41">
            <v>22.59070166719378</v>
          </cell>
          <cell r="CW41">
            <v>22.59070166719378</v>
          </cell>
          <cell r="CY41">
            <v>30350</v>
          </cell>
          <cell r="CZ41">
            <v>0</v>
          </cell>
          <cell r="DA41">
            <v>1</v>
          </cell>
          <cell r="DB41">
            <v>0</v>
          </cell>
          <cell r="DC41">
            <v>0</v>
          </cell>
          <cell r="DD41">
            <v>0</v>
          </cell>
          <cell r="DE41">
            <v>21</v>
          </cell>
          <cell r="DF41">
            <v>32.948929159802304</v>
          </cell>
          <cell r="DG41">
            <v>691.92751235584842</v>
          </cell>
          <cell r="DH41">
            <v>21</v>
          </cell>
          <cell r="DI41">
            <v>0</v>
          </cell>
          <cell r="DJ41">
            <v>32.948929159802304</v>
          </cell>
          <cell r="DK41">
            <v>32.948929159802304</v>
          </cell>
          <cell r="DM41">
            <v>62364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EA41">
            <v>11578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O41">
            <v>773748</v>
          </cell>
          <cell r="EP41">
            <v>0</v>
          </cell>
          <cell r="EQ41">
            <v>7</v>
          </cell>
          <cell r="ER41">
            <v>0</v>
          </cell>
          <cell r="ES41">
            <v>0</v>
          </cell>
          <cell r="ET41">
            <v>0</v>
          </cell>
          <cell r="EU41">
            <v>93</v>
          </cell>
          <cell r="EV41">
            <v>9.0468731421599795</v>
          </cell>
          <cell r="EW41">
            <v>120.19417174583972</v>
          </cell>
          <cell r="EX41">
            <v>13.285714285714285</v>
          </cell>
          <cell r="EY41">
            <v>0</v>
          </cell>
          <cell r="EZ41">
            <v>9.0468731421599795</v>
          </cell>
          <cell r="FA41">
            <v>9.0468731421599795</v>
          </cell>
          <cell r="FC41">
            <v>134851.9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</row>
        <row r="42">
          <cell r="A42">
            <v>38899</v>
          </cell>
          <cell r="B42">
            <v>2006</v>
          </cell>
          <cell r="C42">
            <v>7</v>
          </cell>
          <cell r="E42">
            <v>79032.240000000005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10580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37255.300000000003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K42">
            <v>2870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Y42">
            <v>3500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M42">
            <v>4278.5</v>
          </cell>
          <cell r="DN42">
            <v>0</v>
          </cell>
          <cell r="DO42">
            <v>1</v>
          </cell>
          <cell r="DP42">
            <v>0</v>
          </cell>
          <cell r="DQ42">
            <v>0</v>
          </cell>
          <cell r="DR42">
            <v>0</v>
          </cell>
          <cell r="DS42">
            <v>8</v>
          </cell>
          <cell r="DT42">
            <v>233.72677340189318</v>
          </cell>
          <cell r="DU42">
            <v>1869.8141872151455</v>
          </cell>
          <cell r="DV42">
            <v>8</v>
          </cell>
          <cell r="DW42">
            <v>0</v>
          </cell>
          <cell r="DX42">
            <v>233.72677340189318</v>
          </cell>
          <cell r="DY42">
            <v>233.72677340189318</v>
          </cell>
          <cell r="EA42">
            <v>1306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O42">
            <v>56008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C42">
            <v>10847.5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</row>
        <row r="43">
          <cell r="A43">
            <v>38930</v>
          </cell>
          <cell r="B43">
            <v>2006</v>
          </cell>
          <cell r="C43">
            <v>8</v>
          </cell>
          <cell r="E43">
            <v>168566.64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22307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U43">
            <v>74870.55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K43">
            <v>5468.75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Y43">
            <v>6800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M43">
            <v>9526</v>
          </cell>
          <cell r="DN43">
            <v>0</v>
          </cell>
          <cell r="DO43">
            <v>1</v>
          </cell>
          <cell r="DP43">
            <v>0</v>
          </cell>
          <cell r="DQ43">
            <v>0</v>
          </cell>
          <cell r="DR43">
            <v>0</v>
          </cell>
          <cell r="DS43">
            <v>8</v>
          </cell>
          <cell r="DT43">
            <v>104.97585555322276</v>
          </cell>
          <cell r="DU43">
            <v>839.80684442578206</v>
          </cell>
          <cell r="DV43">
            <v>8</v>
          </cell>
          <cell r="DW43">
            <v>0</v>
          </cell>
          <cell r="DX43">
            <v>104.97585555322276</v>
          </cell>
          <cell r="DY43">
            <v>104.97585555322276</v>
          </cell>
          <cell r="EA43">
            <v>2370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O43">
            <v>108968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C43">
            <v>26358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</row>
        <row r="44">
          <cell r="A44">
            <v>38961</v>
          </cell>
          <cell r="B44">
            <v>2006</v>
          </cell>
          <cell r="C44">
            <v>9</v>
          </cell>
          <cell r="E44">
            <v>252761.52000000002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32698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U44">
            <v>117574.55</v>
          </cell>
          <cell r="AV44">
            <v>0</v>
          </cell>
          <cell r="AW44">
            <v>1</v>
          </cell>
          <cell r="AX44">
            <v>0</v>
          </cell>
          <cell r="AY44">
            <v>0</v>
          </cell>
          <cell r="AZ44">
            <v>0</v>
          </cell>
          <cell r="BA44">
            <v>51.5</v>
          </cell>
          <cell r="BB44">
            <v>8.505241993271504</v>
          </cell>
          <cell r="BC44">
            <v>438.01996265348242</v>
          </cell>
          <cell r="BD44">
            <v>51.499999999999993</v>
          </cell>
          <cell r="BE44">
            <v>0</v>
          </cell>
          <cell r="BF44">
            <v>8.505241993271504</v>
          </cell>
          <cell r="BG44">
            <v>8.505241993271504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K44">
            <v>7904.75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Y44">
            <v>6830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M44">
            <v>12417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8</v>
          </cell>
          <cell r="DT44">
            <v>80.53475074494645</v>
          </cell>
          <cell r="DU44">
            <v>644.2780059595716</v>
          </cell>
          <cell r="DV44">
            <v>8</v>
          </cell>
          <cell r="DW44">
            <v>0</v>
          </cell>
          <cell r="DX44">
            <v>80.53475074494645</v>
          </cell>
          <cell r="DY44">
            <v>80.53475074494645</v>
          </cell>
          <cell r="EA44">
            <v>3292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O44">
            <v>172082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C44">
            <v>38328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</row>
        <row r="45">
          <cell r="A45">
            <v>38991</v>
          </cell>
          <cell r="B45">
            <v>2006</v>
          </cell>
          <cell r="C45">
            <v>10</v>
          </cell>
          <cell r="E45">
            <v>332412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43207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154653.29999999999</v>
          </cell>
          <cell r="AV45">
            <v>0</v>
          </cell>
          <cell r="AW45">
            <v>1</v>
          </cell>
          <cell r="AX45">
            <v>0</v>
          </cell>
          <cell r="AY45">
            <v>0</v>
          </cell>
          <cell r="AZ45">
            <v>0</v>
          </cell>
          <cell r="BA45">
            <v>51.5</v>
          </cell>
          <cell r="BB45">
            <v>6.4660760552797782</v>
          </cell>
          <cell r="BC45">
            <v>333.00291684690853</v>
          </cell>
          <cell r="BD45">
            <v>51.499999999999993</v>
          </cell>
          <cell r="BE45">
            <v>0</v>
          </cell>
          <cell r="BF45">
            <v>6.4660760552797782</v>
          </cell>
          <cell r="BG45">
            <v>6.4660760552797782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K45">
            <v>11074.75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Y45">
            <v>6830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M45">
            <v>15397</v>
          </cell>
          <cell r="DN45">
            <v>0</v>
          </cell>
          <cell r="DO45">
            <v>1</v>
          </cell>
          <cell r="DP45">
            <v>0</v>
          </cell>
          <cell r="DQ45">
            <v>0</v>
          </cell>
          <cell r="DR45">
            <v>0</v>
          </cell>
          <cell r="DS45">
            <v>8</v>
          </cell>
          <cell r="DT45">
            <v>64.947717087744365</v>
          </cell>
          <cell r="DU45">
            <v>519.58173670195492</v>
          </cell>
          <cell r="DV45">
            <v>8</v>
          </cell>
          <cell r="DW45">
            <v>0</v>
          </cell>
          <cell r="DX45">
            <v>64.947717087744365</v>
          </cell>
          <cell r="DY45">
            <v>64.947717087744365</v>
          </cell>
          <cell r="EA45">
            <v>4368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O45">
            <v>233766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C45">
            <v>52356.5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</row>
        <row r="46">
          <cell r="A46">
            <v>39022</v>
          </cell>
          <cell r="B46">
            <v>2006</v>
          </cell>
          <cell r="C46">
            <v>11</v>
          </cell>
          <cell r="E46">
            <v>415254.48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53486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U46">
            <v>203864.8</v>
          </cell>
          <cell r="AV46">
            <v>0</v>
          </cell>
          <cell r="AW46">
            <v>1</v>
          </cell>
          <cell r="AX46">
            <v>0</v>
          </cell>
          <cell r="AY46">
            <v>0</v>
          </cell>
          <cell r="AZ46">
            <v>0</v>
          </cell>
          <cell r="BA46">
            <v>51.5</v>
          </cell>
          <cell r="BB46">
            <v>4.9052116893156645</v>
          </cell>
          <cell r="BC46">
            <v>252.61840199975668</v>
          </cell>
          <cell r="BD46">
            <v>51.499999999999993</v>
          </cell>
          <cell r="BE46">
            <v>0</v>
          </cell>
          <cell r="BF46">
            <v>4.9052116893156645</v>
          </cell>
          <cell r="BG46">
            <v>4.9052116893156645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K46">
            <v>15493.25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Y46">
            <v>9330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M46">
            <v>20708</v>
          </cell>
          <cell r="DN46">
            <v>0</v>
          </cell>
          <cell r="DO46">
            <v>1</v>
          </cell>
          <cell r="DP46">
            <v>0</v>
          </cell>
          <cell r="DQ46">
            <v>0</v>
          </cell>
          <cell r="DR46">
            <v>0</v>
          </cell>
          <cell r="DS46">
            <v>8</v>
          </cell>
          <cell r="DT46">
            <v>48.290515742708131</v>
          </cell>
          <cell r="DU46">
            <v>386.32412594166505</v>
          </cell>
          <cell r="DV46">
            <v>8</v>
          </cell>
          <cell r="DW46">
            <v>0</v>
          </cell>
          <cell r="DX46">
            <v>48.290515742708131</v>
          </cell>
          <cell r="DY46">
            <v>48.290515742708131</v>
          </cell>
          <cell r="EA46">
            <v>5564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O46">
            <v>295500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C46">
            <v>63013.8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</row>
        <row r="47">
          <cell r="A47">
            <v>39052</v>
          </cell>
          <cell r="B47">
            <v>2006</v>
          </cell>
          <cell r="C47">
            <v>12</v>
          </cell>
          <cell r="E47">
            <v>502569.88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61038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U47">
            <v>244458</v>
          </cell>
          <cell r="AV47">
            <v>0</v>
          </cell>
          <cell r="AW47">
            <v>1</v>
          </cell>
          <cell r="AX47">
            <v>0</v>
          </cell>
          <cell r="AY47">
            <v>0</v>
          </cell>
          <cell r="AZ47">
            <v>0</v>
          </cell>
          <cell r="BA47">
            <v>51.5</v>
          </cell>
          <cell r="BB47">
            <v>4.0906822439846522</v>
          </cell>
          <cell r="BC47">
            <v>210.67013556520956</v>
          </cell>
          <cell r="BD47">
            <v>51.499999999999993</v>
          </cell>
          <cell r="BE47">
            <v>0</v>
          </cell>
          <cell r="BF47">
            <v>4.0906822439846522</v>
          </cell>
          <cell r="BG47">
            <v>4.0906822439846522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K47">
            <v>19283.25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Y47">
            <v>12480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M47">
            <v>26101</v>
          </cell>
          <cell r="DN47">
            <v>0</v>
          </cell>
          <cell r="DO47">
            <v>1</v>
          </cell>
          <cell r="DP47">
            <v>0</v>
          </cell>
          <cell r="DQ47">
            <v>0</v>
          </cell>
          <cell r="DR47">
            <v>0</v>
          </cell>
          <cell r="DS47">
            <v>8</v>
          </cell>
          <cell r="DT47">
            <v>38.312708325351522</v>
          </cell>
          <cell r="DU47">
            <v>306.50166660281218</v>
          </cell>
          <cell r="DV47">
            <v>8</v>
          </cell>
          <cell r="DW47">
            <v>0</v>
          </cell>
          <cell r="DX47">
            <v>38.312708325351522</v>
          </cell>
          <cell r="DY47">
            <v>38.312708325351522</v>
          </cell>
          <cell r="EA47">
            <v>6604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O47">
            <v>358214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C47">
            <v>76683.8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</row>
        <row r="48">
          <cell r="A48">
            <v>39083</v>
          </cell>
          <cell r="B48">
            <v>2007</v>
          </cell>
          <cell r="C48">
            <v>1</v>
          </cell>
          <cell r="E48">
            <v>589503.32000000007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69726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U48">
            <v>271804.5</v>
          </cell>
          <cell r="AV48">
            <v>0</v>
          </cell>
          <cell r="AW48">
            <v>1</v>
          </cell>
          <cell r="AX48">
            <v>0</v>
          </cell>
          <cell r="AY48">
            <v>0</v>
          </cell>
          <cell r="AZ48">
            <v>0</v>
          </cell>
          <cell r="BA48">
            <v>51.5</v>
          </cell>
          <cell r="BB48">
            <v>3.6791149521071209</v>
          </cell>
          <cell r="BC48">
            <v>189.47442003351674</v>
          </cell>
          <cell r="BD48">
            <v>51.5</v>
          </cell>
          <cell r="BE48">
            <v>0</v>
          </cell>
          <cell r="BF48">
            <v>3.6791149521071209</v>
          </cell>
          <cell r="BG48">
            <v>3.6791149521071209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K48">
            <v>22312.25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Y48">
            <v>13698</v>
          </cell>
          <cell r="CZ48">
            <v>0</v>
          </cell>
          <cell r="DA48">
            <v>1</v>
          </cell>
          <cell r="DB48">
            <v>0</v>
          </cell>
          <cell r="DC48">
            <v>0</v>
          </cell>
          <cell r="DD48">
            <v>0</v>
          </cell>
          <cell r="DE48">
            <v>1.25</v>
          </cell>
          <cell r="DF48">
            <v>73.003358154475109</v>
          </cell>
          <cell r="DG48">
            <v>91.254197693093886</v>
          </cell>
          <cell r="DH48">
            <v>1.25</v>
          </cell>
          <cell r="DI48">
            <v>0</v>
          </cell>
          <cell r="DJ48">
            <v>73.003358154475109</v>
          </cell>
          <cell r="DK48">
            <v>73.003358154475109</v>
          </cell>
          <cell r="DM48">
            <v>27140</v>
          </cell>
          <cell r="DN48">
            <v>0</v>
          </cell>
          <cell r="DO48">
            <v>1</v>
          </cell>
          <cell r="DP48">
            <v>0</v>
          </cell>
          <cell r="DQ48">
            <v>0</v>
          </cell>
          <cell r="DR48">
            <v>0</v>
          </cell>
          <cell r="DS48">
            <v>8</v>
          </cell>
          <cell r="DT48">
            <v>36.845983787767139</v>
          </cell>
          <cell r="DU48">
            <v>294.76787030213711</v>
          </cell>
          <cell r="DV48">
            <v>8</v>
          </cell>
          <cell r="DW48">
            <v>0</v>
          </cell>
          <cell r="DX48">
            <v>36.845983787767139</v>
          </cell>
          <cell r="DY48">
            <v>36.845983787767139</v>
          </cell>
          <cell r="EA48">
            <v>7580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O48">
            <v>396121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C48">
            <v>85683.8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</row>
        <row r="49">
          <cell r="A49">
            <v>39114</v>
          </cell>
          <cell r="B49">
            <v>2007</v>
          </cell>
          <cell r="C49">
            <v>2</v>
          </cell>
          <cell r="E49">
            <v>669528.92000000004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84437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U49">
            <v>316909</v>
          </cell>
          <cell r="AV49">
            <v>0</v>
          </cell>
          <cell r="AW49">
            <v>1</v>
          </cell>
          <cell r="AX49">
            <v>0</v>
          </cell>
          <cell r="AY49">
            <v>0</v>
          </cell>
          <cell r="AZ49">
            <v>0</v>
          </cell>
          <cell r="BA49">
            <v>51.5</v>
          </cell>
          <cell r="BB49">
            <v>3.1554799642799667</v>
          </cell>
          <cell r="BC49">
            <v>162.50721816041829</v>
          </cell>
          <cell r="BD49">
            <v>51.5</v>
          </cell>
          <cell r="BE49">
            <v>0</v>
          </cell>
          <cell r="BF49">
            <v>3.1554799642799667</v>
          </cell>
          <cell r="BG49">
            <v>3.1554799642799667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K49">
            <v>25205.75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Y49">
            <v>18098</v>
          </cell>
          <cell r="CZ49">
            <v>0</v>
          </cell>
          <cell r="DA49">
            <v>1</v>
          </cell>
          <cell r="DB49">
            <v>0</v>
          </cell>
          <cell r="DC49">
            <v>0</v>
          </cell>
          <cell r="DD49">
            <v>0</v>
          </cell>
          <cell r="DE49">
            <v>1.25</v>
          </cell>
          <cell r="DF49">
            <v>55.254724278925849</v>
          </cell>
          <cell r="DG49">
            <v>69.068405348657308</v>
          </cell>
          <cell r="DH49">
            <v>1.25</v>
          </cell>
          <cell r="DI49">
            <v>0</v>
          </cell>
          <cell r="DJ49">
            <v>55.254724278925849</v>
          </cell>
          <cell r="DK49">
            <v>55.254724278925849</v>
          </cell>
          <cell r="DM49">
            <v>36345</v>
          </cell>
          <cell r="DN49">
            <v>0</v>
          </cell>
          <cell r="DO49">
            <v>1</v>
          </cell>
          <cell r="DP49">
            <v>0</v>
          </cell>
          <cell r="DQ49">
            <v>0</v>
          </cell>
          <cell r="DR49">
            <v>0</v>
          </cell>
          <cell r="DS49">
            <v>8</v>
          </cell>
          <cell r="DT49">
            <v>27.514100976750587</v>
          </cell>
          <cell r="DU49">
            <v>220.1128078140047</v>
          </cell>
          <cell r="DV49">
            <v>8</v>
          </cell>
          <cell r="DW49">
            <v>0</v>
          </cell>
          <cell r="DX49">
            <v>27.514100976750587</v>
          </cell>
          <cell r="DY49">
            <v>27.514100976750587</v>
          </cell>
          <cell r="EA49">
            <v>9164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O49">
            <v>451833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C49">
            <v>96405.6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</row>
        <row r="50">
          <cell r="A50">
            <v>39142</v>
          </cell>
          <cell r="B50">
            <v>2007</v>
          </cell>
          <cell r="C50">
            <v>3</v>
          </cell>
          <cell r="E50">
            <v>760767.16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95910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U50">
            <v>360583.5</v>
          </cell>
          <cell r="AV50">
            <v>0</v>
          </cell>
          <cell r="AW50">
            <v>1</v>
          </cell>
          <cell r="AX50">
            <v>0</v>
          </cell>
          <cell r="AY50">
            <v>0</v>
          </cell>
          <cell r="AZ50">
            <v>0</v>
          </cell>
          <cell r="BA50">
            <v>51.5</v>
          </cell>
          <cell r="BB50">
            <v>2.7732827486559977</v>
          </cell>
          <cell r="BC50">
            <v>142.82406155578389</v>
          </cell>
          <cell r="BD50">
            <v>51.5</v>
          </cell>
          <cell r="BE50">
            <v>0</v>
          </cell>
          <cell r="BF50">
            <v>2.7732827486559977</v>
          </cell>
          <cell r="BG50">
            <v>2.7732827486559977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K50">
            <v>28944.75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Y50">
            <v>22338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1.25</v>
          </cell>
          <cell r="DF50">
            <v>44.766765153550004</v>
          </cell>
          <cell r="DG50">
            <v>55.958456441937507</v>
          </cell>
          <cell r="DH50">
            <v>1.25</v>
          </cell>
          <cell r="DI50">
            <v>0</v>
          </cell>
          <cell r="DJ50">
            <v>44.766765153550004</v>
          </cell>
          <cell r="DK50">
            <v>44.766765153550004</v>
          </cell>
          <cell r="DM50">
            <v>49159</v>
          </cell>
          <cell r="DN50">
            <v>0</v>
          </cell>
          <cell r="DO50">
            <v>1</v>
          </cell>
          <cell r="DP50">
            <v>0</v>
          </cell>
          <cell r="DQ50">
            <v>0</v>
          </cell>
          <cell r="DR50">
            <v>0</v>
          </cell>
          <cell r="DS50">
            <v>8</v>
          </cell>
          <cell r="DT50">
            <v>20.342155047905774</v>
          </cell>
          <cell r="DU50">
            <v>162.73724038324619</v>
          </cell>
          <cell r="DV50">
            <v>8</v>
          </cell>
          <cell r="DW50">
            <v>0</v>
          </cell>
          <cell r="DX50">
            <v>20.342155047905774</v>
          </cell>
          <cell r="DY50">
            <v>20.342155047905774</v>
          </cell>
          <cell r="EA50">
            <v>10572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O50">
            <v>531707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C50">
            <v>109901.40000000001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</row>
        <row r="51">
          <cell r="A51">
            <v>39173</v>
          </cell>
          <cell r="B51">
            <v>2007</v>
          </cell>
          <cell r="C51">
            <v>4</v>
          </cell>
          <cell r="E51">
            <v>839032.76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104375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U51">
            <v>404569.5</v>
          </cell>
          <cell r="AV51">
            <v>0</v>
          </cell>
          <cell r="AW51">
            <v>1</v>
          </cell>
          <cell r="AX51">
            <v>0</v>
          </cell>
          <cell r="AY51">
            <v>0</v>
          </cell>
          <cell r="AZ51">
            <v>0</v>
          </cell>
          <cell r="BA51">
            <v>51.5</v>
          </cell>
          <cell r="BB51">
            <v>2.471763195198847</v>
          </cell>
          <cell r="BC51">
            <v>127.29580455274062</v>
          </cell>
          <cell r="BD51">
            <v>51.5</v>
          </cell>
          <cell r="BE51">
            <v>0</v>
          </cell>
          <cell r="BF51">
            <v>2.471763195198847</v>
          </cell>
          <cell r="BG51">
            <v>2.471763195198847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K51">
            <v>31893.25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Y51">
            <v>26338</v>
          </cell>
          <cell r="CZ51">
            <v>0</v>
          </cell>
          <cell r="DA51">
            <v>1</v>
          </cell>
          <cell r="DB51">
            <v>0</v>
          </cell>
          <cell r="DC51">
            <v>0</v>
          </cell>
          <cell r="DD51">
            <v>0</v>
          </cell>
          <cell r="DE51">
            <v>1.25</v>
          </cell>
          <cell r="DF51">
            <v>37.967955045941224</v>
          </cell>
          <cell r="DG51">
            <v>47.459943807426534</v>
          </cell>
          <cell r="DH51">
            <v>1.25</v>
          </cell>
          <cell r="DI51">
            <v>0</v>
          </cell>
          <cell r="DJ51">
            <v>37.967955045941224</v>
          </cell>
          <cell r="DK51">
            <v>37.967955045941224</v>
          </cell>
          <cell r="DM51">
            <v>52201</v>
          </cell>
          <cell r="DN51">
            <v>0</v>
          </cell>
          <cell r="DO51">
            <v>1</v>
          </cell>
          <cell r="DP51">
            <v>0</v>
          </cell>
          <cell r="DQ51">
            <v>0</v>
          </cell>
          <cell r="DR51">
            <v>0</v>
          </cell>
          <cell r="DS51">
            <v>8</v>
          </cell>
          <cell r="DT51">
            <v>19.156721135610429</v>
          </cell>
          <cell r="DU51">
            <v>153.25376908488343</v>
          </cell>
          <cell r="DV51">
            <v>8</v>
          </cell>
          <cell r="DW51">
            <v>0</v>
          </cell>
          <cell r="DX51">
            <v>19.156721135610429</v>
          </cell>
          <cell r="DY51">
            <v>19.156721135610429</v>
          </cell>
          <cell r="EA51">
            <v>11604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O51">
            <v>610115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C51">
            <v>120379.65000000001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</row>
        <row r="52">
          <cell r="A52">
            <v>39203</v>
          </cell>
          <cell r="B52">
            <v>2007</v>
          </cell>
          <cell r="C52">
            <v>5</v>
          </cell>
          <cell r="E52">
            <v>929154.12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116664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U52">
            <v>444836</v>
          </cell>
          <cell r="AV52">
            <v>0</v>
          </cell>
          <cell r="AW52">
            <v>1</v>
          </cell>
          <cell r="AX52">
            <v>0</v>
          </cell>
          <cell r="AY52">
            <v>0</v>
          </cell>
          <cell r="AZ52">
            <v>0</v>
          </cell>
          <cell r="BA52">
            <v>51.5</v>
          </cell>
          <cell r="BB52">
            <v>2.2480194948250594</v>
          </cell>
          <cell r="BC52">
            <v>115.77300398349054</v>
          </cell>
          <cell r="BD52">
            <v>51.499999999999993</v>
          </cell>
          <cell r="BE52">
            <v>0</v>
          </cell>
          <cell r="BF52">
            <v>2.2480194948250594</v>
          </cell>
          <cell r="BG52">
            <v>2.2480194948250594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K52">
            <v>35556.25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Y52">
            <v>30738</v>
          </cell>
          <cell r="CZ52">
            <v>0</v>
          </cell>
          <cell r="DA52">
            <v>1</v>
          </cell>
          <cell r="DB52">
            <v>0</v>
          </cell>
          <cell r="DC52">
            <v>0</v>
          </cell>
          <cell r="DD52">
            <v>0</v>
          </cell>
          <cell r="DE52">
            <v>1.25</v>
          </cell>
          <cell r="DF52">
            <v>32.533021016331574</v>
          </cell>
          <cell r="DG52">
            <v>40.666276270414471</v>
          </cell>
          <cell r="DH52">
            <v>1.25</v>
          </cell>
          <cell r="DI52">
            <v>0</v>
          </cell>
          <cell r="DJ52">
            <v>32.533021016331574</v>
          </cell>
          <cell r="DK52">
            <v>32.533021016331574</v>
          </cell>
          <cell r="DM52">
            <v>55420</v>
          </cell>
          <cell r="DN52">
            <v>0</v>
          </cell>
          <cell r="DO52">
            <v>1</v>
          </cell>
          <cell r="DP52">
            <v>0</v>
          </cell>
          <cell r="DQ52">
            <v>0</v>
          </cell>
          <cell r="DR52">
            <v>0</v>
          </cell>
          <cell r="DS52">
            <v>8</v>
          </cell>
          <cell r="DT52">
            <v>18.044027426921687</v>
          </cell>
          <cell r="DU52">
            <v>144.3522194153735</v>
          </cell>
          <cell r="DV52">
            <v>8</v>
          </cell>
          <cell r="DW52">
            <v>0</v>
          </cell>
          <cell r="DX52">
            <v>18.044027426921687</v>
          </cell>
          <cell r="DY52">
            <v>18.044027426921687</v>
          </cell>
          <cell r="EA52">
            <v>12406</v>
          </cell>
          <cell r="EB52">
            <v>0</v>
          </cell>
          <cell r="EC52">
            <v>1</v>
          </cell>
          <cell r="ED52">
            <v>0</v>
          </cell>
          <cell r="EE52">
            <v>0</v>
          </cell>
          <cell r="EF52">
            <v>0</v>
          </cell>
          <cell r="EG52">
            <v>30</v>
          </cell>
          <cell r="EH52">
            <v>80.606158310494919</v>
          </cell>
          <cell r="EI52">
            <v>2418.1847493148475</v>
          </cell>
          <cell r="EJ52">
            <v>30</v>
          </cell>
          <cell r="EK52">
            <v>0</v>
          </cell>
          <cell r="EL52">
            <v>80.606158310494919</v>
          </cell>
          <cell r="EM52">
            <v>80.606158310494919</v>
          </cell>
          <cell r="EO52">
            <v>672367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C52">
            <v>136134.65000000002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</row>
        <row r="53">
          <cell r="A53">
            <v>39234</v>
          </cell>
          <cell r="B53">
            <v>2007</v>
          </cell>
          <cell r="C53">
            <v>6</v>
          </cell>
          <cell r="E53">
            <v>1011959.64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126000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U53">
            <v>478272.5</v>
          </cell>
          <cell r="AV53">
            <v>0</v>
          </cell>
          <cell r="AW53">
            <v>1</v>
          </cell>
          <cell r="AX53">
            <v>0</v>
          </cell>
          <cell r="AY53">
            <v>0</v>
          </cell>
          <cell r="AZ53">
            <v>0</v>
          </cell>
          <cell r="BA53">
            <v>51.5</v>
          </cell>
          <cell r="BB53">
            <v>2.0908582450381319</v>
          </cell>
          <cell r="BC53">
            <v>107.6791996194638</v>
          </cell>
          <cell r="BD53">
            <v>51.500000000000007</v>
          </cell>
          <cell r="BE53">
            <v>0</v>
          </cell>
          <cell r="BF53">
            <v>2.0908582450381319</v>
          </cell>
          <cell r="BG53">
            <v>2.0908582450381319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K53">
            <v>43098.25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Y53">
            <v>35138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0</v>
          </cell>
          <cell r="DE53">
            <v>1.25</v>
          </cell>
          <cell r="DF53">
            <v>28.459217940690991</v>
          </cell>
          <cell r="DG53">
            <v>35.574022425863738</v>
          </cell>
          <cell r="DH53">
            <v>1.25</v>
          </cell>
          <cell r="DI53">
            <v>0</v>
          </cell>
          <cell r="DJ53">
            <v>28.459217940690991</v>
          </cell>
          <cell r="DK53">
            <v>28.459217940690991</v>
          </cell>
          <cell r="DM53">
            <v>57810.01</v>
          </cell>
          <cell r="DN53">
            <v>0</v>
          </cell>
          <cell r="DO53">
            <v>1</v>
          </cell>
          <cell r="DP53">
            <v>0</v>
          </cell>
          <cell r="DQ53">
            <v>0</v>
          </cell>
          <cell r="DR53">
            <v>0</v>
          </cell>
          <cell r="DS53">
            <v>8</v>
          </cell>
          <cell r="DT53">
            <v>17.298042328655537</v>
          </cell>
          <cell r="DU53">
            <v>138.3843386292443</v>
          </cell>
          <cell r="DV53">
            <v>8</v>
          </cell>
          <cell r="DW53">
            <v>0</v>
          </cell>
          <cell r="DX53">
            <v>17.298042328655537</v>
          </cell>
          <cell r="DY53">
            <v>17.298042328655537</v>
          </cell>
          <cell r="EA53">
            <v>13582</v>
          </cell>
          <cell r="EB53">
            <v>0</v>
          </cell>
          <cell r="EC53">
            <v>1</v>
          </cell>
          <cell r="ED53">
            <v>0</v>
          </cell>
          <cell r="EE53">
            <v>0</v>
          </cell>
          <cell r="EF53">
            <v>0</v>
          </cell>
          <cell r="EG53">
            <v>30</v>
          </cell>
          <cell r="EH53">
            <v>73.626859078191728</v>
          </cell>
          <cell r="EI53">
            <v>2208.8057723457518</v>
          </cell>
          <cell r="EJ53">
            <v>30</v>
          </cell>
          <cell r="EK53">
            <v>0</v>
          </cell>
          <cell r="EL53">
            <v>73.626859078191728</v>
          </cell>
          <cell r="EM53">
            <v>73.626859078191728</v>
          </cell>
          <cell r="EO53">
            <v>735572.5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C53">
            <v>144332.20000000001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</row>
        <row r="54">
          <cell r="A54">
            <v>39264</v>
          </cell>
          <cell r="B54">
            <v>2007</v>
          </cell>
          <cell r="C54">
            <v>7</v>
          </cell>
          <cell r="E54">
            <v>86398.399999999994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9169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U54">
            <v>35266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K54">
            <v>2697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Y54">
            <v>4992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M54">
            <v>2591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EA54">
            <v>384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O54">
            <v>44010.85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C54">
            <v>12158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</row>
        <row r="55">
          <cell r="A55">
            <v>39295</v>
          </cell>
          <cell r="B55">
            <v>2007</v>
          </cell>
          <cell r="C55">
            <v>8</v>
          </cell>
          <cell r="E55">
            <v>172092.79999999999</v>
          </cell>
          <cell r="F55">
            <v>0</v>
          </cell>
          <cell r="G55">
            <v>0</v>
          </cell>
          <cell r="H55">
            <v>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5.8108183491697503</v>
          </cell>
          <cell r="P55">
            <v>5.8108183491697503</v>
          </cell>
          <cell r="Q55">
            <v>5.8108183491697503</v>
          </cell>
          <cell r="S55">
            <v>19010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U55">
            <v>74352.5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K55">
            <v>7277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Y55">
            <v>5242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M55">
            <v>6297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EA55">
            <v>720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O55">
            <v>95376.85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C55">
            <v>24203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</row>
        <row r="56">
          <cell r="A56">
            <v>39326</v>
          </cell>
          <cell r="B56">
            <v>2007</v>
          </cell>
          <cell r="C56">
            <v>9</v>
          </cell>
          <cell r="E56">
            <v>260997.91999999998</v>
          </cell>
          <cell r="F56">
            <v>0</v>
          </cell>
          <cell r="G56">
            <v>0</v>
          </cell>
          <cell r="H56">
            <v>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3.8314481586673188</v>
          </cell>
          <cell r="P56">
            <v>3.8314481586673188</v>
          </cell>
          <cell r="Q56">
            <v>3.8314481586673188</v>
          </cell>
          <cell r="S56">
            <v>26521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U56">
            <v>102691</v>
          </cell>
          <cell r="AV56">
            <v>0</v>
          </cell>
          <cell r="AW56">
            <v>0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9.7379517192353759</v>
          </cell>
          <cell r="BF56">
            <v>9.7379517192353759</v>
          </cell>
          <cell r="BG56">
            <v>9.7379517192353759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K56">
            <v>9877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Y56">
            <v>5392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M56">
            <v>9711.5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EA56">
            <v>796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O56">
            <v>135239.85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C56">
            <v>34858.5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</row>
        <row r="57">
          <cell r="A57">
            <v>39356</v>
          </cell>
          <cell r="B57">
            <v>2007</v>
          </cell>
          <cell r="C57">
            <v>10</v>
          </cell>
          <cell r="E57">
            <v>349277.44</v>
          </cell>
          <cell r="F57">
            <v>0</v>
          </cell>
          <cell r="G57">
            <v>0</v>
          </cell>
          <cell r="H57">
            <v>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2.8630535084086737</v>
          </cell>
          <cell r="P57">
            <v>2.8630535084086737</v>
          </cell>
          <cell r="Q57">
            <v>2.8630535084086737</v>
          </cell>
          <cell r="S57">
            <v>35032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U57">
            <v>138532.75</v>
          </cell>
          <cell r="AV57">
            <v>0</v>
          </cell>
          <cell r="AW57">
            <v>0</v>
          </cell>
          <cell r="AX57">
            <v>2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14.437019405158708</v>
          </cell>
          <cell r="BF57">
            <v>14.437019405158708</v>
          </cell>
          <cell r="BG57">
            <v>14.437019405158708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K57">
            <v>14546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Y57">
            <v>5692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M57">
            <v>12862.5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EA57">
            <v>1296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O57">
            <v>178933.85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C57">
            <v>47245.25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Q57">
            <v>0.01</v>
          </cell>
          <cell r="FR57">
            <v>0</v>
          </cell>
          <cell r="FS57">
            <v>1</v>
          </cell>
          <cell r="FT57">
            <v>0</v>
          </cell>
          <cell r="FU57">
            <v>0</v>
          </cell>
          <cell r="FV57">
            <v>0</v>
          </cell>
          <cell r="FW57">
            <v>5</v>
          </cell>
          <cell r="FX57">
            <v>100000000</v>
          </cell>
          <cell r="FY57">
            <v>500000000</v>
          </cell>
          <cell r="FZ57">
            <v>5</v>
          </cell>
          <cell r="GA57">
            <v>0</v>
          </cell>
          <cell r="GB57">
            <v>100000000</v>
          </cell>
          <cell r="GC57">
            <v>100000000</v>
          </cell>
        </row>
        <row r="58">
          <cell r="A58">
            <v>39387</v>
          </cell>
          <cell r="B58">
            <v>2007</v>
          </cell>
          <cell r="C58">
            <v>11</v>
          </cell>
          <cell r="E58">
            <v>434246.72</v>
          </cell>
          <cell r="F58">
            <v>0</v>
          </cell>
          <cell r="G58">
            <v>0</v>
          </cell>
          <cell r="H58">
            <v>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2.3028383495907585</v>
          </cell>
          <cell r="P58">
            <v>2.3028383495907585</v>
          </cell>
          <cell r="Q58">
            <v>2.3028383495907585</v>
          </cell>
          <cell r="S58">
            <v>44577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G58">
            <v>1056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U58">
            <v>182562.75</v>
          </cell>
          <cell r="AV58">
            <v>0</v>
          </cell>
          <cell r="AW58">
            <v>0</v>
          </cell>
          <cell r="AX58">
            <v>2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10.955137343187479</v>
          </cell>
          <cell r="BF58">
            <v>10.955137343187479</v>
          </cell>
          <cell r="BG58">
            <v>10.955137343187479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K58">
            <v>17871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Y58">
            <v>6390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M58">
            <v>15421.8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EA58">
            <v>2680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O58">
            <v>238201.85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C58">
            <v>60350.95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Q58">
            <v>4543.01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21</v>
          </cell>
          <cell r="FX58">
            <v>220.11837966458359</v>
          </cell>
          <cell r="FY58">
            <v>4622.4859729562559</v>
          </cell>
          <cell r="FZ58">
            <v>21.000000000000004</v>
          </cell>
          <cell r="GA58">
            <v>0</v>
          </cell>
          <cell r="GB58">
            <v>220.11837966458359</v>
          </cell>
          <cell r="GC58">
            <v>220.11837966458359</v>
          </cell>
        </row>
        <row r="59">
          <cell r="A59">
            <v>39417</v>
          </cell>
          <cell r="B59">
            <v>2007</v>
          </cell>
          <cell r="C59">
            <v>12</v>
          </cell>
          <cell r="E59">
            <v>497641.27999999997</v>
          </cell>
          <cell r="F59">
            <v>0</v>
          </cell>
          <cell r="G59">
            <v>0</v>
          </cell>
          <cell r="H59">
            <v>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4.0189591988831799</v>
          </cell>
          <cell r="P59">
            <v>4.0189591988831799</v>
          </cell>
          <cell r="Q59">
            <v>4.0189591988831799</v>
          </cell>
          <cell r="S59">
            <v>50784</v>
          </cell>
          <cell r="T59">
            <v>0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5</v>
          </cell>
          <cell r="Z59">
            <v>19.691241335853814</v>
          </cell>
          <cell r="AA59">
            <v>98.456206679269059</v>
          </cell>
          <cell r="AB59">
            <v>4.9999999999999991</v>
          </cell>
          <cell r="AC59">
            <v>0</v>
          </cell>
          <cell r="AD59">
            <v>19.691241335853814</v>
          </cell>
          <cell r="AE59">
            <v>19.691241335853814</v>
          </cell>
          <cell r="AG59">
            <v>2118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U59">
            <v>219968.75</v>
          </cell>
          <cell r="AV59">
            <v>0</v>
          </cell>
          <cell r="AW59">
            <v>1</v>
          </cell>
          <cell r="AX59">
            <v>3</v>
          </cell>
          <cell r="AY59">
            <v>0</v>
          </cell>
          <cell r="AZ59">
            <v>0</v>
          </cell>
          <cell r="BA59">
            <v>25</v>
          </cell>
          <cell r="BB59">
            <v>4.5461002983378318</v>
          </cell>
          <cell r="BC59">
            <v>113.65250745844581</v>
          </cell>
          <cell r="BD59">
            <v>25.000000000000004</v>
          </cell>
          <cell r="BE59">
            <v>13.638300895013495</v>
          </cell>
          <cell r="BF59">
            <v>18.184401193351327</v>
          </cell>
          <cell r="BG59">
            <v>18.184401193351327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K59">
            <v>20396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Y59">
            <v>9590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M59">
            <v>18046.8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EA59">
            <v>3708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O59">
            <v>271296.84999999998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C59">
            <v>69599.199999999997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Q59">
            <v>4543.01</v>
          </cell>
          <cell r="FR59">
            <v>0</v>
          </cell>
          <cell r="FS59">
            <v>1</v>
          </cell>
          <cell r="FT59">
            <v>0</v>
          </cell>
          <cell r="FU59">
            <v>0</v>
          </cell>
          <cell r="FV59">
            <v>0</v>
          </cell>
          <cell r="FW59">
            <v>21</v>
          </cell>
          <cell r="FX59">
            <v>220.11837966458359</v>
          </cell>
          <cell r="FY59">
            <v>4622.4859729562559</v>
          </cell>
          <cell r="FZ59">
            <v>21.000000000000004</v>
          </cell>
          <cell r="GA59">
            <v>0</v>
          </cell>
          <cell r="GB59">
            <v>220.11837966458359</v>
          </cell>
          <cell r="GC59">
            <v>220.11837966458359</v>
          </cell>
        </row>
        <row r="60">
          <cell r="A60">
            <v>39448</v>
          </cell>
          <cell r="B60">
            <v>2008</v>
          </cell>
          <cell r="C60">
            <v>1</v>
          </cell>
          <cell r="E60">
            <v>577396.47999999998</v>
          </cell>
          <cell r="F60">
            <v>0</v>
          </cell>
          <cell r="G60">
            <v>0</v>
          </cell>
          <cell r="H60">
            <v>3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5.1957365586987994</v>
          </cell>
          <cell r="P60">
            <v>5.1957365586987994</v>
          </cell>
          <cell r="Q60">
            <v>5.1957365586987994</v>
          </cell>
          <cell r="S60">
            <v>60167</v>
          </cell>
          <cell r="T60">
            <v>0</v>
          </cell>
          <cell r="U60">
            <v>1</v>
          </cell>
          <cell r="V60">
            <v>0</v>
          </cell>
          <cell r="W60">
            <v>0</v>
          </cell>
          <cell r="X60">
            <v>0</v>
          </cell>
          <cell r="Y60">
            <v>5</v>
          </cell>
          <cell r="Z60">
            <v>16.62040653514385</v>
          </cell>
          <cell r="AA60">
            <v>83.102032675719244</v>
          </cell>
          <cell r="AB60">
            <v>5</v>
          </cell>
          <cell r="AC60">
            <v>0</v>
          </cell>
          <cell r="AD60">
            <v>16.62040653514385</v>
          </cell>
          <cell r="AE60">
            <v>16.62040653514385</v>
          </cell>
          <cell r="AG60">
            <v>3292</v>
          </cell>
          <cell r="AH60">
            <v>0</v>
          </cell>
          <cell r="AI60">
            <v>0</v>
          </cell>
          <cell r="AJ60">
            <v>1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303.76670716889424</v>
          </cell>
          <cell r="AR60">
            <v>303.76670716889424</v>
          </cell>
          <cell r="AS60">
            <v>303.76670716889424</v>
          </cell>
          <cell r="AU60">
            <v>254290.25</v>
          </cell>
          <cell r="AV60">
            <v>0</v>
          </cell>
          <cell r="AW60">
            <v>1</v>
          </cell>
          <cell r="AX60">
            <v>3</v>
          </cell>
          <cell r="AY60">
            <v>0</v>
          </cell>
          <cell r="AZ60">
            <v>0</v>
          </cell>
          <cell r="BA60">
            <v>25</v>
          </cell>
          <cell r="BB60">
            <v>3.9325141250991735</v>
          </cell>
          <cell r="BC60">
            <v>98.312853127479329</v>
          </cell>
          <cell r="BD60">
            <v>24.999999999999996</v>
          </cell>
          <cell r="BE60">
            <v>11.797542375297519</v>
          </cell>
          <cell r="BF60">
            <v>15.730056500396694</v>
          </cell>
          <cell r="BG60">
            <v>15.730056500396694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K60">
            <v>23240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Y60">
            <v>13340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M60">
            <v>21079.8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EA60">
            <v>5026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O60">
            <v>306728.84999999998</v>
          </cell>
          <cell r="EP60">
            <v>0</v>
          </cell>
          <cell r="EQ60">
            <v>0</v>
          </cell>
          <cell r="ER60">
            <v>1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3.2602084870725401</v>
          </cell>
          <cell r="EZ60">
            <v>3.2602084870725401</v>
          </cell>
          <cell r="FA60">
            <v>3.2602084870725401</v>
          </cell>
          <cell r="FC60">
            <v>80616.2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Q60">
            <v>4543.01</v>
          </cell>
          <cell r="FR60">
            <v>0</v>
          </cell>
          <cell r="FS60">
            <v>1</v>
          </cell>
          <cell r="FT60">
            <v>0</v>
          </cell>
          <cell r="FU60">
            <v>0</v>
          </cell>
          <cell r="FV60">
            <v>0</v>
          </cell>
          <cell r="FW60">
            <v>21</v>
          </cell>
          <cell r="FX60">
            <v>220.11837966458359</v>
          </cell>
          <cell r="FY60">
            <v>4622.4859729562559</v>
          </cell>
          <cell r="FZ60">
            <v>21.000000000000004</v>
          </cell>
          <cell r="GA60">
            <v>0</v>
          </cell>
          <cell r="GB60">
            <v>220.11837966458359</v>
          </cell>
          <cell r="GC60">
            <v>220.11837966458359</v>
          </cell>
        </row>
        <row r="61">
          <cell r="A61">
            <v>39479</v>
          </cell>
          <cell r="B61">
            <v>2008</v>
          </cell>
          <cell r="C61">
            <v>2</v>
          </cell>
          <cell r="E61">
            <v>659415.67999999993</v>
          </cell>
          <cell r="F61">
            <v>0</v>
          </cell>
          <cell r="G61">
            <v>0</v>
          </cell>
          <cell r="H61">
            <v>3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4.549482353831805</v>
          </cell>
          <cell r="P61">
            <v>4.549482353831805</v>
          </cell>
          <cell r="Q61">
            <v>4.549482353831805</v>
          </cell>
          <cell r="S61">
            <v>67056</v>
          </cell>
          <cell r="T61">
            <v>0</v>
          </cell>
          <cell r="U61">
            <v>1</v>
          </cell>
          <cell r="V61">
            <v>0</v>
          </cell>
          <cell r="W61">
            <v>0</v>
          </cell>
          <cell r="X61">
            <v>0</v>
          </cell>
          <cell r="Y61">
            <v>5</v>
          </cell>
          <cell r="Z61">
            <v>14.912908613696015</v>
          </cell>
          <cell r="AA61">
            <v>74.564543068480077</v>
          </cell>
          <cell r="AB61">
            <v>5</v>
          </cell>
          <cell r="AC61">
            <v>0</v>
          </cell>
          <cell r="AD61">
            <v>14.912908613696015</v>
          </cell>
          <cell r="AE61">
            <v>14.912908613696015</v>
          </cell>
          <cell r="AG61">
            <v>4730</v>
          </cell>
          <cell r="AH61">
            <v>0</v>
          </cell>
          <cell r="AI61">
            <v>0</v>
          </cell>
          <cell r="AJ61">
            <v>1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211.41649048625791</v>
          </cell>
          <cell r="AR61">
            <v>211.41649048625791</v>
          </cell>
          <cell r="AS61">
            <v>211.41649048625791</v>
          </cell>
          <cell r="AU61">
            <v>295510</v>
          </cell>
          <cell r="AV61">
            <v>0</v>
          </cell>
          <cell r="AW61">
            <v>1</v>
          </cell>
          <cell r="AX61">
            <v>3</v>
          </cell>
          <cell r="AY61">
            <v>0</v>
          </cell>
          <cell r="AZ61">
            <v>0</v>
          </cell>
          <cell r="BA61">
            <v>25</v>
          </cell>
          <cell r="BB61">
            <v>3.3839802375554124</v>
          </cell>
          <cell r="BC61">
            <v>84.599505938885315</v>
          </cell>
          <cell r="BD61">
            <v>25</v>
          </cell>
          <cell r="BE61">
            <v>10.151940712666239</v>
          </cell>
          <cell r="BF61">
            <v>13.53592095022165</v>
          </cell>
          <cell r="BG61">
            <v>13.53592095022165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K61">
            <v>26604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Y61">
            <v>17465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M61">
            <v>25617.8</v>
          </cell>
          <cell r="DN61">
            <v>0</v>
          </cell>
          <cell r="DO61">
            <v>1</v>
          </cell>
          <cell r="DP61">
            <v>0</v>
          </cell>
          <cell r="DQ61">
            <v>0</v>
          </cell>
          <cell r="DR61">
            <v>0</v>
          </cell>
          <cell r="DS61">
            <v>1</v>
          </cell>
          <cell r="DT61">
            <v>39.035358227482455</v>
          </cell>
          <cell r="DU61">
            <v>39.035358227482455</v>
          </cell>
          <cell r="DV61">
            <v>1</v>
          </cell>
          <cell r="DW61">
            <v>0</v>
          </cell>
          <cell r="DX61">
            <v>39.035358227482455</v>
          </cell>
          <cell r="DY61">
            <v>39.035358227482455</v>
          </cell>
          <cell r="EA61">
            <v>6514</v>
          </cell>
          <cell r="EB61">
            <v>0</v>
          </cell>
          <cell r="EC61">
            <v>1</v>
          </cell>
          <cell r="ED61">
            <v>0</v>
          </cell>
          <cell r="EE61">
            <v>0</v>
          </cell>
          <cell r="EF61">
            <v>0</v>
          </cell>
          <cell r="EG61">
            <v>2</v>
          </cell>
          <cell r="EH61">
            <v>153.51550506601168</v>
          </cell>
          <cell r="EI61">
            <v>307.03101013202337</v>
          </cell>
          <cell r="EJ61">
            <v>2</v>
          </cell>
          <cell r="EK61">
            <v>0</v>
          </cell>
          <cell r="EL61">
            <v>153.51550506601168</v>
          </cell>
          <cell r="EM61">
            <v>153.51550506601168</v>
          </cell>
          <cell r="EO61">
            <v>356093.85</v>
          </cell>
          <cell r="EP61">
            <v>0</v>
          </cell>
          <cell r="EQ61">
            <v>0</v>
          </cell>
          <cell r="ER61">
            <v>1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2.8082484434931971</v>
          </cell>
          <cell r="EZ61">
            <v>2.8082484434931971</v>
          </cell>
          <cell r="FA61">
            <v>2.8082484434931971</v>
          </cell>
          <cell r="FC61">
            <v>90098.95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Q61">
            <v>4543.01</v>
          </cell>
          <cell r="FR61">
            <v>0</v>
          </cell>
          <cell r="FS61">
            <v>1</v>
          </cell>
          <cell r="FT61">
            <v>0</v>
          </cell>
          <cell r="FU61">
            <v>0</v>
          </cell>
          <cell r="FV61">
            <v>0</v>
          </cell>
          <cell r="FW61">
            <v>21</v>
          </cell>
          <cell r="FX61">
            <v>220.11837966458359</v>
          </cell>
          <cell r="FY61">
            <v>4622.4859729562559</v>
          </cell>
          <cell r="FZ61">
            <v>21.000000000000004</v>
          </cell>
          <cell r="GA61">
            <v>0</v>
          </cell>
          <cell r="GB61">
            <v>220.11837966458359</v>
          </cell>
          <cell r="GC61">
            <v>220.11837966458359</v>
          </cell>
        </row>
        <row r="62">
          <cell r="A62">
            <v>39508</v>
          </cell>
          <cell r="B62">
            <v>2008</v>
          </cell>
          <cell r="C62">
            <v>3</v>
          </cell>
          <cell r="E62">
            <v>738030.07999999996</v>
          </cell>
          <cell r="F62">
            <v>0</v>
          </cell>
          <cell r="G62">
            <v>0</v>
          </cell>
          <cell r="H62">
            <v>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4.0648749709496936</v>
          </cell>
          <cell r="P62">
            <v>4.0648749709496936</v>
          </cell>
          <cell r="Q62">
            <v>4.0648749709496936</v>
          </cell>
          <cell r="S62">
            <v>78216</v>
          </cell>
          <cell r="T62">
            <v>0</v>
          </cell>
          <cell r="U62">
            <v>1</v>
          </cell>
          <cell r="V62">
            <v>0</v>
          </cell>
          <cell r="W62">
            <v>0</v>
          </cell>
          <cell r="X62">
            <v>0</v>
          </cell>
          <cell r="Y62">
            <v>5</v>
          </cell>
          <cell r="Z62">
            <v>12.78510790631073</v>
          </cell>
          <cell r="AA62">
            <v>63.925539531553653</v>
          </cell>
          <cell r="AB62">
            <v>5</v>
          </cell>
          <cell r="AC62">
            <v>0</v>
          </cell>
          <cell r="AD62">
            <v>12.78510790631073</v>
          </cell>
          <cell r="AE62">
            <v>12.78510790631073</v>
          </cell>
          <cell r="AG62">
            <v>6027</v>
          </cell>
          <cell r="AH62">
            <v>0</v>
          </cell>
          <cell r="AI62">
            <v>0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165.92002654720426</v>
          </cell>
          <cell r="AR62">
            <v>165.92002654720426</v>
          </cell>
          <cell r="AS62">
            <v>165.92002654720426</v>
          </cell>
          <cell r="AU62">
            <v>331377.5</v>
          </cell>
          <cell r="AV62">
            <v>0</v>
          </cell>
          <cell r="AW62">
            <v>1</v>
          </cell>
          <cell r="AX62">
            <v>3</v>
          </cell>
          <cell r="AY62">
            <v>0</v>
          </cell>
          <cell r="AZ62">
            <v>0</v>
          </cell>
          <cell r="BA62">
            <v>25</v>
          </cell>
          <cell r="BB62">
            <v>3.0177063922565655</v>
          </cell>
          <cell r="BC62">
            <v>75.442659806414142</v>
          </cell>
          <cell r="BD62">
            <v>25</v>
          </cell>
          <cell r="BE62">
            <v>9.0531191767696964</v>
          </cell>
          <cell r="BF62">
            <v>12.070825569026262</v>
          </cell>
          <cell r="BG62">
            <v>12.070825569026262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K62">
            <v>28604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Y62">
            <v>22085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M62">
            <v>28984.3</v>
          </cell>
          <cell r="DN62">
            <v>0</v>
          </cell>
          <cell r="DO62">
            <v>1</v>
          </cell>
          <cell r="DP62">
            <v>0</v>
          </cell>
          <cell r="DQ62">
            <v>0</v>
          </cell>
          <cell r="DR62">
            <v>0</v>
          </cell>
          <cell r="DS62">
            <v>1</v>
          </cell>
          <cell r="DT62">
            <v>34.501436984850422</v>
          </cell>
          <cell r="DU62">
            <v>34.501436984850422</v>
          </cell>
          <cell r="DV62">
            <v>1</v>
          </cell>
          <cell r="DW62">
            <v>0</v>
          </cell>
          <cell r="DX62">
            <v>34.501436984850422</v>
          </cell>
          <cell r="DY62">
            <v>34.501436984850422</v>
          </cell>
          <cell r="EA62">
            <v>7814</v>
          </cell>
          <cell r="EB62">
            <v>0</v>
          </cell>
          <cell r="EC62">
            <v>1</v>
          </cell>
          <cell r="ED62">
            <v>0</v>
          </cell>
          <cell r="EE62">
            <v>0</v>
          </cell>
          <cell r="EF62">
            <v>0</v>
          </cell>
          <cell r="EG62">
            <v>2</v>
          </cell>
          <cell r="EH62">
            <v>127.9754287176862</v>
          </cell>
          <cell r="EI62">
            <v>255.9508574353724</v>
          </cell>
          <cell r="EJ62">
            <v>2</v>
          </cell>
          <cell r="EK62">
            <v>0</v>
          </cell>
          <cell r="EL62">
            <v>127.9754287176862</v>
          </cell>
          <cell r="EM62">
            <v>127.9754287176862</v>
          </cell>
          <cell r="EO62">
            <v>401173.85</v>
          </cell>
          <cell r="EP62">
            <v>0</v>
          </cell>
          <cell r="EQ62">
            <v>0</v>
          </cell>
          <cell r="ER62">
            <v>2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4.9853698091239007</v>
          </cell>
          <cell r="EZ62">
            <v>4.9853698091239007</v>
          </cell>
          <cell r="FA62">
            <v>4.9853698091239007</v>
          </cell>
          <cell r="FC62">
            <v>100889.7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Q62">
            <v>4543.01</v>
          </cell>
          <cell r="FR62">
            <v>0</v>
          </cell>
          <cell r="FS62">
            <v>1</v>
          </cell>
          <cell r="FT62">
            <v>0</v>
          </cell>
          <cell r="FU62">
            <v>0</v>
          </cell>
          <cell r="FV62">
            <v>0</v>
          </cell>
          <cell r="FW62">
            <v>21</v>
          </cell>
          <cell r="FX62">
            <v>220.11837966458359</v>
          </cell>
          <cell r="FY62">
            <v>4622.4859729562559</v>
          </cell>
          <cell r="FZ62">
            <v>21.000000000000004</v>
          </cell>
          <cell r="GA62">
            <v>0</v>
          </cell>
          <cell r="GB62">
            <v>220.11837966458359</v>
          </cell>
          <cell r="GC62">
            <v>220.11837966458359</v>
          </cell>
        </row>
        <row r="63">
          <cell r="A63">
            <v>39539</v>
          </cell>
          <cell r="B63">
            <v>2008</v>
          </cell>
          <cell r="C63">
            <v>4</v>
          </cell>
          <cell r="E63">
            <v>826838.24</v>
          </cell>
          <cell r="F63">
            <v>0</v>
          </cell>
          <cell r="G63">
            <v>0</v>
          </cell>
          <cell r="H63">
            <v>3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3.6282792145655964</v>
          </cell>
          <cell r="P63">
            <v>3.6282792145655964</v>
          </cell>
          <cell r="Q63">
            <v>3.6282792145655964</v>
          </cell>
          <cell r="S63">
            <v>81570</v>
          </cell>
          <cell r="T63">
            <v>0</v>
          </cell>
          <cell r="U63">
            <v>1</v>
          </cell>
          <cell r="V63">
            <v>0</v>
          </cell>
          <cell r="W63">
            <v>0</v>
          </cell>
          <cell r="X63">
            <v>0</v>
          </cell>
          <cell r="Y63">
            <v>5</v>
          </cell>
          <cell r="Z63">
            <v>12.25940909648155</v>
          </cell>
          <cell r="AA63">
            <v>61.297045482407746</v>
          </cell>
          <cell r="AB63">
            <v>5</v>
          </cell>
          <cell r="AC63">
            <v>0</v>
          </cell>
          <cell r="AD63">
            <v>12.25940909648155</v>
          </cell>
          <cell r="AE63">
            <v>12.25940909648155</v>
          </cell>
          <cell r="AG63">
            <v>7369.5</v>
          </cell>
          <cell r="AH63">
            <v>0</v>
          </cell>
          <cell r="AI63">
            <v>0</v>
          </cell>
          <cell r="AJ63">
            <v>1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135.6944161747744</v>
          </cell>
          <cell r="AR63">
            <v>135.6944161747744</v>
          </cell>
          <cell r="AS63">
            <v>135.6944161747744</v>
          </cell>
          <cell r="AU63">
            <v>370890.25</v>
          </cell>
          <cell r="AV63">
            <v>0</v>
          </cell>
          <cell r="AW63">
            <v>1</v>
          </cell>
          <cell r="AX63">
            <v>3</v>
          </cell>
          <cell r="AY63">
            <v>0</v>
          </cell>
          <cell r="AZ63">
            <v>0</v>
          </cell>
          <cell r="BA63">
            <v>25</v>
          </cell>
          <cell r="BB63">
            <v>2.6962153898626342</v>
          </cell>
          <cell r="BC63">
            <v>67.405384746565858</v>
          </cell>
          <cell r="BD63">
            <v>25</v>
          </cell>
          <cell r="BE63">
            <v>8.0886461695879035</v>
          </cell>
          <cell r="BF63">
            <v>10.784861559450537</v>
          </cell>
          <cell r="BG63">
            <v>10.784861559450537</v>
          </cell>
          <cell r="BI63">
            <v>2612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K63">
            <v>31502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Y63">
            <v>26397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M63">
            <v>32669.399999999998</v>
          </cell>
          <cell r="DN63">
            <v>0</v>
          </cell>
          <cell r="DO63">
            <v>1</v>
          </cell>
          <cell r="DP63">
            <v>0</v>
          </cell>
          <cell r="DQ63">
            <v>0</v>
          </cell>
          <cell r="DR63">
            <v>0</v>
          </cell>
          <cell r="DS63">
            <v>1</v>
          </cell>
          <cell r="DT63">
            <v>30.60968367952886</v>
          </cell>
          <cell r="DU63">
            <v>30.60968367952886</v>
          </cell>
          <cell r="DV63">
            <v>1</v>
          </cell>
          <cell r="DW63">
            <v>0</v>
          </cell>
          <cell r="DX63">
            <v>30.60968367952886</v>
          </cell>
          <cell r="DY63">
            <v>30.60968367952886</v>
          </cell>
          <cell r="EA63">
            <v>9030</v>
          </cell>
          <cell r="EB63">
            <v>0</v>
          </cell>
          <cell r="EC63">
            <v>1</v>
          </cell>
          <cell r="ED63">
            <v>1</v>
          </cell>
          <cell r="EE63">
            <v>0</v>
          </cell>
          <cell r="EF63">
            <v>0</v>
          </cell>
          <cell r="EG63">
            <v>2</v>
          </cell>
          <cell r="EH63">
            <v>110.74197120708749</v>
          </cell>
          <cell r="EI63">
            <v>221.48394241417498</v>
          </cell>
          <cell r="EJ63">
            <v>2</v>
          </cell>
          <cell r="EK63">
            <v>110.74197120708749</v>
          </cell>
          <cell r="EL63">
            <v>221.48394241417498</v>
          </cell>
          <cell r="EM63">
            <v>221.48394241417498</v>
          </cell>
          <cell r="EO63">
            <v>446592.85</v>
          </cell>
          <cell r="EP63">
            <v>0</v>
          </cell>
          <cell r="EQ63">
            <v>0</v>
          </cell>
          <cell r="ER63">
            <v>2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4.478352038103611</v>
          </cell>
          <cell r="EZ63">
            <v>4.478352038103611</v>
          </cell>
          <cell r="FA63">
            <v>4.478352038103611</v>
          </cell>
          <cell r="FC63">
            <v>114061.2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Q63">
            <v>4543.01</v>
          </cell>
          <cell r="FR63">
            <v>0</v>
          </cell>
          <cell r="FS63">
            <v>1</v>
          </cell>
          <cell r="FT63">
            <v>0</v>
          </cell>
          <cell r="FU63">
            <v>0</v>
          </cell>
          <cell r="FV63">
            <v>0</v>
          </cell>
          <cell r="FW63">
            <v>21</v>
          </cell>
          <cell r="FX63">
            <v>220.11837966458359</v>
          </cell>
          <cell r="FY63">
            <v>4622.4859729562559</v>
          </cell>
          <cell r="FZ63">
            <v>21.000000000000004</v>
          </cell>
          <cell r="GA63">
            <v>0</v>
          </cell>
          <cell r="GB63">
            <v>220.11837966458359</v>
          </cell>
          <cell r="GC63">
            <v>220.11837966458359</v>
          </cell>
        </row>
        <row r="64">
          <cell r="A64">
            <v>39569</v>
          </cell>
          <cell r="B64">
            <v>2008</v>
          </cell>
          <cell r="C64">
            <v>5</v>
          </cell>
          <cell r="E64">
            <v>917684.16</v>
          </cell>
          <cell r="F64">
            <v>0</v>
          </cell>
          <cell r="G64">
            <v>0</v>
          </cell>
          <cell r="H64">
            <v>4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4.3587981294130653</v>
          </cell>
          <cell r="P64">
            <v>4.3587981294130653</v>
          </cell>
          <cell r="Q64">
            <v>4.3587981294130653</v>
          </cell>
          <cell r="S64">
            <v>84924</v>
          </cell>
          <cell r="T64">
            <v>0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5</v>
          </cell>
          <cell r="Z64">
            <v>11.77523432716311</v>
          </cell>
          <cell r="AA64">
            <v>58.876171635815552</v>
          </cell>
          <cell r="AB64">
            <v>5</v>
          </cell>
          <cell r="AC64">
            <v>0</v>
          </cell>
          <cell r="AD64">
            <v>11.77523432716311</v>
          </cell>
          <cell r="AE64">
            <v>11.77523432716311</v>
          </cell>
          <cell r="AG64">
            <v>8807.5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113.53959693443088</v>
          </cell>
          <cell r="AR64">
            <v>113.53959693443088</v>
          </cell>
          <cell r="AS64">
            <v>113.53959693443088</v>
          </cell>
          <cell r="AU64">
            <v>416751.75</v>
          </cell>
          <cell r="AV64">
            <v>0</v>
          </cell>
          <cell r="AW64">
            <v>1</v>
          </cell>
          <cell r="AX64">
            <v>3</v>
          </cell>
          <cell r="AY64">
            <v>0</v>
          </cell>
          <cell r="AZ64">
            <v>0</v>
          </cell>
          <cell r="BA64">
            <v>25</v>
          </cell>
          <cell r="BB64">
            <v>2.399510020053905</v>
          </cell>
          <cell r="BC64">
            <v>59.987750501347627</v>
          </cell>
          <cell r="BD64">
            <v>25</v>
          </cell>
          <cell r="BE64">
            <v>7.1985300601617146</v>
          </cell>
          <cell r="BF64">
            <v>9.5980400802156201</v>
          </cell>
          <cell r="BG64">
            <v>9.5980400802156201</v>
          </cell>
          <cell r="BI64">
            <v>4981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K64">
            <v>36130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Y64">
            <v>28097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M64">
            <v>36093.899999999994</v>
          </cell>
          <cell r="DN64">
            <v>0</v>
          </cell>
          <cell r="DO64">
            <v>1</v>
          </cell>
          <cell r="DP64">
            <v>0</v>
          </cell>
          <cell r="DQ64">
            <v>0</v>
          </cell>
          <cell r="DR64">
            <v>0</v>
          </cell>
          <cell r="DS64">
            <v>1</v>
          </cell>
          <cell r="DT64">
            <v>27.705512565835228</v>
          </cell>
          <cell r="DU64">
            <v>27.705512565835228</v>
          </cell>
          <cell r="DV64">
            <v>1</v>
          </cell>
          <cell r="DW64">
            <v>0</v>
          </cell>
          <cell r="DX64">
            <v>27.705512565835228</v>
          </cell>
          <cell r="DY64">
            <v>27.705512565835228</v>
          </cell>
          <cell r="EA64">
            <v>10590</v>
          </cell>
          <cell r="EB64">
            <v>0</v>
          </cell>
          <cell r="EC64">
            <v>1</v>
          </cell>
          <cell r="ED64">
            <v>1</v>
          </cell>
          <cell r="EE64">
            <v>0</v>
          </cell>
          <cell r="EF64">
            <v>0</v>
          </cell>
          <cell r="EG64">
            <v>2</v>
          </cell>
          <cell r="EH64">
            <v>94.428706326723315</v>
          </cell>
          <cell r="EI64">
            <v>188.85741265344663</v>
          </cell>
          <cell r="EJ64">
            <v>2</v>
          </cell>
          <cell r="EK64">
            <v>94.428706326723315</v>
          </cell>
          <cell r="EL64">
            <v>188.85741265344663</v>
          </cell>
          <cell r="EM64">
            <v>188.85741265344663</v>
          </cell>
          <cell r="EO64">
            <v>492011.85</v>
          </cell>
          <cell r="EP64">
            <v>0</v>
          </cell>
          <cell r="EQ64">
            <v>2</v>
          </cell>
          <cell r="ER64">
            <v>2</v>
          </cell>
          <cell r="ES64">
            <v>0</v>
          </cell>
          <cell r="ET64">
            <v>0</v>
          </cell>
          <cell r="EU64">
            <v>13</v>
          </cell>
          <cell r="EV64">
            <v>4.0649427447733224</v>
          </cell>
          <cell r="EW64">
            <v>26.422127841026594</v>
          </cell>
          <cell r="EX64">
            <v>6.5</v>
          </cell>
          <cell r="EY64">
            <v>4.0649427447733224</v>
          </cell>
          <cell r="EZ64">
            <v>8.1298854895466448</v>
          </cell>
          <cell r="FA64">
            <v>8.1298854895466448</v>
          </cell>
          <cell r="FC64">
            <v>124275.7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Q64">
            <v>4543.01</v>
          </cell>
          <cell r="FR64">
            <v>0</v>
          </cell>
          <cell r="FS64">
            <v>1</v>
          </cell>
          <cell r="FT64">
            <v>0</v>
          </cell>
          <cell r="FU64">
            <v>0</v>
          </cell>
          <cell r="FV64">
            <v>0</v>
          </cell>
          <cell r="FW64">
            <v>21</v>
          </cell>
          <cell r="FX64">
            <v>220.11837966458359</v>
          </cell>
          <cell r="FY64">
            <v>4622.4859729562559</v>
          </cell>
          <cell r="FZ64">
            <v>21.000000000000004</v>
          </cell>
          <cell r="GA64">
            <v>0</v>
          </cell>
          <cell r="GB64">
            <v>220.11837966458359</v>
          </cell>
          <cell r="GC64">
            <v>220.11837966458359</v>
          </cell>
        </row>
        <row r="65">
          <cell r="A65">
            <v>39600</v>
          </cell>
          <cell r="B65">
            <v>2008</v>
          </cell>
          <cell r="C65">
            <v>6</v>
          </cell>
          <cell r="E65">
            <v>1000735.36</v>
          </cell>
          <cell r="F65">
            <v>0</v>
          </cell>
          <cell r="G65">
            <v>0</v>
          </cell>
          <cell r="H65">
            <v>5</v>
          </cell>
          <cell r="I65">
            <v>1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4.9963259017848642</v>
          </cell>
          <cell r="P65">
            <v>4.9963259017848642</v>
          </cell>
          <cell r="Q65">
            <v>5.9955910821418357</v>
          </cell>
          <cell r="S65">
            <v>88374</v>
          </cell>
          <cell r="T65">
            <v>0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5</v>
          </cell>
          <cell r="Z65">
            <v>11.315545296127821</v>
          </cell>
          <cell r="AA65">
            <v>56.577726480639107</v>
          </cell>
          <cell r="AB65">
            <v>5</v>
          </cell>
          <cell r="AC65">
            <v>0</v>
          </cell>
          <cell r="AD65">
            <v>11.315545296127821</v>
          </cell>
          <cell r="AE65">
            <v>11.315545296127821</v>
          </cell>
          <cell r="AG65">
            <v>10265.5</v>
          </cell>
          <cell r="AH65">
            <v>0</v>
          </cell>
          <cell r="AI65">
            <v>0</v>
          </cell>
          <cell r="AJ65">
            <v>1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97.413667137499388</v>
          </cell>
          <cell r="AR65">
            <v>97.413667137499388</v>
          </cell>
          <cell r="AS65">
            <v>97.413667137499388</v>
          </cell>
          <cell r="AU65">
            <v>454944.25</v>
          </cell>
          <cell r="AV65">
            <v>0</v>
          </cell>
          <cell r="AW65">
            <v>1</v>
          </cell>
          <cell r="AX65">
            <v>3</v>
          </cell>
          <cell r="AY65">
            <v>0</v>
          </cell>
          <cell r="AZ65">
            <v>0</v>
          </cell>
          <cell r="BA65">
            <v>25</v>
          </cell>
          <cell r="BB65">
            <v>2.1980715219502169</v>
          </cell>
          <cell r="BC65">
            <v>54.951788048755425</v>
          </cell>
          <cell r="BD65">
            <v>25</v>
          </cell>
          <cell r="BE65">
            <v>6.5942145658506508</v>
          </cell>
          <cell r="BF65">
            <v>8.7922860878008677</v>
          </cell>
          <cell r="BG65">
            <v>8.7922860878008677</v>
          </cell>
          <cell r="BI65">
            <v>7442</v>
          </cell>
          <cell r="BJ65">
            <v>0</v>
          </cell>
          <cell r="BK65">
            <v>1</v>
          </cell>
          <cell r="BL65">
            <v>0</v>
          </cell>
          <cell r="BM65">
            <v>0</v>
          </cell>
          <cell r="BN65">
            <v>0</v>
          </cell>
          <cell r="BO65">
            <v>9</v>
          </cell>
          <cell r="BP65">
            <v>134.3724805159903</v>
          </cell>
          <cell r="BQ65">
            <v>1209.3523246439131</v>
          </cell>
          <cell r="BR65">
            <v>9.0000000000000036</v>
          </cell>
          <cell r="BS65">
            <v>0</v>
          </cell>
          <cell r="BT65">
            <v>134.3724805159903</v>
          </cell>
          <cell r="BU65">
            <v>134.3724805159903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K65">
            <v>41778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Y65">
            <v>29222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M65">
            <v>39138.499999999993</v>
          </cell>
          <cell r="DN65">
            <v>0</v>
          </cell>
          <cell r="DO65">
            <v>1</v>
          </cell>
          <cell r="DP65">
            <v>0</v>
          </cell>
          <cell r="DQ65">
            <v>0</v>
          </cell>
          <cell r="DR65">
            <v>0</v>
          </cell>
          <cell r="DS65">
            <v>1</v>
          </cell>
          <cell r="DT65">
            <v>25.550289357026973</v>
          </cell>
          <cell r="DU65">
            <v>25.550289357026973</v>
          </cell>
          <cell r="DV65">
            <v>1</v>
          </cell>
          <cell r="DW65">
            <v>0</v>
          </cell>
          <cell r="DX65">
            <v>25.550289357026973</v>
          </cell>
          <cell r="DY65">
            <v>25.550289357026973</v>
          </cell>
          <cell r="EA65">
            <v>11614</v>
          </cell>
          <cell r="EB65">
            <v>0</v>
          </cell>
          <cell r="EC65">
            <v>1</v>
          </cell>
          <cell r="ED65">
            <v>1</v>
          </cell>
          <cell r="EE65">
            <v>0</v>
          </cell>
          <cell r="EF65">
            <v>0</v>
          </cell>
          <cell r="EG65">
            <v>2</v>
          </cell>
          <cell r="EH65">
            <v>86.102979163079041</v>
          </cell>
          <cell r="EI65">
            <v>172.20595832615808</v>
          </cell>
          <cell r="EJ65">
            <v>2</v>
          </cell>
          <cell r="EK65">
            <v>86.102979163079041</v>
          </cell>
          <cell r="EL65">
            <v>172.20595832615808</v>
          </cell>
          <cell r="EM65">
            <v>172.20595832615808</v>
          </cell>
          <cell r="EO65">
            <v>531583.35</v>
          </cell>
          <cell r="EP65">
            <v>0</v>
          </cell>
          <cell r="EQ65">
            <v>2</v>
          </cell>
          <cell r="ER65">
            <v>2</v>
          </cell>
          <cell r="ES65">
            <v>0</v>
          </cell>
          <cell r="ET65">
            <v>0</v>
          </cell>
          <cell r="EU65">
            <v>13</v>
          </cell>
          <cell r="EV65">
            <v>3.7623450772113158</v>
          </cell>
          <cell r="EW65">
            <v>24.455243001873555</v>
          </cell>
          <cell r="EX65">
            <v>6.5000000000000009</v>
          </cell>
          <cell r="EY65">
            <v>3.7623450772113158</v>
          </cell>
          <cell r="EZ65">
            <v>7.5246901544226317</v>
          </cell>
          <cell r="FA65">
            <v>7.5246901544226317</v>
          </cell>
          <cell r="FC65">
            <v>288076.2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Q65">
            <v>4543.01</v>
          </cell>
          <cell r="FR65">
            <v>0</v>
          </cell>
          <cell r="FS65">
            <v>1</v>
          </cell>
          <cell r="FT65">
            <v>0</v>
          </cell>
          <cell r="FU65">
            <v>0</v>
          </cell>
          <cell r="FV65">
            <v>0</v>
          </cell>
          <cell r="FW65">
            <v>21</v>
          </cell>
          <cell r="FX65">
            <v>220.11837966458359</v>
          </cell>
          <cell r="FY65">
            <v>4622.4859729562559</v>
          </cell>
          <cell r="FZ65">
            <v>21.000000000000004</v>
          </cell>
          <cell r="GA65">
            <v>0</v>
          </cell>
          <cell r="GB65">
            <v>220.11837966458359</v>
          </cell>
          <cell r="GC65">
            <v>220.11837966458359</v>
          </cell>
        </row>
        <row r="66">
          <cell r="A66">
            <v>39630</v>
          </cell>
          <cell r="B66">
            <v>2008</v>
          </cell>
          <cell r="C66">
            <v>7</v>
          </cell>
          <cell r="E66">
            <v>103225.53</v>
          </cell>
          <cell r="F66">
            <v>0</v>
          </cell>
          <cell r="G66">
            <v>0</v>
          </cell>
          <cell r="H66">
            <v>1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9.6875259444054205</v>
          </cell>
          <cell r="P66">
            <v>9.6875259444054205</v>
          </cell>
          <cell r="Q66">
            <v>9.6875259444054205</v>
          </cell>
          <cell r="S66">
            <v>5880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9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G66">
            <v>1452.5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U66">
            <v>36301</v>
          </cell>
          <cell r="AV66">
            <v>0</v>
          </cell>
          <cell r="AW66">
            <v>0</v>
          </cell>
          <cell r="AX66">
            <v>0</v>
          </cell>
          <cell r="AY66">
            <v>1</v>
          </cell>
          <cell r="AZ66">
            <v>9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27.547450483457755</v>
          </cell>
          <cell r="BI66">
            <v>4082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K66">
            <v>2868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Y66">
            <v>1650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1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M66">
            <v>4147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EA66">
            <v>653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O66">
            <v>31824</v>
          </cell>
          <cell r="EP66">
            <v>0</v>
          </cell>
          <cell r="EQ66">
            <v>0</v>
          </cell>
          <cell r="ER66">
            <v>0</v>
          </cell>
          <cell r="ES66">
            <v>2</v>
          </cell>
          <cell r="ET66">
            <v>32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62.845651080945196</v>
          </cell>
          <cell r="FC66">
            <v>11089</v>
          </cell>
          <cell r="FD66">
            <v>0</v>
          </cell>
          <cell r="FE66">
            <v>0</v>
          </cell>
          <cell r="FF66">
            <v>0</v>
          </cell>
          <cell r="FG66">
            <v>2</v>
          </cell>
          <cell r="FH66">
            <v>1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180.35891423933629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</row>
        <row r="67">
          <cell r="A67">
            <v>39661</v>
          </cell>
          <cell r="B67">
            <v>2008</v>
          </cell>
          <cell r="C67">
            <v>8</v>
          </cell>
          <cell r="E67">
            <v>198515.69</v>
          </cell>
          <cell r="F67">
            <v>0</v>
          </cell>
          <cell r="G67">
            <v>0</v>
          </cell>
          <cell r="H67">
            <v>2</v>
          </cell>
          <cell r="I67">
            <v>2</v>
          </cell>
          <cell r="J67">
            <v>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10.074770412353804</v>
          </cell>
          <cell r="P67">
            <v>10.074770412353804</v>
          </cell>
          <cell r="Q67">
            <v>20.149540824707607</v>
          </cell>
          <cell r="S67">
            <v>11576</v>
          </cell>
          <cell r="T67">
            <v>0</v>
          </cell>
          <cell r="U67">
            <v>0</v>
          </cell>
          <cell r="V67">
            <v>0</v>
          </cell>
          <cell r="W67">
            <v>3</v>
          </cell>
          <cell r="X67">
            <v>18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259.1568762957844</v>
          </cell>
          <cell r="AG67">
            <v>2999.5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U67">
            <v>77763</v>
          </cell>
          <cell r="AV67">
            <v>0</v>
          </cell>
          <cell r="AW67">
            <v>0</v>
          </cell>
          <cell r="AX67">
            <v>1</v>
          </cell>
          <cell r="AY67">
            <v>3</v>
          </cell>
          <cell r="AZ67">
            <v>23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12.859586178516777</v>
          </cell>
          <cell r="BF67">
            <v>12.859586178516777</v>
          </cell>
          <cell r="BG67">
            <v>51.438344714067107</v>
          </cell>
          <cell r="BI67">
            <v>8443.5</v>
          </cell>
          <cell r="BJ67">
            <v>0</v>
          </cell>
          <cell r="BK67">
            <v>0</v>
          </cell>
          <cell r="BL67">
            <v>1</v>
          </cell>
          <cell r="BM67">
            <v>0</v>
          </cell>
          <cell r="BN67">
            <v>1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118.43429857286671</v>
          </cell>
          <cell r="BT67">
            <v>118.43429857286671</v>
          </cell>
          <cell r="BU67">
            <v>118.43429857286671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K67">
            <v>7628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Y67">
            <v>3250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1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M67">
            <v>6321</v>
          </cell>
          <cell r="DN67">
            <v>0</v>
          </cell>
          <cell r="DO67">
            <v>0</v>
          </cell>
          <cell r="DP67">
            <v>0</v>
          </cell>
          <cell r="DQ67">
            <v>2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316.40563202024998</v>
          </cell>
          <cell r="EA67">
            <v>797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O67">
            <v>72530</v>
          </cell>
          <cell r="EP67">
            <v>0</v>
          </cell>
          <cell r="EQ67">
            <v>0</v>
          </cell>
          <cell r="ER67">
            <v>0</v>
          </cell>
          <cell r="ES67">
            <v>6</v>
          </cell>
          <cell r="ET67">
            <v>82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82.724389907624428</v>
          </cell>
          <cell r="FC67">
            <v>27004</v>
          </cell>
          <cell r="FD67">
            <v>0</v>
          </cell>
          <cell r="FE67">
            <v>0</v>
          </cell>
          <cell r="FF67">
            <v>0</v>
          </cell>
          <cell r="FG67">
            <v>2</v>
          </cell>
          <cell r="FH67">
            <v>1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74.06310176270182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</row>
        <row r="68">
          <cell r="A68">
            <v>39692</v>
          </cell>
          <cell r="B68">
            <v>2008</v>
          </cell>
          <cell r="C68">
            <v>9</v>
          </cell>
          <cell r="E68">
            <v>300159.21000000002</v>
          </cell>
          <cell r="F68">
            <v>0</v>
          </cell>
          <cell r="G68">
            <v>0</v>
          </cell>
          <cell r="H68">
            <v>3</v>
          </cell>
          <cell r="I68">
            <v>2</v>
          </cell>
          <cell r="J68">
            <v>4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9.9946958149310152</v>
          </cell>
          <cell r="P68">
            <v>9.9946958149310152</v>
          </cell>
          <cell r="Q68">
            <v>16.657826358218358</v>
          </cell>
          <cell r="S68">
            <v>17425</v>
          </cell>
          <cell r="T68">
            <v>0</v>
          </cell>
          <cell r="U68">
            <v>0</v>
          </cell>
          <cell r="V68">
            <v>0</v>
          </cell>
          <cell r="W68">
            <v>3</v>
          </cell>
          <cell r="X68">
            <v>21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172.1664275466284</v>
          </cell>
          <cell r="AG68">
            <v>4516.5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U68">
            <v>112764</v>
          </cell>
          <cell r="AV68">
            <v>0</v>
          </cell>
          <cell r="AW68">
            <v>0</v>
          </cell>
          <cell r="AX68">
            <v>1</v>
          </cell>
          <cell r="AY68">
            <v>8</v>
          </cell>
          <cell r="AZ68">
            <v>40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8.8680784647582556</v>
          </cell>
          <cell r="BF68">
            <v>8.8680784647582556</v>
          </cell>
          <cell r="BG68">
            <v>79.812706182824314</v>
          </cell>
          <cell r="BI68">
            <v>12364.5</v>
          </cell>
          <cell r="BJ68">
            <v>0</v>
          </cell>
          <cell r="BK68">
            <v>0</v>
          </cell>
          <cell r="BL68">
            <v>1</v>
          </cell>
          <cell r="BM68">
            <v>0</v>
          </cell>
          <cell r="BN68">
            <v>3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80.876703465566735</v>
          </cell>
          <cell r="BT68">
            <v>80.876703465566735</v>
          </cell>
          <cell r="BU68">
            <v>80.876703465566735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K68">
            <v>11476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Y68">
            <v>3450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M68">
            <v>8816</v>
          </cell>
          <cell r="DN68">
            <v>0</v>
          </cell>
          <cell r="DO68">
            <v>0</v>
          </cell>
          <cell r="DP68">
            <v>0</v>
          </cell>
          <cell r="DQ68">
            <v>4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453.72050816696913</v>
          </cell>
          <cell r="EA68">
            <v>1372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O68">
            <v>106015</v>
          </cell>
          <cell r="EP68">
            <v>0</v>
          </cell>
          <cell r="EQ68">
            <v>1</v>
          </cell>
          <cell r="ER68">
            <v>0</v>
          </cell>
          <cell r="ES68">
            <v>7</v>
          </cell>
          <cell r="ET68">
            <v>121</v>
          </cell>
          <cell r="EU68">
            <v>8</v>
          </cell>
          <cell r="EV68">
            <v>9.4326274583785317</v>
          </cell>
          <cell r="EW68">
            <v>75.461019667028253</v>
          </cell>
          <cell r="EX68">
            <v>8</v>
          </cell>
          <cell r="EY68">
            <v>0</v>
          </cell>
          <cell r="EZ68">
            <v>9.4326274583785317</v>
          </cell>
          <cell r="FA68">
            <v>75.461019667028253</v>
          </cell>
          <cell r="FC68">
            <v>40990</v>
          </cell>
          <cell r="FD68">
            <v>0</v>
          </cell>
          <cell r="FE68">
            <v>0</v>
          </cell>
          <cell r="FF68">
            <v>0</v>
          </cell>
          <cell r="FG68">
            <v>2</v>
          </cell>
          <cell r="FH68">
            <v>4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48.792388387411563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</row>
        <row r="69">
          <cell r="A69">
            <v>39722</v>
          </cell>
          <cell r="B69">
            <v>2008</v>
          </cell>
          <cell r="C69">
            <v>10</v>
          </cell>
          <cell r="E69">
            <v>403893.61</v>
          </cell>
          <cell r="F69">
            <v>0</v>
          </cell>
          <cell r="G69">
            <v>0</v>
          </cell>
          <cell r="H69">
            <v>3</v>
          </cell>
          <cell r="I69">
            <v>5</v>
          </cell>
          <cell r="J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7.4276985961723936</v>
          </cell>
          <cell r="P69">
            <v>7.4276985961723936</v>
          </cell>
          <cell r="Q69">
            <v>19.807196256459715</v>
          </cell>
          <cell r="S69">
            <v>23621</v>
          </cell>
          <cell r="T69">
            <v>0</v>
          </cell>
          <cell r="U69">
            <v>0</v>
          </cell>
          <cell r="V69">
            <v>0</v>
          </cell>
          <cell r="W69">
            <v>5</v>
          </cell>
          <cell r="X69">
            <v>30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211.67605097159307</v>
          </cell>
          <cell r="AG69">
            <v>6995.5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150155</v>
          </cell>
          <cell r="AV69">
            <v>0</v>
          </cell>
          <cell r="AW69">
            <v>0</v>
          </cell>
          <cell r="AX69">
            <v>2</v>
          </cell>
          <cell r="AY69">
            <v>8</v>
          </cell>
          <cell r="AZ69">
            <v>49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13.319569777896174</v>
          </cell>
          <cell r="BF69">
            <v>13.319569777896174</v>
          </cell>
          <cell r="BG69">
            <v>66.597848889480872</v>
          </cell>
          <cell r="BI69">
            <v>16360.5</v>
          </cell>
          <cell r="BJ69">
            <v>0</v>
          </cell>
          <cell r="BK69">
            <v>0</v>
          </cell>
          <cell r="BL69">
            <v>2</v>
          </cell>
          <cell r="BM69">
            <v>0</v>
          </cell>
          <cell r="BN69">
            <v>8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122.24565263897803</v>
          </cell>
          <cell r="BT69">
            <v>122.24565263897803</v>
          </cell>
          <cell r="BU69">
            <v>122.24565263897803</v>
          </cell>
          <cell r="BW69">
            <v>5515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K69">
            <v>14890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Y69">
            <v>3450.01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1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M69">
            <v>11898</v>
          </cell>
          <cell r="DN69">
            <v>0</v>
          </cell>
          <cell r="DO69">
            <v>0</v>
          </cell>
          <cell r="DP69">
            <v>0</v>
          </cell>
          <cell r="DQ69">
            <v>6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504.28643469490675</v>
          </cell>
          <cell r="EA69">
            <v>2367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O69">
            <v>150385</v>
          </cell>
          <cell r="EP69">
            <v>0</v>
          </cell>
          <cell r="EQ69">
            <v>1</v>
          </cell>
          <cell r="ER69">
            <v>0</v>
          </cell>
          <cell r="ES69">
            <v>7</v>
          </cell>
          <cell r="ET69">
            <v>181</v>
          </cell>
          <cell r="EU69">
            <v>30</v>
          </cell>
          <cell r="EV69">
            <v>6.6495993616384617</v>
          </cell>
          <cell r="EW69">
            <v>199.48798084915384</v>
          </cell>
          <cell r="EX69">
            <v>30</v>
          </cell>
          <cell r="EY69">
            <v>0</v>
          </cell>
          <cell r="EZ69">
            <v>6.6495993616384617</v>
          </cell>
          <cell r="FA69">
            <v>53.196794893107693</v>
          </cell>
          <cell r="FC69">
            <v>57513</v>
          </cell>
          <cell r="FD69">
            <v>0</v>
          </cell>
          <cell r="FE69">
            <v>0</v>
          </cell>
          <cell r="FF69">
            <v>0</v>
          </cell>
          <cell r="FG69">
            <v>2</v>
          </cell>
          <cell r="FH69">
            <v>11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34.774746579034307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</row>
        <row r="70">
          <cell r="A70">
            <v>39753</v>
          </cell>
          <cell r="B70">
            <v>2008</v>
          </cell>
          <cell r="C70">
            <v>11</v>
          </cell>
          <cell r="E70">
            <v>499572.01</v>
          </cell>
          <cell r="F70">
            <v>0</v>
          </cell>
          <cell r="G70">
            <v>0</v>
          </cell>
          <cell r="H70">
            <v>3</v>
          </cell>
          <cell r="I70">
            <v>15</v>
          </cell>
          <cell r="J70">
            <v>11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6.005140279976855</v>
          </cell>
          <cell r="P70">
            <v>6.005140279976855</v>
          </cell>
          <cell r="Q70">
            <v>36.030841679861126</v>
          </cell>
          <cell r="S70">
            <v>29669</v>
          </cell>
          <cell r="T70">
            <v>0</v>
          </cell>
          <cell r="U70">
            <v>0</v>
          </cell>
          <cell r="V70">
            <v>0</v>
          </cell>
          <cell r="W70">
            <v>6</v>
          </cell>
          <cell r="X70">
            <v>36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202.23128517981732</v>
          </cell>
          <cell r="AG70">
            <v>8574.5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U70">
            <v>192004.5</v>
          </cell>
          <cell r="AV70">
            <v>0</v>
          </cell>
          <cell r="AW70">
            <v>0</v>
          </cell>
          <cell r="AX70">
            <v>3</v>
          </cell>
          <cell r="AY70">
            <v>13</v>
          </cell>
          <cell r="AZ70">
            <v>63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15.624633797645366</v>
          </cell>
          <cell r="BF70">
            <v>15.624633797645366</v>
          </cell>
          <cell r="BG70">
            <v>83.331380254108623</v>
          </cell>
          <cell r="BI70">
            <v>20106.5</v>
          </cell>
          <cell r="BJ70">
            <v>0</v>
          </cell>
          <cell r="BK70">
            <v>0</v>
          </cell>
          <cell r="BL70">
            <v>2</v>
          </cell>
          <cell r="BM70">
            <v>0</v>
          </cell>
          <cell r="BN70">
            <v>8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99.470320543107945</v>
          </cell>
          <cell r="BT70">
            <v>99.470320543107945</v>
          </cell>
          <cell r="BU70">
            <v>99.470320543107945</v>
          </cell>
          <cell r="BW70">
            <v>11030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K70">
            <v>18070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Y70">
            <v>4730.01</v>
          </cell>
          <cell r="CZ70">
            <v>0</v>
          </cell>
          <cell r="DA70">
            <v>0</v>
          </cell>
          <cell r="DB70">
            <v>0</v>
          </cell>
          <cell r="DC70">
            <v>1</v>
          </cell>
          <cell r="DD70">
            <v>1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211.41604351787839</v>
          </cell>
          <cell r="DM70">
            <v>16080.01</v>
          </cell>
          <cell r="DN70">
            <v>0</v>
          </cell>
          <cell r="DO70">
            <v>0</v>
          </cell>
          <cell r="DP70">
            <v>1</v>
          </cell>
          <cell r="DQ70">
            <v>8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62.189016051606927</v>
          </cell>
          <cell r="DX70">
            <v>62.189016051606927</v>
          </cell>
          <cell r="DY70">
            <v>559.70114446446246</v>
          </cell>
          <cell r="EA70">
            <v>3311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O70">
            <v>201920</v>
          </cell>
          <cell r="EP70">
            <v>0</v>
          </cell>
          <cell r="EQ70">
            <v>1</v>
          </cell>
          <cell r="ER70">
            <v>1</v>
          </cell>
          <cell r="ES70">
            <v>11</v>
          </cell>
          <cell r="ET70">
            <v>243</v>
          </cell>
          <cell r="EU70">
            <v>50</v>
          </cell>
          <cell r="EV70">
            <v>4.9524564183835187</v>
          </cell>
          <cell r="EW70">
            <v>247.62282091917592</v>
          </cell>
          <cell r="EX70">
            <v>50</v>
          </cell>
          <cell r="EY70">
            <v>4.9524564183835187</v>
          </cell>
          <cell r="EZ70">
            <v>9.9049128367670374</v>
          </cell>
          <cell r="FA70">
            <v>64.38193343898574</v>
          </cell>
          <cell r="FC70">
            <v>69868.5</v>
          </cell>
          <cell r="FD70">
            <v>0</v>
          </cell>
          <cell r="FE70">
            <v>0</v>
          </cell>
          <cell r="FF70">
            <v>0</v>
          </cell>
          <cell r="FG70">
            <v>4</v>
          </cell>
          <cell r="FH70">
            <v>14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57.250406120068419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</row>
        <row r="71">
          <cell r="A71">
            <v>39783</v>
          </cell>
          <cell r="B71">
            <v>2008</v>
          </cell>
          <cell r="C71">
            <v>12</v>
          </cell>
          <cell r="E71">
            <v>586425.5</v>
          </cell>
          <cell r="F71">
            <v>0</v>
          </cell>
          <cell r="G71">
            <v>0</v>
          </cell>
          <cell r="H71">
            <v>4</v>
          </cell>
          <cell r="I71">
            <v>15</v>
          </cell>
          <cell r="J71">
            <v>11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6.8209857859182454</v>
          </cell>
          <cell r="P71">
            <v>6.8209857859182454</v>
          </cell>
          <cell r="Q71">
            <v>32.399682483111661</v>
          </cell>
          <cell r="S71">
            <v>35797</v>
          </cell>
          <cell r="T71">
            <v>0</v>
          </cell>
          <cell r="U71">
            <v>0</v>
          </cell>
          <cell r="V71">
            <v>1</v>
          </cell>
          <cell r="W71">
            <v>6</v>
          </cell>
          <cell r="X71">
            <v>42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27.93530184093639</v>
          </cell>
          <cell r="AD71">
            <v>27.93530184093639</v>
          </cell>
          <cell r="AE71">
            <v>195.54711288655474</v>
          </cell>
          <cell r="AG71">
            <v>10620.5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U71">
            <v>223755.75</v>
          </cell>
          <cell r="AV71">
            <v>0</v>
          </cell>
          <cell r="AW71">
            <v>0</v>
          </cell>
          <cell r="AX71">
            <v>4</v>
          </cell>
          <cell r="AY71">
            <v>15</v>
          </cell>
          <cell r="AZ71">
            <v>72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17.876635572493669</v>
          </cell>
          <cell r="BF71">
            <v>17.876635572493669</v>
          </cell>
          <cell r="BG71">
            <v>84.914018969344923</v>
          </cell>
          <cell r="BI71">
            <v>22656.5</v>
          </cell>
          <cell r="BJ71">
            <v>0</v>
          </cell>
          <cell r="BK71">
            <v>0</v>
          </cell>
          <cell r="BL71">
            <v>2</v>
          </cell>
          <cell r="BM71">
            <v>0</v>
          </cell>
          <cell r="BN71">
            <v>8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88.274888001235851</v>
          </cell>
          <cell r="BT71">
            <v>88.274888001235851</v>
          </cell>
          <cell r="BU71">
            <v>88.274888001235851</v>
          </cell>
          <cell r="BW71">
            <v>16545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K71">
            <v>20070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Y71">
            <v>7570.01</v>
          </cell>
          <cell r="CZ71">
            <v>0</v>
          </cell>
          <cell r="DA71">
            <v>0</v>
          </cell>
          <cell r="DB71">
            <v>0</v>
          </cell>
          <cell r="DC71">
            <v>1</v>
          </cell>
          <cell r="DD71">
            <v>2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132.10022179627239</v>
          </cell>
          <cell r="DM71">
            <v>21403.010000000002</v>
          </cell>
          <cell r="DN71">
            <v>0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46.722400260524097</v>
          </cell>
          <cell r="DX71">
            <v>46.722400260524097</v>
          </cell>
          <cell r="DY71">
            <v>420.5016023447169</v>
          </cell>
          <cell r="EA71">
            <v>4171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O71">
            <v>236783</v>
          </cell>
          <cell r="EP71">
            <v>0</v>
          </cell>
          <cell r="EQ71">
            <v>2</v>
          </cell>
          <cell r="ER71">
            <v>2</v>
          </cell>
          <cell r="ES71">
            <v>13</v>
          </cell>
          <cell r="ET71">
            <v>280</v>
          </cell>
          <cell r="EU71">
            <v>69</v>
          </cell>
          <cell r="EV71">
            <v>8.4465523285033122</v>
          </cell>
          <cell r="EW71">
            <v>291.40605533336435</v>
          </cell>
          <cell r="EX71">
            <v>34.500000000000007</v>
          </cell>
          <cell r="EY71">
            <v>8.4465523285033122</v>
          </cell>
          <cell r="EZ71">
            <v>16.893104657006624</v>
          </cell>
          <cell r="FA71">
            <v>71.795694792278169</v>
          </cell>
          <cell r="FC71">
            <v>83860</v>
          </cell>
          <cell r="FD71">
            <v>0</v>
          </cell>
          <cell r="FE71">
            <v>0</v>
          </cell>
          <cell r="FF71">
            <v>0</v>
          </cell>
          <cell r="FG71">
            <v>4</v>
          </cell>
          <cell r="FH71">
            <v>16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47.698545194371569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</row>
        <row r="72">
          <cell r="A72">
            <v>39814</v>
          </cell>
          <cell r="B72">
            <v>2009</v>
          </cell>
          <cell r="C72">
            <v>1</v>
          </cell>
          <cell r="E72">
            <v>612398.14</v>
          </cell>
          <cell r="F72">
            <v>0</v>
          </cell>
          <cell r="G72">
            <v>0</v>
          </cell>
          <cell r="H72">
            <v>4</v>
          </cell>
          <cell r="I72">
            <v>15</v>
          </cell>
          <cell r="J72">
            <v>14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6.5316984796851276</v>
          </cell>
          <cell r="P72">
            <v>6.5316984796851276</v>
          </cell>
          <cell r="Q72">
            <v>31.025567778504357</v>
          </cell>
          <cell r="S72">
            <v>41886</v>
          </cell>
          <cell r="T72">
            <v>0</v>
          </cell>
          <cell r="U72">
            <v>0</v>
          </cell>
          <cell r="V72">
            <v>1</v>
          </cell>
          <cell r="W72">
            <v>6</v>
          </cell>
          <cell r="X72">
            <v>43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23.874325550303205</v>
          </cell>
          <cell r="AD72">
            <v>23.874325550303205</v>
          </cell>
          <cell r="AE72">
            <v>167.12027885212242</v>
          </cell>
          <cell r="AG72">
            <v>12642.5</v>
          </cell>
          <cell r="AH72">
            <v>0</v>
          </cell>
          <cell r="AI72">
            <v>0</v>
          </cell>
          <cell r="AJ72">
            <v>0</v>
          </cell>
          <cell r="AK72">
            <v>1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79.098279612418438</v>
          </cell>
          <cell r="AU72">
            <v>251214.25</v>
          </cell>
          <cell r="AV72">
            <v>0</v>
          </cell>
          <cell r="AW72">
            <v>0</v>
          </cell>
          <cell r="AX72">
            <v>6</v>
          </cell>
          <cell r="AY72">
            <v>16</v>
          </cell>
          <cell r="AZ72">
            <v>84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23.883995434176207</v>
          </cell>
          <cell r="BF72">
            <v>23.883995434176207</v>
          </cell>
          <cell r="BG72">
            <v>87.574649925312755</v>
          </cell>
          <cell r="BI72">
            <v>26215.5</v>
          </cell>
          <cell r="BJ72">
            <v>0</v>
          </cell>
          <cell r="BK72">
            <v>0</v>
          </cell>
          <cell r="BL72">
            <v>2</v>
          </cell>
          <cell r="BM72">
            <v>1</v>
          </cell>
          <cell r="BN72">
            <v>9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76.290744025481104</v>
          </cell>
          <cell r="BT72">
            <v>76.290744025481104</v>
          </cell>
          <cell r="BU72">
            <v>114.43611603822166</v>
          </cell>
          <cell r="BW72">
            <v>22060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K72">
            <v>23350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Y72">
            <v>12239.01</v>
          </cell>
          <cell r="CZ72">
            <v>0</v>
          </cell>
          <cell r="DA72">
            <v>0</v>
          </cell>
          <cell r="DB72">
            <v>0</v>
          </cell>
          <cell r="DC72">
            <v>1</v>
          </cell>
          <cell r="DD72">
            <v>3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81.705954975116441</v>
          </cell>
          <cell r="DM72">
            <v>24921.010000000002</v>
          </cell>
          <cell r="DN72">
            <v>0</v>
          </cell>
          <cell r="DO72">
            <v>0</v>
          </cell>
          <cell r="DP72">
            <v>1</v>
          </cell>
          <cell r="DQ72">
            <v>8</v>
          </cell>
          <cell r="DR72">
            <v>1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40.126784588586091</v>
          </cell>
          <cell r="DX72">
            <v>40.126784588586091</v>
          </cell>
          <cell r="DY72">
            <v>361.14106129727486</v>
          </cell>
          <cell r="EA72">
            <v>5619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1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O72">
            <v>275030</v>
          </cell>
          <cell r="EP72">
            <v>0</v>
          </cell>
          <cell r="EQ72">
            <v>2</v>
          </cell>
          <cell r="ER72">
            <v>2</v>
          </cell>
          <cell r="ES72">
            <v>13</v>
          </cell>
          <cell r="ET72">
            <v>298</v>
          </cell>
          <cell r="EU72">
            <v>89</v>
          </cell>
          <cell r="EV72">
            <v>7.2719339708395454</v>
          </cell>
          <cell r="EW72">
            <v>323.60106170235974</v>
          </cell>
          <cell r="EX72">
            <v>44.499999999999993</v>
          </cell>
          <cell r="EY72">
            <v>7.2719339708395454</v>
          </cell>
          <cell r="EZ72">
            <v>14.543867941679091</v>
          </cell>
          <cell r="FA72">
            <v>61.811438752136127</v>
          </cell>
          <cell r="FC72">
            <v>93402</v>
          </cell>
          <cell r="FD72">
            <v>0</v>
          </cell>
          <cell r="FE72">
            <v>0</v>
          </cell>
          <cell r="FF72">
            <v>0</v>
          </cell>
          <cell r="FG72">
            <v>4</v>
          </cell>
          <cell r="FH72">
            <v>16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42.825635425365626</v>
          </cell>
          <cell r="FQ72">
            <v>880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</row>
        <row r="73">
          <cell r="A73">
            <v>39845</v>
          </cell>
          <cell r="B73">
            <v>2009</v>
          </cell>
          <cell r="C73">
            <v>2</v>
          </cell>
          <cell r="E73">
            <v>706021.02</v>
          </cell>
          <cell r="F73">
            <v>0</v>
          </cell>
          <cell r="G73">
            <v>0</v>
          </cell>
          <cell r="H73">
            <v>5</v>
          </cell>
          <cell r="I73">
            <v>15</v>
          </cell>
          <cell r="J73">
            <v>19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7.0819421212133316</v>
          </cell>
          <cell r="P73">
            <v>7.0819421212133316</v>
          </cell>
          <cell r="Q73">
            <v>28.327768484853326</v>
          </cell>
          <cell r="S73">
            <v>46298</v>
          </cell>
          <cell r="T73">
            <v>0</v>
          </cell>
          <cell r="U73">
            <v>0</v>
          </cell>
          <cell r="V73">
            <v>2</v>
          </cell>
          <cell r="W73">
            <v>6</v>
          </cell>
          <cell r="X73">
            <v>51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43.198410298501017</v>
          </cell>
          <cell r="AD73">
            <v>43.198410298501017</v>
          </cell>
          <cell r="AE73">
            <v>172.79364119400407</v>
          </cell>
          <cell r="AG73">
            <v>14980.08</v>
          </cell>
          <cell r="AH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66.755317728610265</v>
          </cell>
          <cell r="AU73">
            <v>287070.5</v>
          </cell>
          <cell r="AV73">
            <v>0</v>
          </cell>
          <cell r="AW73">
            <v>0</v>
          </cell>
          <cell r="AX73">
            <v>7</v>
          </cell>
          <cell r="AY73">
            <v>17</v>
          </cell>
          <cell r="AZ73">
            <v>100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24.384254042125541</v>
          </cell>
          <cell r="BF73">
            <v>24.384254042125541</v>
          </cell>
          <cell r="BG73">
            <v>83.603156715858987</v>
          </cell>
          <cell r="BI73">
            <v>29605</v>
          </cell>
          <cell r="BJ73">
            <v>0</v>
          </cell>
          <cell r="BK73">
            <v>0</v>
          </cell>
          <cell r="BL73">
            <v>2</v>
          </cell>
          <cell r="BM73">
            <v>1</v>
          </cell>
          <cell r="BN73">
            <v>10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67.556156054720489</v>
          </cell>
          <cell r="BT73">
            <v>67.556156054720489</v>
          </cell>
          <cell r="BU73">
            <v>101.33423408208074</v>
          </cell>
          <cell r="BW73">
            <v>27575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2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K73">
            <v>23350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Y73">
            <v>16878.810000000001</v>
          </cell>
          <cell r="CZ73">
            <v>0</v>
          </cell>
          <cell r="DA73">
            <v>0</v>
          </cell>
          <cell r="DB73">
            <v>0</v>
          </cell>
          <cell r="DC73">
            <v>3</v>
          </cell>
          <cell r="DD73">
            <v>3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177.73764856645698</v>
          </cell>
          <cell r="DM73">
            <v>28456.010000000002</v>
          </cell>
          <cell r="DN73">
            <v>0</v>
          </cell>
          <cell r="DO73">
            <v>0</v>
          </cell>
          <cell r="DP73">
            <v>1</v>
          </cell>
          <cell r="DQ73">
            <v>8</v>
          </cell>
          <cell r="DR73">
            <v>2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35.141961223657141</v>
          </cell>
          <cell r="DX73">
            <v>35.141961223657141</v>
          </cell>
          <cell r="DY73">
            <v>316.2776510129143</v>
          </cell>
          <cell r="EA73">
            <v>6715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1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O73">
            <v>319364</v>
          </cell>
          <cell r="EP73">
            <v>0</v>
          </cell>
          <cell r="EQ73">
            <v>2</v>
          </cell>
          <cell r="ER73">
            <v>2</v>
          </cell>
          <cell r="ES73">
            <v>13</v>
          </cell>
          <cell r="ET73">
            <v>345</v>
          </cell>
          <cell r="EU73">
            <v>109</v>
          </cell>
          <cell r="EV73">
            <v>6.262446612642627</v>
          </cell>
          <cell r="EW73">
            <v>341.30334038902316</v>
          </cell>
          <cell r="EX73">
            <v>54.5</v>
          </cell>
          <cell r="EY73">
            <v>6.262446612642627</v>
          </cell>
          <cell r="EZ73">
            <v>12.524893225285254</v>
          </cell>
          <cell r="FA73">
            <v>53.230796207462333</v>
          </cell>
          <cell r="FC73">
            <v>107452</v>
          </cell>
          <cell r="FD73">
            <v>0</v>
          </cell>
          <cell r="FE73">
            <v>0</v>
          </cell>
          <cell r="FF73">
            <v>0</v>
          </cell>
          <cell r="FG73">
            <v>4</v>
          </cell>
          <cell r="FH73">
            <v>26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37.225924133566615</v>
          </cell>
          <cell r="FQ73">
            <v>2920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</row>
        <row r="74">
          <cell r="A74">
            <v>39873</v>
          </cell>
          <cell r="B74">
            <v>2009</v>
          </cell>
          <cell r="C74">
            <v>3</v>
          </cell>
          <cell r="E74">
            <v>816436.38</v>
          </cell>
          <cell r="F74">
            <v>0</v>
          </cell>
          <cell r="G74">
            <v>0</v>
          </cell>
          <cell r="H74">
            <v>6</v>
          </cell>
          <cell r="I74">
            <v>15</v>
          </cell>
          <cell r="J74">
            <v>19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7.3490110766499654</v>
          </cell>
          <cell r="P74">
            <v>7.3490110766499654</v>
          </cell>
          <cell r="Q74">
            <v>25.721538768274876</v>
          </cell>
          <cell r="S74">
            <v>51723</v>
          </cell>
          <cell r="T74">
            <v>0</v>
          </cell>
          <cell r="U74">
            <v>0</v>
          </cell>
          <cell r="V74">
            <v>2</v>
          </cell>
          <cell r="W74">
            <v>6</v>
          </cell>
          <cell r="X74">
            <v>63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38.667517352048407</v>
          </cell>
          <cell r="AD74">
            <v>38.667517352048407</v>
          </cell>
          <cell r="AE74">
            <v>154.67006940819363</v>
          </cell>
          <cell r="AG74">
            <v>17500.080000000002</v>
          </cell>
          <cell r="AH74">
            <v>0</v>
          </cell>
          <cell r="AI74">
            <v>0</v>
          </cell>
          <cell r="AJ74">
            <v>0</v>
          </cell>
          <cell r="AK74">
            <v>1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57.142595919561501</v>
          </cell>
          <cell r="AU74">
            <v>328586.12</v>
          </cell>
          <cell r="AV74">
            <v>0</v>
          </cell>
          <cell r="AW74">
            <v>0</v>
          </cell>
          <cell r="AX74">
            <v>8</v>
          </cell>
          <cell r="AY74">
            <v>20</v>
          </cell>
          <cell r="AZ74">
            <v>118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24.346737470225463</v>
          </cell>
          <cell r="BF74">
            <v>24.346737470225463</v>
          </cell>
          <cell r="BG74">
            <v>85.213581145789121</v>
          </cell>
          <cell r="BI74">
            <v>34797</v>
          </cell>
          <cell r="BJ74">
            <v>0</v>
          </cell>
          <cell r="BK74">
            <v>0</v>
          </cell>
          <cell r="BL74">
            <v>2</v>
          </cell>
          <cell r="BM74">
            <v>1</v>
          </cell>
          <cell r="BN74">
            <v>19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57.47621921430008</v>
          </cell>
          <cell r="BT74">
            <v>57.47621921430008</v>
          </cell>
          <cell r="BU74">
            <v>86.214328821450124</v>
          </cell>
          <cell r="BW74">
            <v>33090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2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K74">
            <v>25758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Y74">
            <v>22390.81</v>
          </cell>
          <cell r="CZ74">
            <v>0</v>
          </cell>
          <cell r="DA74">
            <v>0</v>
          </cell>
          <cell r="DB74">
            <v>0</v>
          </cell>
          <cell r="DC74">
            <v>3</v>
          </cell>
          <cell r="DD74">
            <v>5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133.98354056865296</v>
          </cell>
          <cell r="DM74">
            <v>32132.510000000002</v>
          </cell>
          <cell r="DN74">
            <v>0</v>
          </cell>
          <cell r="DO74">
            <v>0</v>
          </cell>
          <cell r="DP74">
            <v>1</v>
          </cell>
          <cell r="DQ74">
            <v>8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31.1211293484387</v>
          </cell>
          <cell r="DX74">
            <v>31.1211293484387</v>
          </cell>
          <cell r="DY74">
            <v>280.09016413594833</v>
          </cell>
          <cell r="EA74">
            <v>8525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1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O74">
            <v>370043</v>
          </cell>
          <cell r="EP74">
            <v>0</v>
          </cell>
          <cell r="EQ74">
            <v>2</v>
          </cell>
          <cell r="ER74">
            <v>2</v>
          </cell>
          <cell r="ES74">
            <v>13</v>
          </cell>
          <cell r="ET74">
            <v>383</v>
          </cell>
          <cell r="EU74">
            <v>131</v>
          </cell>
          <cell r="EV74">
            <v>5.4047772826401257</v>
          </cell>
          <cell r="EW74">
            <v>354.01291201292827</v>
          </cell>
          <cell r="EX74">
            <v>65.5</v>
          </cell>
          <cell r="EY74">
            <v>5.4047772826401257</v>
          </cell>
          <cell r="EZ74">
            <v>10.809554565280251</v>
          </cell>
          <cell r="FA74">
            <v>45.940606902441068</v>
          </cell>
          <cell r="FC74">
            <v>126040</v>
          </cell>
          <cell r="FD74">
            <v>0</v>
          </cell>
          <cell r="FE74">
            <v>0</v>
          </cell>
          <cell r="FF74">
            <v>0</v>
          </cell>
          <cell r="FG74">
            <v>4</v>
          </cell>
          <cell r="FH74">
            <v>40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31.735956839098698</v>
          </cell>
          <cell r="FQ74">
            <v>6076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</row>
        <row r="75">
          <cell r="A75">
            <v>39904</v>
          </cell>
          <cell r="B75">
            <v>2009</v>
          </cell>
          <cell r="C75">
            <v>4</v>
          </cell>
          <cell r="E75">
            <v>917869.26</v>
          </cell>
          <cell r="F75">
            <v>0</v>
          </cell>
          <cell r="G75">
            <v>0</v>
          </cell>
          <cell r="H75">
            <v>6</v>
          </cell>
          <cell r="I75">
            <v>15</v>
          </cell>
          <cell r="J75">
            <v>21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6.5368786835719934</v>
          </cell>
          <cell r="P75">
            <v>6.5368786835719934</v>
          </cell>
          <cell r="Q75">
            <v>22.879075392501978</v>
          </cell>
          <cell r="S75">
            <v>56671</v>
          </cell>
          <cell r="T75">
            <v>0</v>
          </cell>
          <cell r="U75">
            <v>0</v>
          </cell>
          <cell r="V75">
            <v>2</v>
          </cell>
          <cell r="W75">
            <v>7</v>
          </cell>
          <cell r="X75">
            <v>64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35.291418891496534</v>
          </cell>
          <cell r="AD75">
            <v>35.291418891496534</v>
          </cell>
          <cell r="AE75">
            <v>158.81138501173442</v>
          </cell>
          <cell r="AG75">
            <v>19612.080000000002</v>
          </cell>
          <cell r="AH75">
            <v>0</v>
          </cell>
          <cell r="AI75">
            <v>0</v>
          </cell>
          <cell r="AJ75">
            <v>0</v>
          </cell>
          <cell r="AK75">
            <v>1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50.988982300704464</v>
          </cell>
          <cell r="AU75">
            <v>362448.37</v>
          </cell>
          <cell r="AV75">
            <v>0</v>
          </cell>
          <cell r="AW75">
            <v>1</v>
          </cell>
          <cell r="AX75">
            <v>8</v>
          </cell>
          <cell r="AY75">
            <v>23</v>
          </cell>
          <cell r="AZ75">
            <v>139</v>
          </cell>
          <cell r="BA75">
            <v>2</v>
          </cell>
          <cell r="BB75">
            <v>2.7590136493095554</v>
          </cell>
          <cell r="BC75">
            <v>5.5180272986191108</v>
          </cell>
          <cell r="BD75">
            <v>2</v>
          </cell>
          <cell r="BE75">
            <v>22.072109194476443</v>
          </cell>
          <cell r="BF75">
            <v>24.831122843785998</v>
          </cell>
          <cell r="BG75">
            <v>88.288436777905773</v>
          </cell>
          <cell r="BI75">
            <v>39027</v>
          </cell>
          <cell r="BJ75">
            <v>0</v>
          </cell>
          <cell r="BK75">
            <v>0</v>
          </cell>
          <cell r="BL75">
            <v>2</v>
          </cell>
          <cell r="BM75">
            <v>1</v>
          </cell>
          <cell r="BN75">
            <v>23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51.246572885438283</v>
          </cell>
          <cell r="BT75">
            <v>51.246572885438283</v>
          </cell>
          <cell r="BU75">
            <v>76.869859328157432</v>
          </cell>
          <cell r="BW75">
            <v>38605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2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K75">
            <v>27769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Y75">
            <v>27478.81</v>
          </cell>
          <cell r="CZ75">
            <v>0</v>
          </cell>
          <cell r="DA75">
            <v>0</v>
          </cell>
          <cell r="DB75">
            <v>0</v>
          </cell>
          <cell r="DC75">
            <v>4</v>
          </cell>
          <cell r="DD75">
            <v>5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145.56671122221084</v>
          </cell>
          <cell r="DM75">
            <v>35592.51</v>
          </cell>
          <cell r="DN75">
            <v>0</v>
          </cell>
          <cell r="DO75">
            <v>0</v>
          </cell>
          <cell r="DP75">
            <v>1</v>
          </cell>
          <cell r="DQ75">
            <v>8</v>
          </cell>
          <cell r="DR75">
            <v>2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28.095798807108572</v>
          </cell>
          <cell r="DX75">
            <v>28.095798807108572</v>
          </cell>
          <cell r="DY75">
            <v>252.86218926397717</v>
          </cell>
          <cell r="EA75">
            <v>10709</v>
          </cell>
          <cell r="EB75">
            <v>0</v>
          </cell>
          <cell r="EC75">
            <v>0</v>
          </cell>
          <cell r="ED75">
            <v>1</v>
          </cell>
          <cell r="EE75">
            <v>1</v>
          </cell>
          <cell r="EF75">
            <v>2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93.379400504248764</v>
          </cell>
          <cell r="EL75">
            <v>93.379400504248764</v>
          </cell>
          <cell r="EM75">
            <v>186.75880100849753</v>
          </cell>
          <cell r="EO75">
            <v>410073</v>
          </cell>
          <cell r="EP75">
            <v>0</v>
          </cell>
          <cell r="EQ75">
            <v>2</v>
          </cell>
          <cell r="ER75">
            <v>5</v>
          </cell>
          <cell r="ES75">
            <v>13</v>
          </cell>
          <cell r="ET75">
            <v>412</v>
          </cell>
          <cell r="EU75">
            <v>151</v>
          </cell>
          <cell r="EV75">
            <v>4.8771804044645704</v>
          </cell>
          <cell r="EW75">
            <v>368.22712053707511</v>
          </cell>
          <cell r="EX75">
            <v>75.500000000000014</v>
          </cell>
          <cell r="EY75">
            <v>12.192951011161426</v>
          </cell>
          <cell r="EZ75">
            <v>17.070131415625998</v>
          </cell>
          <cell r="FA75">
            <v>48.771804044645705</v>
          </cell>
          <cell r="FC75">
            <v>138375.6</v>
          </cell>
          <cell r="FD75">
            <v>0</v>
          </cell>
          <cell r="FE75">
            <v>0</v>
          </cell>
          <cell r="FF75">
            <v>0</v>
          </cell>
          <cell r="FG75">
            <v>4</v>
          </cell>
          <cell r="FH75">
            <v>51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28.906830394954021</v>
          </cell>
          <cell r="FQ75">
            <v>8496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1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117.70244821092278</v>
          </cell>
        </row>
        <row r="76">
          <cell r="A76">
            <v>39934</v>
          </cell>
          <cell r="B76">
            <v>2009</v>
          </cell>
          <cell r="C76">
            <v>5</v>
          </cell>
          <cell r="E76">
            <v>1025031.35</v>
          </cell>
          <cell r="F76">
            <v>0</v>
          </cell>
          <cell r="G76">
            <v>0</v>
          </cell>
          <cell r="H76">
            <v>6</v>
          </cell>
          <cell r="I76">
            <v>23</v>
          </cell>
          <cell r="J76">
            <v>21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5.8534795057731657</v>
          </cell>
          <cell r="P76">
            <v>5.8534795057731657</v>
          </cell>
          <cell r="Q76">
            <v>28.291817611236965</v>
          </cell>
          <cell r="S76">
            <v>63416</v>
          </cell>
          <cell r="T76">
            <v>0</v>
          </cell>
          <cell r="U76">
            <v>0</v>
          </cell>
          <cell r="V76">
            <v>3</v>
          </cell>
          <cell r="W76">
            <v>7</v>
          </cell>
          <cell r="X76">
            <v>69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47.306673394726886</v>
          </cell>
          <cell r="AD76">
            <v>47.306673394726886</v>
          </cell>
          <cell r="AE76">
            <v>157.68891131575626</v>
          </cell>
          <cell r="AG76">
            <v>21426.080000000002</v>
          </cell>
          <cell r="AH76">
            <v>0</v>
          </cell>
          <cell r="AI76">
            <v>0</v>
          </cell>
          <cell r="AJ76">
            <v>0</v>
          </cell>
          <cell r="AK76">
            <v>1</v>
          </cell>
          <cell r="AL76">
            <v>1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46.672093075354887</v>
          </cell>
          <cell r="AU76">
            <v>403834.87</v>
          </cell>
          <cell r="AV76">
            <v>0</v>
          </cell>
          <cell r="AW76">
            <v>1</v>
          </cell>
          <cell r="AX76">
            <v>8</v>
          </cell>
          <cell r="AY76">
            <v>28</v>
          </cell>
          <cell r="AZ76">
            <v>146</v>
          </cell>
          <cell r="BA76">
            <v>23</v>
          </cell>
          <cell r="BB76">
            <v>2.4762596652438655</v>
          </cell>
          <cell r="BC76">
            <v>56.95397230060891</v>
          </cell>
          <cell r="BD76">
            <v>23</v>
          </cell>
          <cell r="BE76">
            <v>19.810077321950924</v>
          </cell>
          <cell r="BF76">
            <v>22.28633698719479</v>
          </cell>
          <cell r="BG76">
            <v>91.621607614023034</v>
          </cell>
          <cell r="BI76">
            <v>43545</v>
          </cell>
          <cell r="BJ76">
            <v>0</v>
          </cell>
          <cell r="BK76">
            <v>0</v>
          </cell>
          <cell r="BL76">
            <v>2</v>
          </cell>
          <cell r="BM76">
            <v>2</v>
          </cell>
          <cell r="BN76">
            <v>24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45.929498220231942</v>
          </cell>
          <cell r="BT76">
            <v>45.929498220231942</v>
          </cell>
          <cell r="BU76">
            <v>91.858996440463883</v>
          </cell>
          <cell r="BW76">
            <v>44120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2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K76">
            <v>29241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3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Y76">
            <v>32142.81</v>
          </cell>
          <cell r="CZ76">
            <v>0</v>
          </cell>
          <cell r="DA76">
            <v>1</v>
          </cell>
          <cell r="DB76">
            <v>0</v>
          </cell>
          <cell r="DC76">
            <v>4</v>
          </cell>
          <cell r="DD76">
            <v>6</v>
          </cell>
          <cell r="DE76">
            <v>14</v>
          </cell>
          <cell r="DF76">
            <v>31.111156740807665</v>
          </cell>
          <cell r="DG76">
            <v>435.5561943713073</v>
          </cell>
          <cell r="DH76">
            <v>14</v>
          </cell>
          <cell r="DI76">
            <v>0</v>
          </cell>
          <cell r="DJ76">
            <v>31.111156740807665</v>
          </cell>
          <cell r="DK76">
            <v>155.5557837040383</v>
          </cell>
          <cell r="DM76">
            <v>39485.01</v>
          </cell>
          <cell r="DN76">
            <v>0</v>
          </cell>
          <cell r="DO76">
            <v>0</v>
          </cell>
          <cell r="DP76">
            <v>1</v>
          </cell>
          <cell r="DQ76">
            <v>8</v>
          </cell>
          <cell r="DR76">
            <v>2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25.326066778253313</v>
          </cell>
          <cell r="DX76">
            <v>25.326066778253313</v>
          </cell>
          <cell r="DY76">
            <v>227.93460100427984</v>
          </cell>
          <cell r="EA76">
            <v>12255</v>
          </cell>
          <cell r="EB76">
            <v>0</v>
          </cell>
          <cell r="EC76">
            <v>0</v>
          </cell>
          <cell r="ED76">
            <v>1</v>
          </cell>
          <cell r="EE76">
            <v>1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81.599347205222358</v>
          </cell>
          <cell r="EL76">
            <v>81.599347205222358</v>
          </cell>
          <cell r="EM76">
            <v>163.19869441044472</v>
          </cell>
          <cell r="EO76">
            <v>472990</v>
          </cell>
          <cell r="EP76">
            <v>0</v>
          </cell>
          <cell r="EQ76">
            <v>2</v>
          </cell>
          <cell r="ER76">
            <v>5</v>
          </cell>
          <cell r="ES76">
            <v>13</v>
          </cell>
          <cell r="ET76">
            <v>455</v>
          </cell>
          <cell r="EU76">
            <v>169</v>
          </cell>
          <cell r="EV76">
            <v>4.2284192054800318</v>
          </cell>
          <cell r="EW76">
            <v>357.30142286306261</v>
          </cell>
          <cell r="EX76">
            <v>84.499999999999986</v>
          </cell>
          <cell r="EY76">
            <v>10.571048013700077</v>
          </cell>
          <cell r="EZ76">
            <v>14.79946721918011</v>
          </cell>
          <cell r="FA76">
            <v>42.284192054800307</v>
          </cell>
          <cell r="FC76">
            <v>154812.6</v>
          </cell>
          <cell r="FD76">
            <v>0</v>
          </cell>
          <cell r="FE76">
            <v>0</v>
          </cell>
          <cell r="FF76">
            <v>0</v>
          </cell>
          <cell r="FG76">
            <v>4</v>
          </cell>
          <cell r="FH76">
            <v>66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25.837690213845644</v>
          </cell>
          <cell r="FQ76">
            <v>11646</v>
          </cell>
          <cell r="FR76">
            <v>0</v>
          </cell>
          <cell r="FS76">
            <v>0</v>
          </cell>
          <cell r="FT76">
            <v>0</v>
          </cell>
          <cell r="FU76">
            <v>1</v>
          </cell>
          <cell r="FV76">
            <v>1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85.866391894212612</v>
          </cell>
        </row>
        <row r="77">
          <cell r="A77">
            <v>39965</v>
          </cell>
          <cell r="B77">
            <v>2009</v>
          </cell>
          <cell r="C77">
            <v>6</v>
          </cell>
          <cell r="E77">
            <v>1133572.6599999999</v>
          </cell>
          <cell r="F77">
            <v>0</v>
          </cell>
          <cell r="G77">
            <v>0</v>
          </cell>
          <cell r="H77">
            <v>6</v>
          </cell>
          <cell r="I77">
            <v>25</v>
          </cell>
          <cell r="J77">
            <v>22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5.292999921151945</v>
          </cell>
          <cell r="P77">
            <v>5.292999921151945</v>
          </cell>
          <cell r="Q77">
            <v>27.347166259285046</v>
          </cell>
          <cell r="S77">
            <v>69450</v>
          </cell>
          <cell r="T77">
            <v>0</v>
          </cell>
          <cell r="U77">
            <v>0</v>
          </cell>
          <cell r="V77">
            <v>3</v>
          </cell>
          <cell r="W77">
            <v>7</v>
          </cell>
          <cell r="X77">
            <v>72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43.196544276457885</v>
          </cell>
          <cell r="AD77">
            <v>43.196544276457885</v>
          </cell>
          <cell r="AE77">
            <v>143.98848092152627</v>
          </cell>
          <cell r="AG77">
            <v>23595.08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1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42.381716866397568</v>
          </cell>
          <cell r="AU77">
            <v>438781.37</v>
          </cell>
          <cell r="AV77">
            <v>0</v>
          </cell>
          <cell r="AW77">
            <v>2</v>
          </cell>
          <cell r="AX77">
            <v>8</v>
          </cell>
          <cell r="AY77">
            <v>30</v>
          </cell>
          <cell r="AZ77">
            <v>151</v>
          </cell>
          <cell r="BA77">
            <v>45</v>
          </cell>
          <cell r="BB77">
            <v>4.5580786622731955</v>
          </cell>
          <cell r="BC77">
            <v>102.55676990114691</v>
          </cell>
          <cell r="BD77">
            <v>22.500000000000004</v>
          </cell>
          <cell r="BE77">
            <v>18.232314649092782</v>
          </cell>
          <cell r="BF77">
            <v>22.790393311365975</v>
          </cell>
          <cell r="BG77">
            <v>91.161573245463899</v>
          </cell>
          <cell r="BI77">
            <v>47745</v>
          </cell>
          <cell r="BJ77">
            <v>0</v>
          </cell>
          <cell r="BK77">
            <v>0</v>
          </cell>
          <cell r="BL77">
            <v>2</v>
          </cell>
          <cell r="BM77">
            <v>2</v>
          </cell>
          <cell r="BN77">
            <v>31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41.889203057911828</v>
          </cell>
          <cell r="BT77">
            <v>41.889203057911828</v>
          </cell>
          <cell r="BU77">
            <v>83.778406115823657</v>
          </cell>
          <cell r="BW77">
            <v>49635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2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K77">
            <v>32241</v>
          </cell>
          <cell r="CL77">
            <v>0</v>
          </cell>
          <cell r="CM77">
            <v>0</v>
          </cell>
          <cell r="CN77">
            <v>1</v>
          </cell>
          <cell r="CO77">
            <v>0</v>
          </cell>
          <cell r="CP77">
            <v>3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31.016407679662539</v>
          </cell>
          <cell r="CV77">
            <v>31.016407679662539</v>
          </cell>
          <cell r="CW77">
            <v>31.016407679662539</v>
          </cell>
          <cell r="CY77">
            <v>36842.81</v>
          </cell>
          <cell r="CZ77">
            <v>0</v>
          </cell>
          <cell r="DA77">
            <v>1</v>
          </cell>
          <cell r="DB77">
            <v>0</v>
          </cell>
          <cell r="DC77">
            <v>4</v>
          </cell>
          <cell r="DD77">
            <v>6</v>
          </cell>
          <cell r="DE77">
            <v>37</v>
          </cell>
          <cell r="DF77">
            <v>27.142337948706952</v>
          </cell>
          <cell r="DG77">
            <v>1004.2665041021573</v>
          </cell>
          <cell r="DH77">
            <v>37.000000000000007</v>
          </cell>
          <cell r="DI77">
            <v>0</v>
          </cell>
          <cell r="DJ77">
            <v>27.142337948706952</v>
          </cell>
          <cell r="DK77">
            <v>135.71168974353478</v>
          </cell>
          <cell r="DM77">
            <v>43136.01</v>
          </cell>
          <cell r="DN77">
            <v>0</v>
          </cell>
          <cell r="DO77">
            <v>0</v>
          </cell>
          <cell r="DP77">
            <v>1</v>
          </cell>
          <cell r="DQ77">
            <v>8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23.182487207323998</v>
          </cell>
          <cell r="DX77">
            <v>23.182487207323998</v>
          </cell>
          <cell r="DY77">
            <v>208.64238486591594</v>
          </cell>
          <cell r="EA77">
            <v>13771</v>
          </cell>
          <cell r="EB77">
            <v>0</v>
          </cell>
          <cell r="EC77">
            <v>0</v>
          </cell>
          <cell r="ED77">
            <v>1</v>
          </cell>
          <cell r="EE77">
            <v>1</v>
          </cell>
          <cell r="EF77">
            <v>2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72.616367729286182</v>
          </cell>
          <cell r="EL77">
            <v>72.616367729286182</v>
          </cell>
          <cell r="EM77">
            <v>145.23273545857236</v>
          </cell>
          <cell r="EO77">
            <v>532262</v>
          </cell>
          <cell r="EP77">
            <v>0</v>
          </cell>
          <cell r="EQ77">
            <v>2</v>
          </cell>
          <cell r="ER77">
            <v>5</v>
          </cell>
          <cell r="ES77">
            <v>13</v>
          </cell>
          <cell r="ET77">
            <v>509</v>
          </cell>
          <cell r="EU77">
            <v>193</v>
          </cell>
          <cell r="EV77">
            <v>3.7575479744937645</v>
          </cell>
          <cell r="EW77">
            <v>362.60337953864826</v>
          </cell>
          <cell r="EX77">
            <v>96.5</v>
          </cell>
          <cell r="EY77">
            <v>9.3938699362344114</v>
          </cell>
          <cell r="EZ77">
            <v>13.151417910728176</v>
          </cell>
          <cell r="FA77">
            <v>37.575479744937645</v>
          </cell>
          <cell r="FC77">
            <v>172196.1</v>
          </cell>
          <cell r="FD77">
            <v>0</v>
          </cell>
          <cell r="FE77">
            <v>0</v>
          </cell>
          <cell r="FF77">
            <v>1</v>
          </cell>
          <cell r="FG77">
            <v>4</v>
          </cell>
          <cell r="FH77">
            <v>70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5.8073324541031992</v>
          </cell>
          <cell r="FN77">
            <v>5.8073324541031992</v>
          </cell>
          <cell r="FO77">
            <v>29.036662270515997</v>
          </cell>
          <cell r="FQ77">
            <v>15985</v>
          </cell>
          <cell r="FR77">
            <v>0</v>
          </cell>
          <cell r="FS77">
            <v>0</v>
          </cell>
          <cell r="FT77">
            <v>0</v>
          </cell>
          <cell r="FU77">
            <v>1</v>
          </cell>
          <cell r="FV77">
            <v>2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62.558648733187361</v>
          </cell>
        </row>
        <row r="78">
          <cell r="A78">
            <v>39995</v>
          </cell>
          <cell r="B78">
            <v>2009</v>
          </cell>
          <cell r="C78">
            <v>7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</row>
        <row r="79">
          <cell r="A79">
            <v>40026</v>
          </cell>
          <cell r="B79">
            <v>2009</v>
          </cell>
          <cell r="C79">
            <v>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</row>
        <row r="80">
          <cell r="A80">
            <v>40057</v>
          </cell>
          <cell r="B80">
            <v>2009</v>
          </cell>
          <cell r="C80">
            <v>9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</row>
        <row r="81">
          <cell r="A81">
            <v>40087</v>
          </cell>
          <cell r="B81">
            <v>2009</v>
          </cell>
          <cell r="C81">
            <v>10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</row>
        <row r="82">
          <cell r="A82">
            <v>40118</v>
          </cell>
          <cell r="B82">
            <v>2009</v>
          </cell>
          <cell r="C82">
            <v>11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</row>
        <row r="83">
          <cell r="A83">
            <v>40148</v>
          </cell>
          <cell r="B83">
            <v>2009</v>
          </cell>
          <cell r="C83">
            <v>12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</row>
        <row r="84">
          <cell r="A84">
            <v>40179</v>
          </cell>
          <cell r="B84">
            <v>2010</v>
          </cell>
          <cell r="C84">
            <v>1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</row>
        <row r="85">
          <cell r="A85">
            <v>40210</v>
          </cell>
          <cell r="B85">
            <v>2010</v>
          </cell>
          <cell r="C85">
            <v>2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</row>
        <row r="86">
          <cell r="A86">
            <v>40238</v>
          </cell>
          <cell r="B86">
            <v>2010</v>
          </cell>
          <cell r="C86">
            <v>3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</row>
        <row r="87">
          <cell r="A87">
            <v>40269</v>
          </cell>
          <cell r="B87">
            <v>2010</v>
          </cell>
          <cell r="C87">
            <v>4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</row>
        <row r="88">
          <cell r="A88">
            <v>40299</v>
          </cell>
          <cell r="B88">
            <v>2010</v>
          </cell>
          <cell r="C88">
            <v>5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</row>
        <row r="89">
          <cell r="A89">
            <v>40330</v>
          </cell>
          <cell r="B89">
            <v>2010</v>
          </cell>
          <cell r="C89">
            <v>6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</row>
        <row r="90">
          <cell r="A90">
            <v>40360</v>
          </cell>
          <cell r="B90">
            <v>2010</v>
          </cell>
          <cell r="C90">
            <v>7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</row>
        <row r="91">
          <cell r="A91">
            <v>40391</v>
          </cell>
          <cell r="B91">
            <v>2010</v>
          </cell>
          <cell r="C91">
            <v>8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</row>
        <row r="92">
          <cell r="A92">
            <v>40422</v>
          </cell>
          <cell r="B92">
            <v>2010</v>
          </cell>
          <cell r="C92">
            <v>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</row>
        <row r="93">
          <cell r="A93">
            <v>40452</v>
          </cell>
          <cell r="B93">
            <v>2010</v>
          </cell>
          <cell r="C93">
            <v>10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</row>
        <row r="94">
          <cell r="A94">
            <v>40483</v>
          </cell>
          <cell r="B94">
            <v>2010</v>
          </cell>
          <cell r="C94">
            <v>11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</row>
        <row r="95">
          <cell r="A95">
            <v>40513</v>
          </cell>
          <cell r="B95">
            <v>2010</v>
          </cell>
          <cell r="C95">
            <v>12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</row>
        <row r="96">
          <cell r="A96">
            <v>40544</v>
          </cell>
          <cell r="B96">
            <v>2011</v>
          </cell>
          <cell r="C96">
            <v>1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</row>
        <row r="97">
          <cell r="A97">
            <v>40575</v>
          </cell>
          <cell r="B97">
            <v>2011</v>
          </cell>
          <cell r="C97">
            <v>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</row>
        <row r="98">
          <cell r="A98">
            <v>40603</v>
          </cell>
          <cell r="B98">
            <v>2011</v>
          </cell>
          <cell r="C98">
            <v>3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</row>
        <row r="99">
          <cell r="A99">
            <v>40634</v>
          </cell>
          <cell r="B99">
            <v>2011</v>
          </cell>
          <cell r="C99">
            <v>4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</row>
        <row r="100">
          <cell r="A100">
            <v>40664</v>
          </cell>
          <cell r="B100">
            <v>2011</v>
          </cell>
          <cell r="C100">
            <v>5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</row>
        <row r="101">
          <cell r="A101">
            <v>40695</v>
          </cell>
          <cell r="B101">
            <v>2011</v>
          </cell>
          <cell r="C101">
            <v>6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ity Check"/>
      <sheetName val="Data Control"/>
      <sheetName val="Fin Perf"/>
      <sheetName val="Fin Pos"/>
      <sheetName val="CF"/>
      <sheetName val="EV"/>
      <sheetName val="Rev BB"/>
      <sheetName val="Assumptions"/>
      <sheetName val="Capex"/>
      <sheetName val="Capex2"/>
      <sheetName val="Sheet1"/>
      <sheetName val="Sheet2"/>
      <sheetName val="0708F BPlan Fin Stmts 070601_Co"/>
    </sheetNames>
    <sheetDataSet>
      <sheetData sheetId="0"/>
      <sheetData sheetId="1" refreshError="1">
        <row r="1">
          <cell r="B1" t="str">
            <v>transpower:FLT Mdl</v>
          </cell>
        </row>
        <row r="2">
          <cell r="B2" t="str">
            <v>Total Group</v>
          </cell>
        </row>
        <row r="3">
          <cell r="B3" t="str">
            <v>$</v>
          </cell>
        </row>
        <row r="5">
          <cell r="B5" t="str">
            <v>0708B-07FIN</v>
          </cell>
        </row>
        <row r="6">
          <cell r="B6" t="str">
            <v>0708B-F07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odel Map"/>
      <sheetName val="Scenario Manager"/>
      <sheetName val="I.1. H.Asset Base"/>
      <sheetName val="I.2. F.Asset Base"/>
      <sheetName val="I.3. NS - Avg. Spend"/>
      <sheetName val="I.4. NS - Incidence"/>
      <sheetName val="I.5. S - Avg. Spend"/>
      <sheetName val="I.6. S - Volumes"/>
      <sheetName val="Inputs &amp; Assumptions"/>
      <sheetName val="Mappings"/>
      <sheetName val="S Avg. Spend - Manual"/>
      <sheetName val="S Volumes - Manual"/>
      <sheetName val="NS Avg. Spend - Manual"/>
      <sheetName val="NS Incidence - Manual"/>
      <sheetName val="Asset Base - I"/>
      <sheetName val="Asset Base - II"/>
      <sheetName val="Asset Base - III"/>
      <sheetName val="Asset Base"/>
      <sheetName val="S Avg. Spend"/>
      <sheetName val="S Cost per Service"/>
      <sheetName val="S Volumes"/>
      <sheetName val="S Spend"/>
      <sheetName val="NS Avg. Spend"/>
      <sheetName val="NS Cost per Job"/>
      <sheetName val="NS Incidence"/>
      <sheetName val="NS Spend"/>
      <sheetName val="Output"/>
      <sheetName val="Output - Record"/>
      <sheetName val="Output - Scenario"/>
      <sheetName val="Pro Forma"/>
      <sheetName val="Pro Forma - Scenario"/>
      <sheetName val="Translation"/>
      <sheetName val="Tables"/>
      <sheetName val="Charts"/>
      <sheetName val="Reconciliation"/>
      <sheetName val="Change Log"/>
      <sheetName val="Action Log"/>
      <sheetName val="Checks"/>
      <sheetName val="Styles"/>
      <sheetName val="Lists"/>
      <sheetName val="Timeline"/>
      <sheetName val="sysConfig"/>
    </sheetNames>
    <sheetDataSet>
      <sheetData sheetId="0" refreshError="1"/>
      <sheetData sheetId="1" refreshError="1"/>
      <sheetData sheetId="2">
        <row r="19">
          <cell r="E19">
            <v>1</v>
          </cell>
        </row>
        <row r="30">
          <cell r="E30">
            <v>0.5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4">
          <cell r="E14">
            <v>36708</v>
          </cell>
        </row>
        <row r="15">
          <cell r="E15">
            <v>41456</v>
          </cell>
        </row>
        <row r="22">
          <cell r="E22" t="str">
            <v>Include</v>
          </cell>
        </row>
        <row r="23">
          <cell r="E23" t="str">
            <v>Exclude</v>
          </cell>
        </row>
      </sheetData>
      <sheetData sheetId="10">
        <row r="16">
          <cell r="I16">
            <v>201</v>
          </cell>
        </row>
        <row r="17">
          <cell r="I17">
            <v>202</v>
          </cell>
        </row>
        <row r="18">
          <cell r="I18">
            <v>203</v>
          </cell>
        </row>
        <row r="19">
          <cell r="I19">
            <v>204</v>
          </cell>
        </row>
        <row r="20">
          <cell r="I20">
            <v>220</v>
          </cell>
        </row>
        <row r="21">
          <cell r="I21">
            <v>221</v>
          </cell>
        </row>
        <row r="22">
          <cell r="I22">
            <v>222</v>
          </cell>
        </row>
        <row r="23">
          <cell r="I23">
            <v>223</v>
          </cell>
        </row>
        <row r="24">
          <cell r="I24">
            <v>224</v>
          </cell>
        </row>
        <row r="25">
          <cell r="I25">
            <v>225</v>
          </cell>
        </row>
        <row r="26">
          <cell r="I26">
            <v>226</v>
          </cell>
        </row>
        <row r="27">
          <cell r="I27">
            <v>227</v>
          </cell>
        </row>
        <row r="28">
          <cell r="I28">
            <v>228</v>
          </cell>
        </row>
        <row r="29">
          <cell r="I29">
            <v>229</v>
          </cell>
        </row>
        <row r="30">
          <cell r="I30">
            <v>230</v>
          </cell>
        </row>
        <row r="31">
          <cell r="I31">
            <v>231</v>
          </cell>
        </row>
        <row r="32">
          <cell r="I32">
            <v>232</v>
          </cell>
        </row>
        <row r="33">
          <cell r="I33">
            <v>233</v>
          </cell>
        </row>
        <row r="34">
          <cell r="I34">
            <v>234</v>
          </cell>
        </row>
        <row r="35">
          <cell r="I35">
            <v>235</v>
          </cell>
        </row>
        <row r="36">
          <cell r="I36">
            <v>236</v>
          </cell>
        </row>
        <row r="37">
          <cell r="I37">
            <v>237</v>
          </cell>
        </row>
        <row r="38">
          <cell r="I38">
            <v>238</v>
          </cell>
        </row>
        <row r="39">
          <cell r="I39">
            <v>239</v>
          </cell>
        </row>
        <row r="40">
          <cell r="I40">
            <v>240</v>
          </cell>
        </row>
        <row r="41">
          <cell r="I41">
            <v>241</v>
          </cell>
        </row>
        <row r="42">
          <cell r="I42">
            <v>242</v>
          </cell>
        </row>
        <row r="43">
          <cell r="I43">
            <v>244</v>
          </cell>
        </row>
        <row r="44">
          <cell r="I44">
            <v>245</v>
          </cell>
        </row>
        <row r="45">
          <cell r="I45">
            <v>246</v>
          </cell>
        </row>
        <row r="46">
          <cell r="I46">
            <v>250</v>
          </cell>
        </row>
        <row r="47">
          <cell r="I47">
            <v>260</v>
          </cell>
        </row>
        <row r="48">
          <cell r="I48">
            <v>261</v>
          </cell>
        </row>
        <row r="49">
          <cell r="I49">
            <v>262</v>
          </cell>
        </row>
        <row r="50">
          <cell r="I50">
            <v>270</v>
          </cell>
        </row>
        <row r="51">
          <cell r="I51">
            <v>280</v>
          </cell>
        </row>
        <row r="52">
          <cell r="I52">
            <v>281</v>
          </cell>
        </row>
        <row r="53">
          <cell r="I53">
            <v>290</v>
          </cell>
        </row>
        <row r="54">
          <cell r="I54">
            <v>300</v>
          </cell>
        </row>
        <row r="55">
          <cell r="I55">
            <v>320</v>
          </cell>
        </row>
        <row r="56">
          <cell r="I56">
            <v>330</v>
          </cell>
        </row>
        <row r="57">
          <cell r="I57">
            <v>340</v>
          </cell>
        </row>
        <row r="58">
          <cell r="I58">
            <v>348</v>
          </cell>
        </row>
        <row r="59">
          <cell r="I59">
            <v>350</v>
          </cell>
        </row>
        <row r="60">
          <cell r="I60">
            <v>351</v>
          </cell>
        </row>
        <row r="61">
          <cell r="I61">
            <v>352</v>
          </cell>
        </row>
        <row r="62">
          <cell r="I62">
            <v>353</v>
          </cell>
        </row>
        <row r="63">
          <cell r="I63">
            <v>354</v>
          </cell>
        </row>
        <row r="64">
          <cell r="I64">
            <v>355</v>
          </cell>
        </row>
        <row r="65">
          <cell r="I65">
            <v>358</v>
          </cell>
        </row>
        <row r="66">
          <cell r="I66">
            <v>359</v>
          </cell>
        </row>
        <row r="67">
          <cell r="I67">
            <v>360</v>
          </cell>
        </row>
        <row r="68">
          <cell r="I68">
            <v>361</v>
          </cell>
        </row>
        <row r="69">
          <cell r="I69">
            <v>362</v>
          </cell>
        </row>
        <row r="70">
          <cell r="I70">
            <v>368</v>
          </cell>
        </row>
        <row r="71">
          <cell r="I71">
            <v>369</v>
          </cell>
        </row>
        <row r="72">
          <cell r="I72">
            <v>372</v>
          </cell>
        </row>
        <row r="73">
          <cell r="I73">
            <v>380</v>
          </cell>
        </row>
        <row r="74">
          <cell r="I74">
            <v>381</v>
          </cell>
        </row>
        <row r="75">
          <cell r="I75">
            <v>382</v>
          </cell>
        </row>
        <row r="76">
          <cell r="I76">
            <v>383</v>
          </cell>
        </row>
        <row r="77">
          <cell r="I77">
            <v>385</v>
          </cell>
        </row>
        <row r="78">
          <cell r="I78">
            <v>386</v>
          </cell>
        </row>
        <row r="79">
          <cell r="I79">
            <v>388</v>
          </cell>
        </row>
        <row r="80">
          <cell r="I80">
            <v>389</v>
          </cell>
        </row>
        <row r="81">
          <cell r="I81">
            <v>392</v>
          </cell>
        </row>
        <row r="82">
          <cell r="I82">
            <v>393</v>
          </cell>
        </row>
        <row r="83">
          <cell r="I83">
            <v>395</v>
          </cell>
        </row>
        <row r="84">
          <cell r="I84">
            <v>396</v>
          </cell>
        </row>
        <row r="85">
          <cell r="I85">
            <v>399</v>
          </cell>
        </row>
        <row r="86">
          <cell r="I86">
            <v>420</v>
          </cell>
        </row>
        <row r="87">
          <cell r="I87">
            <v>430</v>
          </cell>
        </row>
        <row r="88">
          <cell r="I88">
            <v>440</v>
          </cell>
        </row>
        <row r="89">
          <cell r="I89">
            <v>453</v>
          </cell>
        </row>
        <row r="90">
          <cell r="I90">
            <v>460</v>
          </cell>
        </row>
        <row r="91">
          <cell r="I91">
            <v>461</v>
          </cell>
        </row>
        <row r="92">
          <cell r="I92">
            <v>480</v>
          </cell>
        </row>
        <row r="93">
          <cell r="I93">
            <v>491</v>
          </cell>
        </row>
        <row r="94">
          <cell r="I94">
            <v>500</v>
          </cell>
        </row>
        <row r="95">
          <cell r="I95">
            <v>501</v>
          </cell>
        </row>
        <row r="96">
          <cell r="I96">
            <v>740</v>
          </cell>
        </row>
        <row r="97">
          <cell r="I97" t="str">
            <v>CAP</v>
          </cell>
        </row>
      </sheetData>
      <sheetData sheetId="11">
        <row r="33">
          <cell r="EE33" t="str">
            <v>Weighted Index 1</v>
          </cell>
        </row>
        <row r="34">
          <cell r="EE34" t="str">
            <v>Weighted Index 1</v>
          </cell>
        </row>
        <row r="35">
          <cell r="EE35" t="str">
            <v>Weighted Index 1</v>
          </cell>
        </row>
        <row r="36">
          <cell r="EE36" t="str">
            <v>Weighted Index 1</v>
          </cell>
        </row>
        <row r="37">
          <cell r="EE37" t="str">
            <v>Weighted Index 1</v>
          </cell>
        </row>
        <row r="38">
          <cell r="EE38" t="str">
            <v>Weighted Index 1</v>
          </cell>
        </row>
        <row r="39">
          <cell r="EE39" t="str">
            <v>Weighted Index 1</v>
          </cell>
        </row>
        <row r="40">
          <cell r="EE40" t="str">
            <v>Weighted Index 1</v>
          </cell>
        </row>
        <row r="41">
          <cell r="EE41" t="str">
            <v>Weighted Index 1</v>
          </cell>
        </row>
        <row r="42">
          <cell r="EE42" t="str">
            <v>Weighted Index 1</v>
          </cell>
        </row>
        <row r="43">
          <cell r="EE43" t="str">
            <v>Weighted Index 1</v>
          </cell>
        </row>
        <row r="44">
          <cell r="EE44" t="str">
            <v>Weighted Index 1</v>
          </cell>
        </row>
        <row r="45">
          <cell r="EE45" t="str">
            <v>Weighted Index 1</v>
          </cell>
        </row>
        <row r="46">
          <cell r="EE46" t="str">
            <v>Weighted Index 1</v>
          </cell>
        </row>
        <row r="47">
          <cell r="EE47" t="str">
            <v>Weighted Index 1</v>
          </cell>
        </row>
        <row r="54">
          <cell r="EE54" t="str">
            <v>Weighted Index 1</v>
          </cell>
        </row>
        <row r="55">
          <cell r="EE55" t="str">
            <v>Weighted Index 1</v>
          </cell>
        </row>
        <row r="56">
          <cell r="EE56" t="str">
            <v>Weighted Index 1</v>
          </cell>
        </row>
        <row r="57">
          <cell r="EE57" t="str">
            <v>Weighted Index 1</v>
          </cell>
        </row>
        <row r="58">
          <cell r="EE58" t="str">
            <v>Weighted Index 1</v>
          </cell>
        </row>
        <row r="59">
          <cell r="EE59" t="str">
            <v>Weighted Index 1</v>
          </cell>
        </row>
        <row r="60">
          <cell r="EE60" t="str">
            <v>Weighted Index 1</v>
          </cell>
        </row>
        <row r="61">
          <cell r="EE61" t="str">
            <v>Weighted Index 1</v>
          </cell>
        </row>
        <row r="62">
          <cell r="EE62" t="str">
            <v>Weighted Index 1</v>
          </cell>
        </row>
        <row r="63">
          <cell r="EE63" t="str">
            <v>Weighted Index 1</v>
          </cell>
        </row>
        <row r="64">
          <cell r="EE64" t="str">
            <v>Weighted Index 1</v>
          </cell>
        </row>
        <row r="65">
          <cell r="EE65" t="str">
            <v>Weighted Index 1</v>
          </cell>
        </row>
        <row r="66">
          <cell r="EE66" t="str">
            <v>Weighted Index 1</v>
          </cell>
        </row>
        <row r="67">
          <cell r="EE67" t="str">
            <v>Weighted Index 1</v>
          </cell>
        </row>
        <row r="68">
          <cell r="EE68" t="str">
            <v>Weighted Index 1</v>
          </cell>
        </row>
        <row r="69">
          <cell r="EE69" t="str">
            <v>Weighted Index 1</v>
          </cell>
        </row>
        <row r="70">
          <cell r="EE70" t="str">
            <v>Weighted Index 1</v>
          </cell>
        </row>
        <row r="71">
          <cell r="EE71" t="str">
            <v>Weighted Index 1</v>
          </cell>
        </row>
        <row r="72">
          <cell r="EE72" t="str">
            <v>Weighted Index 1</v>
          </cell>
        </row>
        <row r="73">
          <cell r="EE73" t="str">
            <v>Weighted Index 1</v>
          </cell>
        </row>
        <row r="74">
          <cell r="EE74" t="str">
            <v>Weighted Index 1</v>
          </cell>
        </row>
        <row r="75">
          <cell r="EE75" t="str">
            <v>Weighted Index 1</v>
          </cell>
        </row>
        <row r="76">
          <cell r="EE76" t="str">
            <v>Weighted Index 1</v>
          </cell>
        </row>
        <row r="77">
          <cell r="EE77" t="str">
            <v>Weighted Index 1</v>
          </cell>
        </row>
        <row r="78">
          <cell r="EE78" t="str">
            <v>Weighted Index 1</v>
          </cell>
        </row>
        <row r="79">
          <cell r="EE79" t="str">
            <v>Weighted Index 1</v>
          </cell>
        </row>
        <row r="80">
          <cell r="EE80" t="str">
            <v>Weighted Index 1</v>
          </cell>
        </row>
        <row r="81">
          <cell r="EE81" t="str">
            <v>Weighted Index 1</v>
          </cell>
        </row>
        <row r="82">
          <cell r="EE82" t="str">
            <v>Weighted Index 1</v>
          </cell>
        </row>
        <row r="83">
          <cell r="EE83" t="str">
            <v>Weighted Index 1</v>
          </cell>
        </row>
        <row r="84">
          <cell r="EE84" t="str">
            <v>Weighted Index 1</v>
          </cell>
        </row>
        <row r="85">
          <cell r="EE85" t="str">
            <v>Weighted Index 1</v>
          </cell>
        </row>
        <row r="86">
          <cell r="EE86" t="str">
            <v>Weighted Index 1</v>
          </cell>
        </row>
        <row r="87">
          <cell r="EE87" t="str">
            <v>Weighted Index 1</v>
          </cell>
        </row>
        <row r="88">
          <cell r="EE88" t="str">
            <v>Weighted Index 1</v>
          </cell>
        </row>
        <row r="89">
          <cell r="EE89" t="str">
            <v>Weighted Index 1</v>
          </cell>
        </row>
        <row r="90">
          <cell r="EE90" t="str">
            <v>Weighted Index 1</v>
          </cell>
        </row>
        <row r="91">
          <cell r="EE91" t="str">
            <v>Weighted Index 1</v>
          </cell>
        </row>
        <row r="92">
          <cell r="EE92" t="str">
            <v>Weighted Index 1</v>
          </cell>
        </row>
        <row r="93">
          <cell r="EE93" t="str">
            <v>Weighted Index 1</v>
          </cell>
        </row>
        <row r="94">
          <cell r="EE94" t="str">
            <v>Weighted Index 1</v>
          </cell>
        </row>
        <row r="95">
          <cell r="EE95" t="str">
            <v>Weighted Index 1</v>
          </cell>
        </row>
        <row r="96">
          <cell r="EE96" t="str">
            <v>Weighted Index 1</v>
          </cell>
        </row>
        <row r="97">
          <cell r="EE97" t="str">
            <v>Weighted Index 1</v>
          </cell>
        </row>
        <row r="98">
          <cell r="EE98" t="str">
            <v>Weighted Index 1</v>
          </cell>
        </row>
        <row r="99">
          <cell r="EE99" t="str">
            <v>Weighted Index 1</v>
          </cell>
        </row>
        <row r="100">
          <cell r="EE100" t="str">
            <v>Weighted Index 1</v>
          </cell>
        </row>
        <row r="101">
          <cell r="EE101" t="str">
            <v>Weighted Index 1</v>
          </cell>
        </row>
        <row r="102">
          <cell r="EE102" t="str">
            <v>Weighted Index 1</v>
          </cell>
        </row>
        <row r="103">
          <cell r="EE103" t="str">
            <v>Weighted Index 1</v>
          </cell>
        </row>
        <row r="104">
          <cell r="EE104" t="str">
            <v>Weighted Index 1</v>
          </cell>
        </row>
        <row r="111">
          <cell r="EE111" t="str">
            <v>Weighted Index 1</v>
          </cell>
        </row>
        <row r="112">
          <cell r="EE112" t="str">
            <v>Weighted Index 1</v>
          </cell>
        </row>
        <row r="113">
          <cell r="EE113" t="str">
            <v>Weighted Index 1</v>
          </cell>
        </row>
        <row r="114">
          <cell r="EE114" t="str">
            <v>Weighted Index 1</v>
          </cell>
        </row>
        <row r="115">
          <cell r="EE115" t="str">
            <v>Weighted Index 1</v>
          </cell>
        </row>
        <row r="116">
          <cell r="EE116" t="str">
            <v>Weighted Index 1</v>
          </cell>
        </row>
        <row r="117">
          <cell r="EE117" t="str">
            <v>Weighted Index 1</v>
          </cell>
        </row>
        <row r="118">
          <cell r="EE118" t="str">
            <v>Weighted Index 1</v>
          </cell>
        </row>
        <row r="119">
          <cell r="EE119" t="str">
            <v>Weighted Index 1</v>
          </cell>
        </row>
        <row r="120">
          <cell r="EE120" t="str">
            <v>Weighted Index 1</v>
          </cell>
        </row>
        <row r="121">
          <cell r="EE121" t="str">
            <v>Weighted Index 1</v>
          </cell>
        </row>
        <row r="122">
          <cell r="EE122" t="str">
            <v>Weighted Index 1</v>
          </cell>
        </row>
        <row r="123">
          <cell r="EE123" t="str">
            <v>Weighted Index 1</v>
          </cell>
        </row>
        <row r="124">
          <cell r="EE124" t="str">
            <v>Weighted Index 1</v>
          </cell>
        </row>
        <row r="125">
          <cell r="EE125" t="str">
            <v>Weighted Index 1</v>
          </cell>
        </row>
        <row r="126">
          <cell r="EE126" t="str">
            <v>Weighted Index 1</v>
          </cell>
        </row>
        <row r="127">
          <cell r="EE127" t="str">
            <v>Weighted Index 1</v>
          </cell>
        </row>
        <row r="128">
          <cell r="EE128" t="str">
            <v>Weighted Index 1</v>
          </cell>
        </row>
        <row r="129">
          <cell r="EE129" t="str">
            <v>Weighted Index 1</v>
          </cell>
        </row>
        <row r="130">
          <cell r="EE130" t="str">
            <v>Weighted Index 1</v>
          </cell>
        </row>
        <row r="131">
          <cell r="EE131" t="str">
            <v>Weighted Index 1</v>
          </cell>
        </row>
        <row r="132">
          <cell r="EE132" t="str">
            <v>Weighted Index 1</v>
          </cell>
        </row>
        <row r="133">
          <cell r="EE133" t="str">
            <v>Weighted Index 1</v>
          </cell>
        </row>
        <row r="134">
          <cell r="EE134" t="str">
            <v>Weighted Index 1</v>
          </cell>
        </row>
        <row r="135">
          <cell r="EE135" t="str">
            <v>Weighted Index 1</v>
          </cell>
        </row>
        <row r="136">
          <cell r="EE136" t="str">
            <v>Weighted Index 1</v>
          </cell>
        </row>
        <row r="137">
          <cell r="EE137" t="str">
            <v>Weighted Index 1</v>
          </cell>
        </row>
        <row r="138">
          <cell r="EE138" t="str">
            <v>Weighted Index 1</v>
          </cell>
        </row>
        <row r="139">
          <cell r="EE139" t="str">
            <v>Weighted Index 1</v>
          </cell>
        </row>
        <row r="140">
          <cell r="EE140" t="str">
            <v>Weighted Index 1</v>
          </cell>
        </row>
        <row r="141">
          <cell r="EE141" t="str">
            <v>Weighted Index 1</v>
          </cell>
        </row>
        <row r="142">
          <cell r="EE142" t="str">
            <v>Weighted Index 1</v>
          </cell>
        </row>
        <row r="143">
          <cell r="EE143" t="str">
            <v>Weighted Index 1</v>
          </cell>
        </row>
        <row r="144">
          <cell r="EE144" t="str">
            <v>Weighted Index 1</v>
          </cell>
        </row>
        <row r="145">
          <cell r="EE145" t="str">
            <v>Weighted Index 1</v>
          </cell>
        </row>
        <row r="146">
          <cell r="EE146" t="str">
            <v>Weighted Index 1</v>
          </cell>
        </row>
        <row r="147">
          <cell r="EE147" t="str">
            <v>Weighted Index 1</v>
          </cell>
        </row>
        <row r="148">
          <cell r="EE148" t="str">
            <v>Weighted Index 1</v>
          </cell>
        </row>
        <row r="149">
          <cell r="EE149" t="str">
            <v>Weighted Index 1</v>
          </cell>
        </row>
        <row r="150">
          <cell r="EE150" t="str">
            <v>Weighted Index 1</v>
          </cell>
        </row>
        <row r="151">
          <cell r="EE151" t="str">
            <v>Weighted Index 1</v>
          </cell>
        </row>
        <row r="152">
          <cell r="EE152" t="str">
            <v>Weighted Index 1</v>
          </cell>
        </row>
        <row r="153">
          <cell r="EE153" t="str">
            <v>Weighted Index 1</v>
          </cell>
        </row>
        <row r="154">
          <cell r="EE154" t="str">
            <v>Weighted Index 1</v>
          </cell>
        </row>
        <row r="155">
          <cell r="EE155" t="str">
            <v>Weighted Index 1</v>
          </cell>
        </row>
        <row r="156">
          <cell r="EE156" t="str">
            <v>Weighted Index 1</v>
          </cell>
        </row>
        <row r="157">
          <cell r="EE157" t="str">
            <v>Weighted Index 1</v>
          </cell>
        </row>
        <row r="158">
          <cell r="EE158" t="str">
            <v>Weighted Index 1</v>
          </cell>
        </row>
        <row r="159">
          <cell r="EE159" t="str">
            <v>Weighted Index 1</v>
          </cell>
        </row>
        <row r="160">
          <cell r="EE160" t="str">
            <v>Weighted Index 1</v>
          </cell>
        </row>
        <row r="161">
          <cell r="EE161" t="str">
            <v>Weighted Index 1</v>
          </cell>
        </row>
        <row r="168">
          <cell r="EE168" t="str">
            <v>Weighted Index 1</v>
          </cell>
        </row>
        <row r="169">
          <cell r="EE169" t="str">
            <v>Weighted Index 1</v>
          </cell>
        </row>
        <row r="170">
          <cell r="EE170" t="str">
            <v>Weighted Index 1</v>
          </cell>
        </row>
        <row r="171">
          <cell r="EE171" t="str">
            <v>Weighted Index 1</v>
          </cell>
        </row>
        <row r="172">
          <cell r="EE172" t="str">
            <v>Weighted Index 1</v>
          </cell>
        </row>
        <row r="173">
          <cell r="EE173" t="str">
            <v>Weighted Index 1</v>
          </cell>
        </row>
        <row r="174">
          <cell r="EE174" t="str">
            <v>Weighted Index 1</v>
          </cell>
        </row>
        <row r="175">
          <cell r="EE175" t="str">
            <v>Weighted Index 1</v>
          </cell>
        </row>
        <row r="176">
          <cell r="EE176" t="str">
            <v>Weighted Index 1</v>
          </cell>
        </row>
        <row r="177">
          <cell r="EE177" t="str">
            <v>Weighted Index 1</v>
          </cell>
        </row>
        <row r="178">
          <cell r="EE178" t="str">
            <v>Weighted Index 1</v>
          </cell>
        </row>
        <row r="179">
          <cell r="EE179" t="str">
            <v>Weighted Index 1</v>
          </cell>
        </row>
        <row r="180">
          <cell r="EE180" t="str">
            <v>Weighted Index 1</v>
          </cell>
        </row>
        <row r="181">
          <cell r="EE181" t="str">
            <v>Weighted Index 1</v>
          </cell>
        </row>
        <row r="182">
          <cell r="EE182" t="str">
            <v>Weighted Index 1</v>
          </cell>
        </row>
        <row r="183">
          <cell r="EE183" t="str">
            <v>Weighted Index 1</v>
          </cell>
        </row>
        <row r="184">
          <cell r="EE184" t="str">
            <v>Weighted Index 1</v>
          </cell>
        </row>
        <row r="185">
          <cell r="EE185" t="str">
            <v>Weighted Index 1</v>
          </cell>
        </row>
        <row r="186">
          <cell r="EE186" t="str">
            <v>Weighted Index 1</v>
          </cell>
        </row>
        <row r="187">
          <cell r="EE187" t="str">
            <v>Weighted Index 1</v>
          </cell>
        </row>
        <row r="188">
          <cell r="EE188" t="str">
            <v>Weighted Index 1</v>
          </cell>
        </row>
        <row r="189">
          <cell r="EE189" t="str">
            <v>Weighted Index 1</v>
          </cell>
        </row>
        <row r="190">
          <cell r="EE190" t="str">
            <v>Weighted Index 1</v>
          </cell>
        </row>
        <row r="191">
          <cell r="EE191" t="str">
            <v>Weighted Index 1</v>
          </cell>
        </row>
        <row r="192">
          <cell r="EE192" t="str">
            <v>Weighted Index 1</v>
          </cell>
        </row>
        <row r="193">
          <cell r="EE193" t="str">
            <v>Weighted Index 1</v>
          </cell>
        </row>
        <row r="194">
          <cell r="EE194" t="str">
            <v>Weighted Index 1</v>
          </cell>
        </row>
        <row r="195">
          <cell r="EE195" t="str">
            <v>Weighted Index 1</v>
          </cell>
        </row>
        <row r="196">
          <cell r="EE196" t="str">
            <v>Weighted Index 1</v>
          </cell>
        </row>
        <row r="197">
          <cell r="EE197" t="str">
            <v>Weighted Index 1</v>
          </cell>
        </row>
        <row r="198">
          <cell r="EE198" t="str">
            <v>Weighted Index 1</v>
          </cell>
        </row>
        <row r="199">
          <cell r="EE199" t="str">
            <v>Weighted Index 1</v>
          </cell>
        </row>
        <row r="200">
          <cell r="EE200" t="str">
            <v>Weighted Index 1</v>
          </cell>
        </row>
        <row r="201">
          <cell r="EE201" t="str">
            <v>Weighted Index 1</v>
          </cell>
        </row>
        <row r="202">
          <cell r="EE202" t="str">
            <v>Weighted Index 1</v>
          </cell>
        </row>
        <row r="203">
          <cell r="EE203" t="str">
            <v>Weighted Index 1</v>
          </cell>
        </row>
        <row r="204">
          <cell r="EE204" t="str">
            <v>Weighted Index 1</v>
          </cell>
        </row>
        <row r="205">
          <cell r="EE205" t="str">
            <v>Weighted Index 1</v>
          </cell>
        </row>
        <row r="206">
          <cell r="EE206" t="str">
            <v>Weighted Index 1</v>
          </cell>
        </row>
        <row r="207">
          <cell r="EE207" t="str">
            <v>Weighted Index 1</v>
          </cell>
        </row>
        <row r="208">
          <cell r="EE208" t="str">
            <v>Weighted Index 1</v>
          </cell>
        </row>
        <row r="209">
          <cell r="EE209" t="str">
            <v>Weighted Index 1</v>
          </cell>
        </row>
        <row r="210">
          <cell r="EE210" t="str">
            <v>Weighted Index 1</v>
          </cell>
        </row>
        <row r="211">
          <cell r="EE211" t="str">
            <v>Weighted Index 1</v>
          </cell>
        </row>
        <row r="212">
          <cell r="EE212" t="str">
            <v>Weighted Index 1</v>
          </cell>
        </row>
        <row r="213">
          <cell r="EE213" t="str">
            <v>Weighted Index 1</v>
          </cell>
        </row>
        <row r="214">
          <cell r="EE214" t="str">
            <v>Weighted Index 1</v>
          </cell>
        </row>
        <row r="215">
          <cell r="EE215" t="str">
            <v>Weighted Index 1</v>
          </cell>
        </row>
        <row r="216">
          <cell r="EE216" t="str">
            <v>Weighted Index 1</v>
          </cell>
        </row>
        <row r="217">
          <cell r="EE217" t="str">
            <v>Weighted Index 1</v>
          </cell>
        </row>
        <row r="218">
          <cell r="EE218" t="str">
            <v>Weighted Index 1</v>
          </cell>
        </row>
        <row r="225">
          <cell r="EE225" t="str">
            <v>Weighted Index 1</v>
          </cell>
        </row>
        <row r="226">
          <cell r="EE226" t="str">
            <v>Weighted Index 1</v>
          </cell>
        </row>
        <row r="227">
          <cell r="EE227" t="str">
            <v>Weighted Index 1</v>
          </cell>
        </row>
        <row r="228">
          <cell r="EE228" t="str">
            <v>Weighted Index 1</v>
          </cell>
        </row>
        <row r="229">
          <cell r="EE229" t="str">
            <v>Weighted Index 1</v>
          </cell>
        </row>
        <row r="230">
          <cell r="EE230" t="str">
            <v>Weighted Index 1</v>
          </cell>
        </row>
        <row r="231">
          <cell r="EE231" t="str">
            <v>Weighted Index 1</v>
          </cell>
        </row>
        <row r="232">
          <cell r="EE232" t="str">
            <v>Weighted Index 1</v>
          </cell>
        </row>
        <row r="233">
          <cell r="EE233" t="str">
            <v>Weighted Index 1</v>
          </cell>
        </row>
        <row r="234">
          <cell r="EE234" t="str">
            <v>Weighted Index 1</v>
          </cell>
        </row>
        <row r="235">
          <cell r="EE235" t="str">
            <v>Weighted Index 1</v>
          </cell>
        </row>
        <row r="236">
          <cell r="EE236" t="str">
            <v>Weighted Index 1</v>
          </cell>
        </row>
        <row r="237">
          <cell r="EE237" t="str">
            <v>Weighted Index 1</v>
          </cell>
        </row>
        <row r="238">
          <cell r="EE238" t="str">
            <v>Weighted Index 1</v>
          </cell>
        </row>
        <row r="239">
          <cell r="EE239" t="str">
            <v>Weighted Index 1</v>
          </cell>
        </row>
        <row r="240">
          <cell r="EE240" t="str">
            <v>Weighted Index 1</v>
          </cell>
        </row>
        <row r="241">
          <cell r="EE241" t="str">
            <v>Weighted Index 1</v>
          </cell>
        </row>
        <row r="242">
          <cell r="EE242" t="str">
            <v>Weighted Index 1</v>
          </cell>
        </row>
        <row r="243">
          <cell r="EE243" t="str">
            <v>Weighted Index 1</v>
          </cell>
        </row>
        <row r="244">
          <cell r="EE244" t="str">
            <v>Weighted Index 1</v>
          </cell>
        </row>
        <row r="245">
          <cell r="EE245" t="str">
            <v>Weighted Index 1</v>
          </cell>
        </row>
        <row r="252">
          <cell r="EE252" t="str">
            <v>Weighted Index 1</v>
          </cell>
        </row>
        <row r="253">
          <cell r="EE253" t="str">
            <v>Weighted Index 1</v>
          </cell>
        </row>
        <row r="254">
          <cell r="EE254" t="str">
            <v>Weighted Index 1</v>
          </cell>
        </row>
        <row r="255">
          <cell r="EE255" t="str">
            <v>Weighted Index 1</v>
          </cell>
        </row>
        <row r="256">
          <cell r="EE256" t="str">
            <v>Weighted Index 1</v>
          </cell>
        </row>
        <row r="257">
          <cell r="EE257" t="str">
            <v>Weighted Index 1</v>
          </cell>
        </row>
        <row r="264">
          <cell r="EE264" t="str">
            <v>Weighted Index 1</v>
          </cell>
        </row>
        <row r="265">
          <cell r="EE265" t="str">
            <v>Weighted Index 1</v>
          </cell>
        </row>
        <row r="266">
          <cell r="EE266" t="str">
            <v>Weighted Index 1</v>
          </cell>
        </row>
        <row r="267">
          <cell r="EE267" t="str">
            <v>Weighted Index 1</v>
          </cell>
        </row>
        <row r="268">
          <cell r="EE268" t="str">
            <v>Weighted Index 1</v>
          </cell>
        </row>
        <row r="275">
          <cell r="EE275" t="str">
            <v>Weighted Index 1</v>
          </cell>
        </row>
        <row r="276">
          <cell r="EE276" t="str">
            <v>Weighted Index 1</v>
          </cell>
        </row>
        <row r="277">
          <cell r="EE277" t="str">
            <v>Weighted Index 1</v>
          </cell>
        </row>
        <row r="278">
          <cell r="EE278" t="str">
            <v>Weighted Index 1</v>
          </cell>
        </row>
        <row r="279">
          <cell r="EE279" t="str">
            <v>Weighted Index 1</v>
          </cell>
        </row>
        <row r="280">
          <cell r="EE280" t="str">
            <v>Weighted Index 1</v>
          </cell>
        </row>
        <row r="281">
          <cell r="EE281" t="str">
            <v>Weighted Index 1</v>
          </cell>
        </row>
        <row r="282">
          <cell r="EE282" t="str">
            <v>Weighted Index 1</v>
          </cell>
        </row>
        <row r="289">
          <cell r="EE289" t="str">
            <v>Weighted Index 1</v>
          </cell>
        </row>
        <row r="290">
          <cell r="EE290" t="str">
            <v>Weighted Index 1</v>
          </cell>
        </row>
        <row r="291">
          <cell r="EE291" t="str">
            <v>Weighted Index 1</v>
          </cell>
        </row>
        <row r="292">
          <cell r="EE292" t="str">
            <v>Weighted Index 1</v>
          </cell>
        </row>
        <row r="293">
          <cell r="EE293" t="str">
            <v>Weighted Index 1</v>
          </cell>
        </row>
        <row r="294">
          <cell r="EE294" t="str">
            <v>Weighted Index 1</v>
          </cell>
        </row>
        <row r="295">
          <cell r="EE295" t="str">
            <v>Weighted Index 1</v>
          </cell>
        </row>
        <row r="296">
          <cell r="EE296" t="str">
            <v>Weighted Index 1</v>
          </cell>
        </row>
        <row r="297">
          <cell r="EE297" t="str">
            <v>Weighted Index 1</v>
          </cell>
        </row>
        <row r="298">
          <cell r="EE298" t="str">
            <v>Weighted Index 1</v>
          </cell>
        </row>
        <row r="299">
          <cell r="EE299" t="str">
            <v>Weighted Index 1</v>
          </cell>
        </row>
        <row r="300">
          <cell r="EE300" t="str">
            <v>Weighted Index 1</v>
          </cell>
        </row>
        <row r="301">
          <cell r="EE301" t="str">
            <v>Weighted Index 1</v>
          </cell>
        </row>
        <row r="302">
          <cell r="EE302" t="str">
            <v>Weighted Index 1</v>
          </cell>
        </row>
        <row r="303">
          <cell r="EE303" t="str">
            <v>Weighted Index 1</v>
          </cell>
        </row>
        <row r="304">
          <cell r="EE304" t="str">
            <v>Weighted Index 1</v>
          </cell>
        </row>
        <row r="311">
          <cell r="EE311" t="str">
            <v>Weighted Index 1</v>
          </cell>
        </row>
        <row r="312">
          <cell r="EE312" t="str">
            <v>Weighted Index 1</v>
          </cell>
        </row>
        <row r="313">
          <cell r="EE313" t="str">
            <v>Weighted Index 1</v>
          </cell>
        </row>
        <row r="314">
          <cell r="EE314" t="str">
            <v>Weighted Index 1</v>
          </cell>
        </row>
        <row r="315">
          <cell r="EE315" t="str">
            <v>Weighted Index 1</v>
          </cell>
        </row>
        <row r="316">
          <cell r="EE316" t="str">
            <v>Weighted Index 1</v>
          </cell>
        </row>
        <row r="317">
          <cell r="EE317" t="str">
            <v>Weighted Index 1</v>
          </cell>
        </row>
        <row r="318">
          <cell r="EE318" t="str">
            <v>Weighted Index 1</v>
          </cell>
        </row>
        <row r="319">
          <cell r="EE319" t="str">
            <v>Weighted Index 1</v>
          </cell>
        </row>
        <row r="320">
          <cell r="EE320" t="str">
            <v>Weighted Index 1</v>
          </cell>
        </row>
        <row r="321">
          <cell r="EE321" t="str">
            <v>Weighted Index 1</v>
          </cell>
        </row>
        <row r="322">
          <cell r="EE322" t="str">
            <v>Weighted Index 1</v>
          </cell>
        </row>
        <row r="323">
          <cell r="EE323" t="str">
            <v>Weighted Index 1</v>
          </cell>
        </row>
        <row r="324">
          <cell r="EE324" t="str">
            <v>Weighted Index 1</v>
          </cell>
        </row>
        <row r="325">
          <cell r="EE325" t="str">
            <v>Weighted Index 1</v>
          </cell>
        </row>
        <row r="326">
          <cell r="EE326" t="str">
            <v>Weighted Index 1</v>
          </cell>
        </row>
        <row r="327">
          <cell r="EE327" t="str">
            <v>Weighted Index 1</v>
          </cell>
        </row>
        <row r="328">
          <cell r="EE328" t="str">
            <v>Weighted Index 1</v>
          </cell>
        </row>
        <row r="329">
          <cell r="EE329" t="str">
            <v>Weighted Index 1</v>
          </cell>
        </row>
        <row r="330">
          <cell r="EE330" t="str">
            <v>Weighted Index 1</v>
          </cell>
        </row>
        <row r="331">
          <cell r="EE331" t="str">
            <v>Weighted Index 1</v>
          </cell>
        </row>
        <row r="332">
          <cell r="EE332" t="str">
            <v>Weighted Index 1</v>
          </cell>
        </row>
        <row r="333">
          <cell r="EE333" t="str">
            <v>Weighted Index 1</v>
          </cell>
        </row>
        <row r="334">
          <cell r="EE334" t="str">
            <v>Weighted Index 1</v>
          </cell>
        </row>
        <row r="335">
          <cell r="EE335" t="str">
            <v>Weighted Index 1</v>
          </cell>
        </row>
        <row r="336">
          <cell r="EE336" t="str">
            <v>Weighted Index 1</v>
          </cell>
        </row>
        <row r="337">
          <cell r="EE337" t="str">
            <v>Weighted Index 1</v>
          </cell>
        </row>
        <row r="338">
          <cell r="EE338" t="str">
            <v>Weighted Index 1</v>
          </cell>
        </row>
        <row r="339">
          <cell r="EE339" t="str">
            <v>Weighted Index 1</v>
          </cell>
        </row>
        <row r="340">
          <cell r="EE340" t="str">
            <v>Weighted Index 1</v>
          </cell>
        </row>
        <row r="341">
          <cell r="EE341" t="str">
            <v>Weighted Index 1</v>
          </cell>
        </row>
        <row r="342">
          <cell r="EE342" t="str">
            <v>Weighted Index 1</v>
          </cell>
        </row>
        <row r="343">
          <cell r="EE343" t="str">
            <v>Weighted Index 1</v>
          </cell>
        </row>
        <row r="344">
          <cell r="EE344" t="str">
            <v>Weighted Index 1</v>
          </cell>
        </row>
        <row r="345">
          <cell r="EE345" t="str">
            <v>Weighted Index 1</v>
          </cell>
        </row>
        <row r="346">
          <cell r="EE346" t="str">
            <v>Weighted Index 1</v>
          </cell>
        </row>
        <row r="347">
          <cell r="EE347" t="str">
            <v>Weighted Index 1</v>
          </cell>
        </row>
        <row r="348">
          <cell r="EE348" t="str">
            <v>Weighted Index 1</v>
          </cell>
        </row>
        <row r="355">
          <cell r="EE355" t="str">
            <v>Weighted Index 1</v>
          </cell>
        </row>
        <row r="356">
          <cell r="EE356" t="str">
            <v>Weighted Index 1</v>
          </cell>
        </row>
        <row r="357">
          <cell r="EE357" t="str">
            <v>Weighted Index 1</v>
          </cell>
        </row>
        <row r="358">
          <cell r="EE358" t="str">
            <v>Weighted Index 1</v>
          </cell>
        </row>
        <row r="359">
          <cell r="EE359" t="str">
            <v>Weighted Index 1</v>
          </cell>
        </row>
        <row r="360">
          <cell r="EE360" t="str">
            <v>Weighted Index 1</v>
          </cell>
        </row>
        <row r="361">
          <cell r="EE361" t="str">
            <v>Weighted Index 1</v>
          </cell>
        </row>
        <row r="362">
          <cell r="EE362" t="str">
            <v>Weighted Index 1</v>
          </cell>
        </row>
        <row r="363">
          <cell r="EE363" t="str">
            <v>Weighted Index 1</v>
          </cell>
        </row>
        <row r="364">
          <cell r="EE364" t="str">
            <v>Weighted Index 1</v>
          </cell>
        </row>
        <row r="365">
          <cell r="EE365" t="str">
            <v>Weighted Index 1</v>
          </cell>
        </row>
        <row r="366">
          <cell r="EE366" t="str">
            <v>Weighted Index 1</v>
          </cell>
        </row>
        <row r="367">
          <cell r="EE367" t="str">
            <v>Weighted Index 1</v>
          </cell>
        </row>
        <row r="368">
          <cell r="EE368" t="str">
            <v>Weighted Index 1</v>
          </cell>
        </row>
        <row r="369">
          <cell r="EE369" t="str">
            <v>Weighted Index 1</v>
          </cell>
        </row>
        <row r="370">
          <cell r="EE370" t="str">
            <v>Weighted Index 1</v>
          </cell>
        </row>
        <row r="371">
          <cell r="EE371" t="str">
            <v>Weighted Index 1</v>
          </cell>
        </row>
        <row r="372">
          <cell r="EE372" t="str">
            <v>Weighted Index 1</v>
          </cell>
        </row>
        <row r="373">
          <cell r="EE373" t="str">
            <v>Weighted Index 1</v>
          </cell>
        </row>
        <row r="374">
          <cell r="EE374" t="str">
            <v>Weighted Index 1</v>
          </cell>
        </row>
        <row r="375">
          <cell r="EE375" t="str">
            <v>Weighted Index 1</v>
          </cell>
        </row>
        <row r="376">
          <cell r="EE376" t="str">
            <v>Weighted Index 1</v>
          </cell>
        </row>
        <row r="377">
          <cell r="EE377" t="str">
            <v>Weighted Index 1</v>
          </cell>
        </row>
        <row r="378">
          <cell r="EE378" t="str">
            <v>Weighted Index 1</v>
          </cell>
        </row>
        <row r="379">
          <cell r="EE379" t="str">
            <v>Weighted Index 1</v>
          </cell>
        </row>
        <row r="380">
          <cell r="EE380" t="str">
            <v>Weighted Index 1</v>
          </cell>
        </row>
        <row r="381">
          <cell r="EE381" t="str">
            <v>Weighted Index 1</v>
          </cell>
        </row>
        <row r="382">
          <cell r="EE382" t="str">
            <v>Weighted Index 1</v>
          </cell>
        </row>
        <row r="383">
          <cell r="EE383" t="str">
            <v>Weighted Index 1</v>
          </cell>
        </row>
        <row r="384">
          <cell r="EE384" t="str">
            <v>Weighted Index 1</v>
          </cell>
        </row>
        <row r="385">
          <cell r="EE385" t="str">
            <v>Weighted Index 1</v>
          </cell>
        </row>
        <row r="386">
          <cell r="EE386" t="str">
            <v>Weighted Index 1</v>
          </cell>
        </row>
        <row r="387">
          <cell r="EE387" t="str">
            <v>Weighted Index 1</v>
          </cell>
        </row>
        <row r="388">
          <cell r="EE388" t="str">
            <v>Weighted Index 1</v>
          </cell>
        </row>
        <row r="389">
          <cell r="EE389" t="str">
            <v>Weighted Index 1</v>
          </cell>
        </row>
        <row r="390">
          <cell r="EE390" t="str">
            <v>Weighted Index 1</v>
          </cell>
        </row>
        <row r="391">
          <cell r="EE391" t="str">
            <v>Weighted Index 1</v>
          </cell>
        </row>
        <row r="392">
          <cell r="EE392" t="str">
            <v>Weighted Index 1</v>
          </cell>
        </row>
        <row r="393">
          <cell r="EE393" t="str">
            <v>Weighted Index 1</v>
          </cell>
        </row>
        <row r="394">
          <cell r="EE394" t="str">
            <v>Weighted Index 1</v>
          </cell>
        </row>
        <row r="395">
          <cell r="EE395" t="str">
            <v>Weighted Index 1</v>
          </cell>
        </row>
        <row r="396">
          <cell r="EE396" t="str">
            <v>Weighted Index 1</v>
          </cell>
        </row>
        <row r="397">
          <cell r="EE397" t="str">
            <v>Weighted Index 1</v>
          </cell>
        </row>
        <row r="398">
          <cell r="EE398" t="str">
            <v>Weighted Index 1</v>
          </cell>
        </row>
        <row r="399">
          <cell r="EE399" t="str">
            <v>Weighted Index 1</v>
          </cell>
        </row>
        <row r="400">
          <cell r="EE400" t="str">
            <v>Weighted Index 1</v>
          </cell>
        </row>
        <row r="407">
          <cell r="EE407" t="str">
            <v>Weighted Index 1</v>
          </cell>
        </row>
        <row r="408">
          <cell r="EE408" t="str">
            <v>Weighted Index 1</v>
          </cell>
        </row>
        <row r="409">
          <cell r="EE409" t="str">
            <v>Weighted Index 1</v>
          </cell>
        </row>
        <row r="410">
          <cell r="EE410" t="str">
            <v>Weighted Index 1</v>
          </cell>
        </row>
        <row r="411">
          <cell r="EE411" t="str">
            <v>Weighted Index 1</v>
          </cell>
        </row>
        <row r="412">
          <cell r="EE412" t="str">
            <v>Weighted Index 1</v>
          </cell>
        </row>
        <row r="419">
          <cell r="EE419" t="str">
            <v>Weighted Index 1</v>
          </cell>
        </row>
        <row r="420">
          <cell r="EE420" t="str">
            <v>Weighted Index 1</v>
          </cell>
        </row>
        <row r="421">
          <cell r="EE421" t="str">
            <v>Weighted Index 1</v>
          </cell>
        </row>
        <row r="422">
          <cell r="EE422" t="str">
            <v>Weighted Index 1</v>
          </cell>
        </row>
        <row r="423">
          <cell r="EE423" t="str">
            <v>Weighted Index 1</v>
          </cell>
        </row>
        <row r="424">
          <cell r="EE424" t="str">
            <v>Weighted Index 1</v>
          </cell>
        </row>
        <row r="425">
          <cell r="EE425" t="str">
            <v>Weighted Index 1</v>
          </cell>
        </row>
        <row r="426">
          <cell r="EE426" t="str">
            <v>Weighted Index 1</v>
          </cell>
        </row>
        <row r="427">
          <cell r="EE427" t="str">
            <v>Weighted Index 1</v>
          </cell>
        </row>
        <row r="428">
          <cell r="EE428" t="str">
            <v>Weighted Index 1</v>
          </cell>
        </row>
        <row r="429">
          <cell r="EE429" t="str">
            <v>Weighted Index 1</v>
          </cell>
        </row>
        <row r="430">
          <cell r="EE430" t="str">
            <v>Weighted Index 1</v>
          </cell>
        </row>
        <row r="431">
          <cell r="EE431" t="str">
            <v>Weighted Index 1</v>
          </cell>
        </row>
        <row r="432">
          <cell r="EE432" t="str">
            <v>Weighted Index 1</v>
          </cell>
        </row>
        <row r="439">
          <cell r="EE439" t="str">
            <v>Weighted Index 1</v>
          </cell>
        </row>
        <row r="440">
          <cell r="EE440" t="str">
            <v>Weighted Index 1</v>
          </cell>
        </row>
        <row r="441">
          <cell r="EE441" t="str">
            <v>Weighted Index 1</v>
          </cell>
        </row>
        <row r="442">
          <cell r="EE442" t="str">
            <v>Weighted Index 1</v>
          </cell>
        </row>
        <row r="449">
          <cell r="EE449" t="str">
            <v>Weighted Index 1</v>
          </cell>
        </row>
        <row r="450">
          <cell r="EE450" t="str">
            <v>Weighted Index 1</v>
          </cell>
        </row>
        <row r="451">
          <cell r="EE451" t="str">
            <v>Weighted Index 1</v>
          </cell>
        </row>
        <row r="452">
          <cell r="EE452" t="str">
            <v>Weighted Index 1</v>
          </cell>
        </row>
        <row r="453">
          <cell r="EE453" t="str">
            <v>Weighted Index 1</v>
          </cell>
        </row>
        <row r="454">
          <cell r="EE454" t="str">
            <v>Weighted Index 1</v>
          </cell>
        </row>
        <row r="455">
          <cell r="EE455" t="str">
            <v>Weighted Index 1</v>
          </cell>
        </row>
        <row r="456">
          <cell r="EE456" t="str">
            <v>Weighted Index 1</v>
          </cell>
        </row>
        <row r="457">
          <cell r="EE457" t="str">
            <v>Weighted Index 1</v>
          </cell>
        </row>
        <row r="458">
          <cell r="EE458" t="str">
            <v>Weighted Index 1</v>
          </cell>
        </row>
        <row r="459">
          <cell r="EE459" t="str">
            <v>Weighted Index 1</v>
          </cell>
        </row>
        <row r="460">
          <cell r="EE460" t="str">
            <v>Weighted Index 1</v>
          </cell>
        </row>
        <row r="461">
          <cell r="EE461" t="str">
            <v>Weighted Index 1</v>
          </cell>
        </row>
        <row r="462">
          <cell r="EE462" t="str">
            <v>Weighted Index 1</v>
          </cell>
        </row>
        <row r="463">
          <cell r="EE463" t="str">
            <v>Weighted Index 1</v>
          </cell>
        </row>
        <row r="464">
          <cell r="EE464" t="str">
            <v>Weighted Index 1</v>
          </cell>
        </row>
        <row r="465">
          <cell r="EE465" t="str">
            <v>Weighted Index 1</v>
          </cell>
        </row>
        <row r="466">
          <cell r="EE466" t="str">
            <v>Weighted Index 1</v>
          </cell>
        </row>
        <row r="467">
          <cell r="EE467" t="str">
            <v>Weighted Index 1</v>
          </cell>
        </row>
        <row r="468">
          <cell r="EE468" t="str">
            <v>Weighted Index 1</v>
          </cell>
        </row>
        <row r="469">
          <cell r="EE469" t="str">
            <v>Weighted Index 1</v>
          </cell>
        </row>
        <row r="470">
          <cell r="EE470" t="str">
            <v>Weighted Index 1</v>
          </cell>
        </row>
        <row r="471">
          <cell r="EE471" t="str">
            <v>Weighted Index 1</v>
          </cell>
        </row>
        <row r="472">
          <cell r="EE472" t="str">
            <v>Weighted Index 1</v>
          </cell>
        </row>
        <row r="473">
          <cell r="EE473" t="str">
            <v>Weighted Index 1</v>
          </cell>
        </row>
        <row r="474">
          <cell r="EE474" t="str">
            <v>Weighted Index 1</v>
          </cell>
        </row>
        <row r="475">
          <cell r="EE475" t="str">
            <v>Weighted Index 1</v>
          </cell>
        </row>
        <row r="476">
          <cell r="EE476" t="str">
            <v>Weighted Index 1</v>
          </cell>
        </row>
        <row r="477">
          <cell r="EE477" t="str">
            <v>Weighted Index 1</v>
          </cell>
        </row>
        <row r="478">
          <cell r="EE478" t="str">
            <v>Weighted Index 1</v>
          </cell>
        </row>
        <row r="479">
          <cell r="EE479" t="str">
            <v>Weighted Index 1</v>
          </cell>
        </row>
        <row r="480">
          <cell r="EE480" t="str">
            <v>Weighted Index 1</v>
          </cell>
        </row>
        <row r="481">
          <cell r="EE481" t="str">
            <v>Weighted Index 1</v>
          </cell>
        </row>
        <row r="482">
          <cell r="EE482" t="str">
            <v>Weighted Index 1</v>
          </cell>
        </row>
        <row r="483">
          <cell r="EE483" t="str">
            <v>Weighted Index 1</v>
          </cell>
        </row>
        <row r="484">
          <cell r="EE484" t="str">
            <v>Weighted Index 1</v>
          </cell>
        </row>
        <row r="485">
          <cell r="EE485" t="str">
            <v>Weighted Index 1</v>
          </cell>
        </row>
        <row r="486">
          <cell r="EE486" t="str">
            <v>Weighted Index 1</v>
          </cell>
        </row>
        <row r="487">
          <cell r="EE487" t="str">
            <v>Weighted Index 1</v>
          </cell>
        </row>
        <row r="488">
          <cell r="EE488" t="str">
            <v>Weighted Index 1</v>
          </cell>
        </row>
        <row r="489">
          <cell r="EE489" t="str">
            <v>Weighted Index 1</v>
          </cell>
        </row>
        <row r="490">
          <cell r="EE490" t="str">
            <v>Weighted Index 1</v>
          </cell>
        </row>
        <row r="491">
          <cell r="EE491" t="str">
            <v>Weighted Index 1</v>
          </cell>
        </row>
        <row r="492">
          <cell r="EE492" t="str">
            <v>Weighted Index 1</v>
          </cell>
        </row>
        <row r="493">
          <cell r="EE493" t="str">
            <v>Weighted Index 1</v>
          </cell>
        </row>
        <row r="494">
          <cell r="EE494" t="str">
            <v>Weighted Index 1</v>
          </cell>
        </row>
        <row r="495">
          <cell r="EE495" t="str">
            <v>Weighted Index 1</v>
          </cell>
        </row>
        <row r="496">
          <cell r="EE496" t="str">
            <v>Weighted Index 1</v>
          </cell>
        </row>
        <row r="497">
          <cell r="EE497" t="str">
            <v>Weighted Index 1</v>
          </cell>
        </row>
        <row r="498">
          <cell r="EE498" t="str">
            <v>Weighted Index 1</v>
          </cell>
        </row>
        <row r="499">
          <cell r="EE499" t="str">
            <v>Weighted Index 1</v>
          </cell>
        </row>
        <row r="500">
          <cell r="EE500" t="str">
            <v>Weighted Index 1</v>
          </cell>
        </row>
        <row r="501">
          <cell r="EE501" t="str">
            <v>Weighted Index 1</v>
          </cell>
        </row>
        <row r="502">
          <cell r="EE502" t="str">
            <v>Weighted Index 1</v>
          </cell>
        </row>
        <row r="503">
          <cell r="EE503" t="str">
            <v>Weighted Index 1</v>
          </cell>
        </row>
        <row r="504">
          <cell r="EE504" t="str">
            <v>Weighted Index 1</v>
          </cell>
        </row>
        <row r="505">
          <cell r="EE505" t="str">
            <v>Weighted Index 1</v>
          </cell>
        </row>
        <row r="506">
          <cell r="EE506" t="str">
            <v>Weighted Index 1</v>
          </cell>
        </row>
        <row r="507">
          <cell r="EE507" t="str">
            <v>Weighted Index 1</v>
          </cell>
        </row>
        <row r="508">
          <cell r="EE508" t="str">
            <v>Weighted Index 1</v>
          </cell>
        </row>
        <row r="509">
          <cell r="EE509" t="str">
            <v>Weighted Index 1</v>
          </cell>
        </row>
        <row r="510">
          <cell r="EE510" t="str">
            <v>Weighted Index 1</v>
          </cell>
        </row>
        <row r="511">
          <cell r="EE511" t="str">
            <v>Weighted Index 1</v>
          </cell>
        </row>
        <row r="512">
          <cell r="EE512" t="str">
            <v>Weighted Index 1</v>
          </cell>
        </row>
        <row r="513">
          <cell r="EE513" t="str">
            <v>Weighted Index 1</v>
          </cell>
        </row>
        <row r="514">
          <cell r="EE514" t="str">
            <v>Weighted Index 1</v>
          </cell>
        </row>
        <row r="515">
          <cell r="EE515" t="str">
            <v>Weighted Index 1</v>
          </cell>
        </row>
        <row r="516">
          <cell r="EE516" t="str">
            <v>Weighted Index 1</v>
          </cell>
        </row>
        <row r="517">
          <cell r="EE517" t="str">
            <v>Weighted Index 1</v>
          </cell>
        </row>
        <row r="518">
          <cell r="EE518" t="str">
            <v>Weighted Index 1</v>
          </cell>
        </row>
        <row r="519">
          <cell r="EE519" t="str">
            <v>Weighted Index 1</v>
          </cell>
        </row>
        <row r="520">
          <cell r="EE520" t="str">
            <v>Weighted Index 1</v>
          </cell>
        </row>
        <row r="521">
          <cell r="EE521" t="str">
            <v>Weighted Index 1</v>
          </cell>
        </row>
        <row r="522">
          <cell r="EE522" t="str">
            <v>Weighted Index 1</v>
          </cell>
        </row>
        <row r="523">
          <cell r="EE523" t="str">
            <v>Weighted Index 1</v>
          </cell>
        </row>
        <row r="524">
          <cell r="EE524" t="str">
            <v>Weighted Index 1</v>
          </cell>
        </row>
        <row r="525">
          <cell r="EE525" t="str">
            <v>Weighted Index 1</v>
          </cell>
        </row>
        <row r="526">
          <cell r="EE526" t="str">
            <v>Weighted Index 1</v>
          </cell>
        </row>
        <row r="527">
          <cell r="EE527" t="str">
            <v>Weighted Index 1</v>
          </cell>
        </row>
        <row r="528">
          <cell r="EE528" t="str">
            <v>Weighted Index 1</v>
          </cell>
        </row>
        <row r="529">
          <cell r="EE529" t="str">
            <v>Weighted Index 1</v>
          </cell>
        </row>
        <row r="530">
          <cell r="EE530" t="str">
            <v>Weighted Index 1</v>
          </cell>
        </row>
        <row r="531">
          <cell r="EE531" t="str">
            <v>Weighted Index 1</v>
          </cell>
        </row>
        <row r="532">
          <cell r="EE532" t="str">
            <v>Weighted Index 1</v>
          </cell>
        </row>
        <row r="533">
          <cell r="EE533" t="str">
            <v>Weighted Index 1</v>
          </cell>
        </row>
        <row r="534">
          <cell r="EE534" t="str">
            <v>Weighted Index 1</v>
          </cell>
        </row>
        <row r="535">
          <cell r="EE535" t="str">
            <v>Weighted Index 1</v>
          </cell>
        </row>
        <row r="536">
          <cell r="EE536" t="str">
            <v>Weighted Index 1</v>
          </cell>
        </row>
        <row r="543">
          <cell r="EE543" t="str">
            <v>Weighted Index 1</v>
          </cell>
        </row>
        <row r="544">
          <cell r="EE544" t="str">
            <v>Weighted Index 1</v>
          </cell>
        </row>
        <row r="545">
          <cell r="EE545" t="str">
            <v>Weighted Index 1</v>
          </cell>
        </row>
        <row r="546">
          <cell r="EE546" t="str">
            <v>Weighted Index 1</v>
          </cell>
        </row>
        <row r="547">
          <cell r="EE547" t="str">
            <v>Weighted Index 1</v>
          </cell>
        </row>
        <row r="548">
          <cell r="EE548" t="str">
            <v>Weighted Index 1</v>
          </cell>
        </row>
        <row r="549">
          <cell r="EE549" t="str">
            <v>Weighted Index 1</v>
          </cell>
        </row>
        <row r="550">
          <cell r="EE550" t="str">
            <v>Weighted Index 1</v>
          </cell>
        </row>
        <row r="551">
          <cell r="EE551" t="str">
            <v>Weighted Index 1</v>
          </cell>
        </row>
        <row r="552">
          <cell r="EE552" t="str">
            <v>Weighted Index 1</v>
          </cell>
        </row>
        <row r="553">
          <cell r="EE553" t="str">
            <v>Weighted Index 1</v>
          </cell>
        </row>
        <row r="554">
          <cell r="EE554" t="str">
            <v>Weighted Index 1</v>
          </cell>
        </row>
        <row r="555">
          <cell r="EE555" t="str">
            <v>Weighted Index 1</v>
          </cell>
        </row>
        <row r="556">
          <cell r="EE556" t="str">
            <v>Weighted Index 1</v>
          </cell>
        </row>
        <row r="557">
          <cell r="EE557" t="str">
            <v>Weighted Index 1</v>
          </cell>
        </row>
        <row r="558">
          <cell r="EE558" t="str">
            <v>Weighted Index 1</v>
          </cell>
        </row>
        <row r="559">
          <cell r="EE559" t="str">
            <v>Weighted Index 1</v>
          </cell>
        </row>
        <row r="560">
          <cell r="EE560" t="str">
            <v>Weighted Index 1</v>
          </cell>
        </row>
        <row r="561">
          <cell r="EE561" t="str">
            <v>Weighted Index 1</v>
          </cell>
        </row>
        <row r="562">
          <cell r="EE562" t="str">
            <v>Weighted Index 1</v>
          </cell>
        </row>
        <row r="563">
          <cell r="EE563" t="str">
            <v>Weighted Index 1</v>
          </cell>
        </row>
        <row r="564">
          <cell r="EE564" t="str">
            <v>Weighted Index 1</v>
          </cell>
        </row>
        <row r="565">
          <cell r="EE565" t="str">
            <v>Weighted Index 1</v>
          </cell>
        </row>
        <row r="566">
          <cell r="EE566" t="str">
            <v>Weighted Index 1</v>
          </cell>
        </row>
        <row r="567">
          <cell r="EE567" t="str">
            <v>Weighted Index 1</v>
          </cell>
        </row>
        <row r="568">
          <cell r="EE568" t="str">
            <v>Weighted Index 1</v>
          </cell>
        </row>
        <row r="569">
          <cell r="EE569" t="str">
            <v>Weighted Index 1</v>
          </cell>
        </row>
        <row r="570">
          <cell r="EE570" t="str">
            <v>Weighted Index 1</v>
          </cell>
        </row>
        <row r="571">
          <cell r="EE571" t="str">
            <v>Weighted Index 1</v>
          </cell>
        </row>
        <row r="578">
          <cell r="EE578" t="str">
            <v>Weighted Index 1</v>
          </cell>
        </row>
        <row r="579">
          <cell r="EE579" t="str">
            <v>Weighted Index 1</v>
          </cell>
        </row>
        <row r="580">
          <cell r="EE580" t="str">
            <v>Weighted Index 1</v>
          </cell>
        </row>
        <row r="581">
          <cell r="EE581" t="str">
            <v>Weighted Index 1</v>
          </cell>
        </row>
        <row r="582">
          <cell r="EE582" t="str">
            <v>Weighted Index 1</v>
          </cell>
        </row>
        <row r="583">
          <cell r="EE583" t="str">
            <v>Weighted Index 1</v>
          </cell>
        </row>
        <row r="584">
          <cell r="EE584" t="str">
            <v>Weighted Index 1</v>
          </cell>
        </row>
        <row r="585">
          <cell r="EE585" t="str">
            <v>Weighted Index 1</v>
          </cell>
        </row>
        <row r="586">
          <cell r="EE586" t="str">
            <v>Weighted Index 1</v>
          </cell>
        </row>
        <row r="587">
          <cell r="EE587" t="str">
            <v>Weighted Index 1</v>
          </cell>
        </row>
        <row r="588">
          <cell r="EE588" t="str">
            <v>Weighted Index 1</v>
          </cell>
        </row>
        <row r="589">
          <cell r="EE589" t="str">
            <v>Weighted Index 1</v>
          </cell>
        </row>
        <row r="590">
          <cell r="EE590" t="str">
            <v>Weighted Index 1</v>
          </cell>
        </row>
        <row r="591">
          <cell r="EE591" t="str">
            <v>Weighted Index 1</v>
          </cell>
        </row>
        <row r="592">
          <cell r="EE592" t="str">
            <v>Weighted Index 1</v>
          </cell>
        </row>
        <row r="593">
          <cell r="EE593" t="str">
            <v>Weighted Index 1</v>
          </cell>
        </row>
        <row r="594">
          <cell r="EE594" t="str">
            <v>Weighted Index 1</v>
          </cell>
        </row>
        <row r="595">
          <cell r="EE595" t="str">
            <v>Weighted Index 1</v>
          </cell>
        </row>
        <row r="596">
          <cell r="EE596" t="str">
            <v>Weighted Index 1</v>
          </cell>
        </row>
        <row r="597">
          <cell r="EE597" t="str">
            <v>Weighted Index 1</v>
          </cell>
        </row>
        <row r="598">
          <cell r="EE598" t="str">
            <v>Weighted Index 1</v>
          </cell>
        </row>
        <row r="599">
          <cell r="EE599" t="str">
            <v>Weighted Index 1</v>
          </cell>
        </row>
        <row r="600">
          <cell r="EE600" t="str">
            <v>Weighted Index 1</v>
          </cell>
        </row>
        <row r="601">
          <cell r="EE601" t="str">
            <v>Weighted Index 1</v>
          </cell>
        </row>
        <row r="602">
          <cell r="EE602" t="str">
            <v>Weighted Index 1</v>
          </cell>
        </row>
        <row r="603">
          <cell r="EE603" t="str">
            <v>Weighted Index 1</v>
          </cell>
        </row>
        <row r="604">
          <cell r="EE604" t="str">
            <v>Weighted Index 1</v>
          </cell>
        </row>
        <row r="605">
          <cell r="EE605" t="str">
            <v>Weighted Index 1</v>
          </cell>
        </row>
        <row r="606">
          <cell r="EE606" t="str">
            <v>Weighted Index 1</v>
          </cell>
        </row>
        <row r="607">
          <cell r="EE607" t="str">
            <v>Weighted Index 1</v>
          </cell>
        </row>
        <row r="608">
          <cell r="EE608" t="str">
            <v>Weighted Index 1</v>
          </cell>
        </row>
        <row r="609">
          <cell r="EE609" t="str">
            <v>Weighted Index 1</v>
          </cell>
        </row>
        <row r="610">
          <cell r="EE610" t="str">
            <v>Weighted Index 1</v>
          </cell>
        </row>
        <row r="611">
          <cell r="EE611" t="str">
            <v>Weighted Index 1</v>
          </cell>
        </row>
        <row r="612">
          <cell r="EE612" t="str">
            <v>Weighted Index 1</v>
          </cell>
        </row>
        <row r="613">
          <cell r="EE613" t="str">
            <v>Weighted Index 1</v>
          </cell>
        </row>
        <row r="614">
          <cell r="EE614" t="str">
            <v>Weighted Index 1</v>
          </cell>
        </row>
        <row r="615">
          <cell r="EE615" t="str">
            <v>Weighted Index 1</v>
          </cell>
        </row>
        <row r="616">
          <cell r="EE616" t="str">
            <v>Weighted Index 1</v>
          </cell>
        </row>
        <row r="617">
          <cell r="EE617" t="str">
            <v>Weighted Index 1</v>
          </cell>
        </row>
        <row r="618">
          <cell r="EE618" t="str">
            <v>Weighted Index 1</v>
          </cell>
        </row>
        <row r="619">
          <cell r="EE619" t="str">
            <v>Weighted Index 1</v>
          </cell>
        </row>
        <row r="620">
          <cell r="EE620" t="str">
            <v>Weighted Index 1</v>
          </cell>
        </row>
        <row r="621">
          <cell r="EE621" t="str">
            <v>Weighted Index 1</v>
          </cell>
        </row>
        <row r="622">
          <cell r="EE622" t="str">
            <v>Weighted Index 1</v>
          </cell>
        </row>
        <row r="629">
          <cell r="EE629" t="str">
            <v>Weighted Index 1</v>
          </cell>
        </row>
        <row r="630">
          <cell r="EE630" t="str">
            <v>Weighted Index 1</v>
          </cell>
        </row>
        <row r="631">
          <cell r="EE631" t="str">
            <v>Weighted Index 1</v>
          </cell>
        </row>
        <row r="632">
          <cell r="EE632" t="str">
            <v>Weighted Index 1</v>
          </cell>
        </row>
        <row r="633">
          <cell r="EE633" t="str">
            <v>Weighted Index 1</v>
          </cell>
        </row>
        <row r="634">
          <cell r="EE634" t="str">
            <v>Weighted Index 1</v>
          </cell>
        </row>
        <row r="635">
          <cell r="EE635" t="str">
            <v>Weighted Index 1</v>
          </cell>
        </row>
        <row r="636">
          <cell r="EE636" t="str">
            <v>Weighted Index 1</v>
          </cell>
        </row>
        <row r="637">
          <cell r="EE637" t="str">
            <v>Weighted Index 1</v>
          </cell>
        </row>
        <row r="638">
          <cell r="EE638" t="str">
            <v>Weighted Index 1</v>
          </cell>
        </row>
        <row r="639">
          <cell r="EE639" t="str">
            <v>Weighted Index 1</v>
          </cell>
        </row>
        <row r="640">
          <cell r="EE640" t="str">
            <v>Weighted Index 1</v>
          </cell>
        </row>
        <row r="641">
          <cell r="EE641" t="str">
            <v>Weighted Index 1</v>
          </cell>
        </row>
        <row r="642">
          <cell r="EE642" t="str">
            <v>Weighted Index 1</v>
          </cell>
        </row>
        <row r="643">
          <cell r="EE643" t="str">
            <v>Weighted Index 1</v>
          </cell>
        </row>
        <row r="644">
          <cell r="EE644" t="str">
            <v>Weighted Index 1</v>
          </cell>
        </row>
        <row r="645">
          <cell r="EE645" t="str">
            <v>Weighted Index 1</v>
          </cell>
        </row>
        <row r="646">
          <cell r="EE646" t="str">
            <v>Weighted Index 1</v>
          </cell>
        </row>
        <row r="647">
          <cell r="EE647" t="str">
            <v>Weighted Index 1</v>
          </cell>
        </row>
        <row r="648">
          <cell r="EE648" t="str">
            <v>Weighted Index 1</v>
          </cell>
        </row>
        <row r="649">
          <cell r="EE649" t="str">
            <v>Weighted Index 1</v>
          </cell>
        </row>
        <row r="650">
          <cell r="EE650" t="str">
            <v>Weighted Index 1</v>
          </cell>
        </row>
        <row r="651">
          <cell r="EE651" t="str">
            <v>Weighted Index 1</v>
          </cell>
        </row>
        <row r="652">
          <cell r="EE652" t="str">
            <v>Weighted Index 1</v>
          </cell>
        </row>
        <row r="653">
          <cell r="EE653" t="str">
            <v>Weighted Index 1</v>
          </cell>
        </row>
        <row r="654">
          <cell r="EE654" t="str">
            <v>Weighted Index 1</v>
          </cell>
        </row>
        <row r="655">
          <cell r="EE655" t="str">
            <v>Weighted Index 1</v>
          </cell>
        </row>
        <row r="656">
          <cell r="EE656" t="str">
            <v>Weighted Index 1</v>
          </cell>
        </row>
        <row r="657">
          <cell r="EE657" t="str">
            <v>Weighted Index 1</v>
          </cell>
        </row>
        <row r="658">
          <cell r="EE658" t="str">
            <v>Weighted Index 1</v>
          </cell>
        </row>
        <row r="659">
          <cell r="EE659" t="str">
            <v>Weighted Index 1</v>
          </cell>
        </row>
        <row r="660">
          <cell r="EE660" t="str">
            <v>Weighted Index 1</v>
          </cell>
        </row>
        <row r="661">
          <cell r="EE661" t="str">
            <v>Weighted Index 1</v>
          </cell>
        </row>
        <row r="662">
          <cell r="EE662" t="str">
            <v>Weighted Index 1</v>
          </cell>
        </row>
        <row r="663">
          <cell r="EE663" t="str">
            <v>Weighted Index 1</v>
          </cell>
        </row>
        <row r="664">
          <cell r="EE664" t="str">
            <v>Weighted Index 1</v>
          </cell>
        </row>
        <row r="665">
          <cell r="EE665" t="str">
            <v>Weighted Index 1</v>
          </cell>
        </row>
        <row r="666">
          <cell r="EE666" t="str">
            <v>Weighted Index 1</v>
          </cell>
        </row>
        <row r="667">
          <cell r="EE667" t="str">
            <v>Weighted Index 1</v>
          </cell>
        </row>
        <row r="668">
          <cell r="EE668" t="str">
            <v>Weighted Index 1</v>
          </cell>
        </row>
        <row r="669">
          <cell r="EE669" t="str">
            <v>Weighted Index 1</v>
          </cell>
        </row>
        <row r="670">
          <cell r="EE670" t="str">
            <v>Weighted Index 1</v>
          </cell>
        </row>
        <row r="671">
          <cell r="EE671" t="str">
            <v>Weighted Index 1</v>
          </cell>
        </row>
        <row r="672">
          <cell r="EE672" t="str">
            <v>Weighted Index 1</v>
          </cell>
        </row>
        <row r="673">
          <cell r="EE673" t="str">
            <v>Weighted Index 1</v>
          </cell>
        </row>
        <row r="674">
          <cell r="EE674" t="str">
            <v>Weighted Index 1</v>
          </cell>
        </row>
        <row r="675">
          <cell r="EE675" t="str">
            <v>Weighted Index 1</v>
          </cell>
        </row>
        <row r="676">
          <cell r="EE676" t="str">
            <v>Weighted Index 1</v>
          </cell>
        </row>
        <row r="677">
          <cell r="EE677" t="str">
            <v>Weighted Index 1</v>
          </cell>
        </row>
        <row r="678">
          <cell r="EE678" t="str">
            <v>Weighted Index 1</v>
          </cell>
        </row>
        <row r="691">
          <cell r="EE691" t="str">
            <v>Weighted Index 1</v>
          </cell>
        </row>
        <row r="692">
          <cell r="EE692" t="str">
            <v>Weighted Index 1</v>
          </cell>
        </row>
        <row r="693">
          <cell r="EE693" t="str">
            <v>Weighted Index 1</v>
          </cell>
        </row>
        <row r="694">
          <cell r="EE694" t="str">
            <v>Weighted Index 1</v>
          </cell>
        </row>
        <row r="695">
          <cell r="EE695" t="str">
            <v>Weighted Index 1</v>
          </cell>
        </row>
        <row r="696">
          <cell r="EE696" t="str">
            <v>Weighted Index 1</v>
          </cell>
        </row>
        <row r="697">
          <cell r="EE697" t="str">
            <v>Weighted Index 1</v>
          </cell>
        </row>
        <row r="698">
          <cell r="EE698" t="str">
            <v>Weighted Index 1</v>
          </cell>
        </row>
        <row r="699">
          <cell r="EE699" t="str">
            <v>Weighted Index 1</v>
          </cell>
        </row>
        <row r="700">
          <cell r="EE700" t="str">
            <v>Weighted Index 1</v>
          </cell>
        </row>
        <row r="701">
          <cell r="EE701" t="str">
            <v>Weighted Index 1</v>
          </cell>
        </row>
        <row r="702">
          <cell r="EE702" t="str">
            <v>Weighted Index 1</v>
          </cell>
        </row>
        <row r="703">
          <cell r="EE703" t="str">
            <v>Weighted Index 1</v>
          </cell>
        </row>
        <row r="704">
          <cell r="EE704" t="str">
            <v>Weighted Index 1</v>
          </cell>
        </row>
        <row r="705">
          <cell r="EE705" t="str">
            <v>Weighted Index 1</v>
          </cell>
        </row>
        <row r="712">
          <cell r="EE712" t="str">
            <v>Weighted Index 1</v>
          </cell>
        </row>
        <row r="713">
          <cell r="EE713" t="str">
            <v>Weighted Index 1</v>
          </cell>
        </row>
        <row r="714">
          <cell r="EE714" t="str">
            <v>Weighted Index 1</v>
          </cell>
        </row>
        <row r="715">
          <cell r="EE715" t="str">
            <v>Weighted Index 1</v>
          </cell>
        </row>
        <row r="716">
          <cell r="EE716" t="str">
            <v>Weighted Index 1</v>
          </cell>
        </row>
        <row r="717">
          <cell r="EE717" t="str">
            <v>Weighted Index 1</v>
          </cell>
        </row>
        <row r="718">
          <cell r="EE718" t="str">
            <v>Weighted Index 1</v>
          </cell>
        </row>
        <row r="719">
          <cell r="EE719" t="str">
            <v>Weighted Index 1</v>
          </cell>
        </row>
        <row r="720">
          <cell r="EE720" t="str">
            <v>Weighted Index 1</v>
          </cell>
        </row>
        <row r="721">
          <cell r="EE721" t="str">
            <v>Weighted Index 1</v>
          </cell>
        </row>
        <row r="722">
          <cell r="EE722" t="str">
            <v>Weighted Index 1</v>
          </cell>
        </row>
        <row r="723">
          <cell r="EE723" t="str">
            <v>Weighted Index 1</v>
          </cell>
        </row>
        <row r="724">
          <cell r="EE724" t="str">
            <v>Weighted Index 1</v>
          </cell>
        </row>
        <row r="725">
          <cell r="EE725" t="str">
            <v>Weighted Index 1</v>
          </cell>
        </row>
        <row r="726">
          <cell r="EE726" t="str">
            <v>Weighted Index 1</v>
          </cell>
        </row>
        <row r="727">
          <cell r="EE727" t="str">
            <v>Weighted Index 1</v>
          </cell>
        </row>
        <row r="728">
          <cell r="EE728" t="str">
            <v>Weighted Index 1</v>
          </cell>
        </row>
        <row r="729">
          <cell r="EE729" t="str">
            <v>Weighted Index 1</v>
          </cell>
        </row>
        <row r="730">
          <cell r="EE730" t="str">
            <v>Weighted Index 1</v>
          </cell>
        </row>
        <row r="731">
          <cell r="EE731" t="str">
            <v>Weighted Index 1</v>
          </cell>
        </row>
        <row r="732">
          <cell r="EE732" t="str">
            <v>Weighted Index 1</v>
          </cell>
        </row>
        <row r="733">
          <cell r="EE733" t="str">
            <v>Weighted Index 1</v>
          </cell>
        </row>
        <row r="734">
          <cell r="EE734" t="str">
            <v>Weighted Index 1</v>
          </cell>
        </row>
        <row r="735">
          <cell r="EE735" t="str">
            <v>Weighted Index 1</v>
          </cell>
        </row>
        <row r="736">
          <cell r="EE736" t="str">
            <v>Weighted Index 1</v>
          </cell>
        </row>
        <row r="737">
          <cell r="EE737" t="str">
            <v>Weighted Index 1</v>
          </cell>
        </row>
        <row r="738">
          <cell r="EE738" t="str">
            <v>Weighted Index 1</v>
          </cell>
        </row>
        <row r="739">
          <cell r="EE739" t="str">
            <v>Weighted Index 1</v>
          </cell>
        </row>
        <row r="740">
          <cell r="EE740" t="str">
            <v>Weighted Index 1</v>
          </cell>
        </row>
        <row r="741">
          <cell r="EE741" t="str">
            <v>Weighted Index 1</v>
          </cell>
        </row>
        <row r="742">
          <cell r="EE742" t="str">
            <v>Weighted Index 1</v>
          </cell>
        </row>
        <row r="743">
          <cell r="EE743" t="str">
            <v>Weighted Index 1</v>
          </cell>
        </row>
        <row r="744">
          <cell r="EE744" t="str">
            <v>Weighted Index 1</v>
          </cell>
        </row>
        <row r="745">
          <cell r="EE745" t="str">
            <v>Weighted Index 1</v>
          </cell>
        </row>
        <row r="746">
          <cell r="EE746" t="str">
            <v>Weighted Index 1</v>
          </cell>
        </row>
        <row r="747">
          <cell r="EE747" t="str">
            <v>Weighted Index 1</v>
          </cell>
        </row>
        <row r="748">
          <cell r="EE748" t="str">
            <v>Weighted Index 1</v>
          </cell>
        </row>
        <row r="749">
          <cell r="EE749" t="str">
            <v>Weighted Index 1</v>
          </cell>
        </row>
        <row r="750">
          <cell r="EE750" t="str">
            <v>Weighted Index 1</v>
          </cell>
        </row>
        <row r="751">
          <cell r="EE751" t="str">
            <v>Weighted Index 1</v>
          </cell>
        </row>
        <row r="752">
          <cell r="EE752" t="str">
            <v>Weighted Index 1</v>
          </cell>
        </row>
        <row r="753">
          <cell r="EE753" t="str">
            <v>Weighted Index 1</v>
          </cell>
        </row>
        <row r="754">
          <cell r="EE754" t="str">
            <v>Weighted Index 1</v>
          </cell>
        </row>
        <row r="755">
          <cell r="EE755" t="str">
            <v>Weighted Index 1</v>
          </cell>
        </row>
        <row r="756">
          <cell r="EE756" t="str">
            <v>Weighted Index 1</v>
          </cell>
        </row>
        <row r="757">
          <cell r="EE757" t="str">
            <v>Weighted Index 1</v>
          </cell>
        </row>
        <row r="758">
          <cell r="EE758" t="str">
            <v>Weighted Index 1</v>
          </cell>
        </row>
        <row r="759">
          <cell r="EE759" t="str">
            <v>Weighted Index 1</v>
          </cell>
        </row>
        <row r="760">
          <cell r="EE760" t="str">
            <v>Weighted Index 1</v>
          </cell>
        </row>
        <row r="761">
          <cell r="EE761" t="str">
            <v>Weighted Index 1</v>
          </cell>
        </row>
        <row r="762">
          <cell r="EE762" t="str">
            <v>Weighted Index 1</v>
          </cell>
        </row>
        <row r="769">
          <cell r="EE769" t="str">
            <v>Weighted Index 1</v>
          </cell>
        </row>
        <row r="770">
          <cell r="EE770" t="str">
            <v>Weighted Index 1</v>
          </cell>
        </row>
        <row r="771">
          <cell r="EE771" t="str">
            <v>Weighted Index 1</v>
          </cell>
        </row>
        <row r="772">
          <cell r="EE772" t="str">
            <v>Weighted Index 1</v>
          </cell>
        </row>
        <row r="773">
          <cell r="EE773" t="str">
            <v>Weighted Index 1</v>
          </cell>
        </row>
        <row r="774">
          <cell r="EE774" t="str">
            <v>Weighted Index 1</v>
          </cell>
        </row>
        <row r="775">
          <cell r="EE775" t="str">
            <v>Weighted Index 1</v>
          </cell>
        </row>
        <row r="776">
          <cell r="EE776" t="str">
            <v>Weighted Index 1</v>
          </cell>
        </row>
        <row r="777">
          <cell r="EE777" t="str">
            <v>Weighted Index 1</v>
          </cell>
        </row>
        <row r="778">
          <cell r="EE778" t="str">
            <v>Weighted Index 1</v>
          </cell>
        </row>
        <row r="779">
          <cell r="EE779" t="str">
            <v>Weighted Index 1</v>
          </cell>
        </row>
        <row r="780">
          <cell r="EE780" t="str">
            <v>Weighted Index 1</v>
          </cell>
        </row>
        <row r="781">
          <cell r="EE781" t="str">
            <v>Weighted Index 1</v>
          </cell>
        </row>
        <row r="782">
          <cell r="EE782" t="str">
            <v>Weighted Index 1</v>
          </cell>
        </row>
        <row r="783">
          <cell r="EE783" t="str">
            <v>Weighted Index 1</v>
          </cell>
        </row>
        <row r="784">
          <cell r="EE784" t="str">
            <v>Weighted Index 1</v>
          </cell>
        </row>
        <row r="785">
          <cell r="EE785" t="str">
            <v>Weighted Index 1</v>
          </cell>
        </row>
        <row r="786">
          <cell r="EE786" t="str">
            <v>Weighted Index 1</v>
          </cell>
        </row>
        <row r="787">
          <cell r="EE787" t="str">
            <v>Weighted Index 1</v>
          </cell>
        </row>
        <row r="788">
          <cell r="EE788" t="str">
            <v>Weighted Index 1</v>
          </cell>
        </row>
        <row r="789">
          <cell r="EE789" t="str">
            <v>Weighted Index 1</v>
          </cell>
        </row>
        <row r="790">
          <cell r="EE790" t="str">
            <v>Weighted Index 1</v>
          </cell>
        </row>
        <row r="791">
          <cell r="EE791" t="str">
            <v>Weighted Index 1</v>
          </cell>
        </row>
        <row r="792">
          <cell r="EE792" t="str">
            <v>Weighted Index 1</v>
          </cell>
        </row>
        <row r="793">
          <cell r="EE793" t="str">
            <v>Weighted Index 1</v>
          </cell>
        </row>
        <row r="794">
          <cell r="EE794" t="str">
            <v>Weighted Index 1</v>
          </cell>
        </row>
        <row r="795">
          <cell r="EE795" t="str">
            <v>Weighted Index 1</v>
          </cell>
        </row>
        <row r="796">
          <cell r="EE796" t="str">
            <v>Weighted Index 1</v>
          </cell>
        </row>
        <row r="797">
          <cell r="EE797" t="str">
            <v>Weighted Index 1</v>
          </cell>
        </row>
        <row r="798">
          <cell r="EE798" t="str">
            <v>Weighted Index 1</v>
          </cell>
        </row>
        <row r="799">
          <cell r="EE799" t="str">
            <v>Weighted Index 1</v>
          </cell>
        </row>
        <row r="800">
          <cell r="EE800" t="str">
            <v>Weighted Index 1</v>
          </cell>
        </row>
        <row r="801">
          <cell r="EE801" t="str">
            <v>Weighted Index 1</v>
          </cell>
        </row>
        <row r="802">
          <cell r="EE802" t="str">
            <v>Weighted Index 1</v>
          </cell>
        </row>
        <row r="803">
          <cell r="EE803" t="str">
            <v>Weighted Index 1</v>
          </cell>
        </row>
        <row r="804">
          <cell r="EE804" t="str">
            <v>Weighted Index 1</v>
          </cell>
        </row>
        <row r="805">
          <cell r="EE805" t="str">
            <v>Weighted Index 1</v>
          </cell>
        </row>
        <row r="806">
          <cell r="EE806" t="str">
            <v>Weighted Index 1</v>
          </cell>
        </row>
        <row r="807">
          <cell r="EE807" t="str">
            <v>Weighted Index 1</v>
          </cell>
        </row>
        <row r="808">
          <cell r="EE808" t="str">
            <v>Weighted Index 1</v>
          </cell>
        </row>
        <row r="809">
          <cell r="EE809" t="str">
            <v>Weighted Index 1</v>
          </cell>
        </row>
        <row r="810">
          <cell r="EE810" t="str">
            <v>Weighted Index 1</v>
          </cell>
        </row>
        <row r="811">
          <cell r="EE811" t="str">
            <v>Weighted Index 1</v>
          </cell>
        </row>
        <row r="812">
          <cell r="EE812" t="str">
            <v>Weighted Index 1</v>
          </cell>
        </row>
        <row r="813">
          <cell r="EE813" t="str">
            <v>Weighted Index 1</v>
          </cell>
        </row>
        <row r="814">
          <cell r="EE814" t="str">
            <v>Weighted Index 1</v>
          </cell>
        </row>
        <row r="815">
          <cell r="EE815" t="str">
            <v>Weighted Index 1</v>
          </cell>
        </row>
        <row r="816">
          <cell r="EE816" t="str">
            <v>Weighted Index 1</v>
          </cell>
        </row>
        <row r="817">
          <cell r="EE817" t="str">
            <v>Weighted Index 1</v>
          </cell>
        </row>
        <row r="818">
          <cell r="EE818" t="str">
            <v>Weighted Index 1</v>
          </cell>
        </row>
        <row r="819">
          <cell r="EE819" t="str">
            <v>Weighted Index 1</v>
          </cell>
        </row>
        <row r="826">
          <cell r="EE826" t="str">
            <v>Weighted Index 1</v>
          </cell>
        </row>
        <row r="827">
          <cell r="EE827" t="str">
            <v>Weighted Index 1</v>
          </cell>
        </row>
        <row r="828">
          <cell r="EE828" t="str">
            <v>Weighted Index 1</v>
          </cell>
        </row>
        <row r="829">
          <cell r="EE829" t="str">
            <v>Weighted Index 1</v>
          </cell>
        </row>
        <row r="830">
          <cell r="EE830" t="str">
            <v>Weighted Index 1</v>
          </cell>
        </row>
        <row r="831">
          <cell r="EE831" t="str">
            <v>Weighted Index 1</v>
          </cell>
        </row>
        <row r="832">
          <cell r="EE832" t="str">
            <v>Weighted Index 1</v>
          </cell>
        </row>
        <row r="833">
          <cell r="EE833" t="str">
            <v>Weighted Index 1</v>
          </cell>
        </row>
        <row r="834">
          <cell r="EE834" t="str">
            <v>Weighted Index 1</v>
          </cell>
        </row>
        <row r="835">
          <cell r="EE835" t="str">
            <v>Weighted Index 1</v>
          </cell>
        </row>
        <row r="836">
          <cell r="EE836" t="str">
            <v>Weighted Index 1</v>
          </cell>
        </row>
        <row r="837">
          <cell r="EE837" t="str">
            <v>Weighted Index 1</v>
          </cell>
        </row>
        <row r="838">
          <cell r="EE838" t="str">
            <v>Weighted Index 1</v>
          </cell>
        </row>
        <row r="839">
          <cell r="EE839" t="str">
            <v>Weighted Index 1</v>
          </cell>
        </row>
        <row r="840">
          <cell r="EE840" t="str">
            <v>Weighted Index 1</v>
          </cell>
        </row>
        <row r="841">
          <cell r="EE841" t="str">
            <v>Weighted Index 1</v>
          </cell>
        </row>
        <row r="842">
          <cell r="EE842" t="str">
            <v>Weighted Index 1</v>
          </cell>
        </row>
        <row r="843">
          <cell r="EE843" t="str">
            <v>Weighted Index 1</v>
          </cell>
        </row>
        <row r="844">
          <cell r="EE844" t="str">
            <v>Weighted Index 1</v>
          </cell>
        </row>
        <row r="845">
          <cell r="EE845" t="str">
            <v>Weighted Index 1</v>
          </cell>
        </row>
        <row r="846">
          <cell r="EE846" t="str">
            <v>Weighted Index 1</v>
          </cell>
        </row>
        <row r="847">
          <cell r="EE847" t="str">
            <v>Weighted Index 1</v>
          </cell>
        </row>
        <row r="848">
          <cell r="EE848" t="str">
            <v>Weighted Index 1</v>
          </cell>
        </row>
        <row r="849">
          <cell r="EE849" t="str">
            <v>Weighted Index 1</v>
          </cell>
        </row>
        <row r="850">
          <cell r="EE850" t="str">
            <v>Weighted Index 1</v>
          </cell>
        </row>
        <row r="851">
          <cell r="EE851" t="str">
            <v>Weighted Index 1</v>
          </cell>
        </row>
        <row r="852">
          <cell r="EE852" t="str">
            <v>Weighted Index 1</v>
          </cell>
        </row>
        <row r="853">
          <cell r="EE853" t="str">
            <v>Weighted Index 1</v>
          </cell>
        </row>
        <row r="854">
          <cell r="EE854" t="str">
            <v>Weighted Index 1</v>
          </cell>
        </row>
        <row r="855">
          <cell r="EE855" t="str">
            <v>Weighted Index 1</v>
          </cell>
        </row>
        <row r="856">
          <cell r="EE856" t="str">
            <v>Weighted Index 1</v>
          </cell>
        </row>
        <row r="857">
          <cell r="EE857" t="str">
            <v>Weighted Index 1</v>
          </cell>
        </row>
        <row r="858">
          <cell r="EE858" t="str">
            <v>Weighted Index 1</v>
          </cell>
        </row>
        <row r="859">
          <cell r="EE859" t="str">
            <v>Weighted Index 1</v>
          </cell>
        </row>
        <row r="860">
          <cell r="EE860" t="str">
            <v>Weighted Index 1</v>
          </cell>
        </row>
        <row r="861">
          <cell r="EE861" t="str">
            <v>Weighted Index 1</v>
          </cell>
        </row>
        <row r="862">
          <cell r="EE862" t="str">
            <v>Weighted Index 1</v>
          </cell>
        </row>
        <row r="863">
          <cell r="EE863" t="str">
            <v>Weighted Index 1</v>
          </cell>
        </row>
        <row r="864">
          <cell r="EE864" t="str">
            <v>Weighted Index 1</v>
          </cell>
        </row>
        <row r="865">
          <cell r="EE865" t="str">
            <v>Weighted Index 1</v>
          </cell>
        </row>
        <row r="866">
          <cell r="EE866" t="str">
            <v>Weighted Index 1</v>
          </cell>
        </row>
        <row r="867">
          <cell r="EE867" t="str">
            <v>Weighted Index 1</v>
          </cell>
        </row>
        <row r="868">
          <cell r="EE868" t="str">
            <v>Weighted Index 1</v>
          </cell>
        </row>
        <row r="869">
          <cell r="EE869" t="str">
            <v>Weighted Index 1</v>
          </cell>
        </row>
        <row r="870">
          <cell r="EE870" t="str">
            <v>Weighted Index 1</v>
          </cell>
        </row>
        <row r="871">
          <cell r="EE871" t="str">
            <v>Weighted Index 1</v>
          </cell>
        </row>
        <row r="872">
          <cell r="EE872" t="str">
            <v>Weighted Index 1</v>
          </cell>
        </row>
        <row r="873">
          <cell r="EE873" t="str">
            <v>Weighted Index 1</v>
          </cell>
        </row>
        <row r="874">
          <cell r="EE874" t="str">
            <v>Weighted Index 1</v>
          </cell>
        </row>
        <row r="875">
          <cell r="EE875" t="str">
            <v>Weighted Index 1</v>
          </cell>
        </row>
        <row r="876">
          <cell r="EE876" t="str">
            <v>Weighted Index 1</v>
          </cell>
        </row>
        <row r="883">
          <cell r="EE883" t="str">
            <v>Weighted Index 1</v>
          </cell>
        </row>
        <row r="884">
          <cell r="EE884" t="str">
            <v>Weighted Index 1</v>
          </cell>
        </row>
        <row r="885">
          <cell r="EE885" t="str">
            <v>Weighted Index 1</v>
          </cell>
        </row>
        <row r="886">
          <cell r="EE886" t="str">
            <v>Weighted Index 1</v>
          </cell>
        </row>
        <row r="887">
          <cell r="EE887" t="str">
            <v>Weighted Index 1</v>
          </cell>
        </row>
        <row r="888">
          <cell r="EE888" t="str">
            <v>Weighted Index 1</v>
          </cell>
        </row>
        <row r="889">
          <cell r="EE889" t="str">
            <v>Weighted Index 1</v>
          </cell>
        </row>
        <row r="890">
          <cell r="EE890" t="str">
            <v>Weighted Index 1</v>
          </cell>
        </row>
        <row r="891">
          <cell r="EE891" t="str">
            <v>Weighted Index 1</v>
          </cell>
        </row>
        <row r="892">
          <cell r="EE892" t="str">
            <v>Weighted Index 1</v>
          </cell>
        </row>
        <row r="893">
          <cell r="EE893" t="str">
            <v>Weighted Index 1</v>
          </cell>
        </row>
        <row r="894">
          <cell r="EE894" t="str">
            <v>Weighted Index 1</v>
          </cell>
        </row>
        <row r="895">
          <cell r="EE895" t="str">
            <v>Weighted Index 1</v>
          </cell>
        </row>
        <row r="896">
          <cell r="EE896" t="str">
            <v>Weighted Index 1</v>
          </cell>
        </row>
        <row r="897">
          <cell r="EE897" t="str">
            <v>Weighted Index 1</v>
          </cell>
        </row>
        <row r="898">
          <cell r="EE898" t="str">
            <v>Weighted Index 1</v>
          </cell>
        </row>
        <row r="899">
          <cell r="EE899" t="str">
            <v>Weighted Index 1</v>
          </cell>
        </row>
        <row r="900">
          <cell r="EE900" t="str">
            <v>Weighted Index 1</v>
          </cell>
        </row>
        <row r="901">
          <cell r="EE901" t="str">
            <v>Weighted Index 1</v>
          </cell>
        </row>
        <row r="902">
          <cell r="EE902" t="str">
            <v>Weighted Index 1</v>
          </cell>
        </row>
        <row r="903">
          <cell r="EE903" t="str">
            <v>Weighted Index 1</v>
          </cell>
        </row>
        <row r="904">
          <cell r="EE904" t="str">
            <v>Weighted Index 1</v>
          </cell>
        </row>
        <row r="911">
          <cell r="EE911" t="str">
            <v>Weighted Index 1</v>
          </cell>
        </row>
        <row r="912">
          <cell r="EE912" t="str">
            <v>Weighted Index 1</v>
          </cell>
        </row>
        <row r="913">
          <cell r="EE913" t="str">
            <v>Weighted Index 1</v>
          </cell>
        </row>
        <row r="914">
          <cell r="EE914" t="str">
            <v>Weighted Index 1</v>
          </cell>
        </row>
        <row r="915">
          <cell r="EE915" t="str">
            <v>Weighted Index 1</v>
          </cell>
        </row>
        <row r="916">
          <cell r="EE916" t="str">
            <v>Weighted Index 1</v>
          </cell>
        </row>
        <row r="923">
          <cell r="EE923" t="str">
            <v>Weighted Index 1</v>
          </cell>
        </row>
        <row r="924">
          <cell r="EE924" t="str">
            <v>Weighted Index 1</v>
          </cell>
        </row>
        <row r="925">
          <cell r="EE925" t="str">
            <v>Weighted Index 1</v>
          </cell>
        </row>
        <row r="926">
          <cell r="EE926" t="str">
            <v>Weighted Index 1</v>
          </cell>
        </row>
        <row r="927">
          <cell r="EE927" t="str">
            <v>Weighted Index 1</v>
          </cell>
        </row>
        <row r="934">
          <cell r="EE934" t="str">
            <v>Weighted Index 1</v>
          </cell>
        </row>
        <row r="935">
          <cell r="EE935" t="str">
            <v>Weighted Index 1</v>
          </cell>
        </row>
        <row r="936">
          <cell r="EE936" t="str">
            <v>Weighted Index 1</v>
          </cell>
        </row>
        <row r="937">
          <cell r="EE937" t="str">
            <v>Weighted Index 1</v>
          </cell>
        </row>
        <row r="938">
          <cell r="EE938" t="str">
            <v>Weighted Index 1</v>
          </cell>
        </row>
        <row r="939">
          <cell r="EE939" t="str">
            <v>Weighted Index 1</v>
          </cell>
        </row>
        <row r="940">
          <cell r="EE940" t="str">
            <v>Weighted Index 1</v>
          </cell>
        </row>
        <row r="941">
          <cell r="EE941" t="str">
            <v>Weighted Index 1</v>
          </cell>
        </row>
        <row r="948">
          <cell r="EE948" t="str">
            <v>Weighted Index 1</v>
          </cell>
        </row>
        <row r="949">
          <cell r="EE949" t="str">
            <v>Weighted Index 1</v>
          </cell>
        </row>
        <row r="950">
          <cell r="EE950" t="str">
            <v>Weighted Index 1</v>
          </cell>
        </row>
        <row r="951">
          <cell r="EE951" t="str">
            <v>Weighted Index 1</v>
          </cell>
        </row>
        <row r="952">
          <cell r="EE952" t="str">
            <v>Weighted Index 1</v>
          </cell>
        </row>
        <row r="953">
          <cell r="EE953" t="str">
            <v>Weighted Index 1</v>
          </cell>
        </row>
        <row r="954">
          <cell r="EE954" t="str">
            <v>Weighted Index 1</v>
          </cell>
        </row>
        <row r="955">
          <cell r="EE955" t="str">
            <v>Weighted Index 1</v>
          </cell>
        </row>
        <row r="956">
          <cell r="EE956" t="str">
            <v>Weighted Index 1</v>
          </cell>
        </row>
        <row r="957">
          <cell r="EE957" t="str">
            <v>Weighted Index 1</v>
          </cell>
        </row>
        <row r="958">
          <cell r="EE958" t="str">
            <v>Weighted Index 1</v>
          </cell>
        </row>
        <row r="959">
          <cell r="EE959" t="str">
            <v>Weighted Index 1</v>
          </cell>
        </row>
        <row r="960">
          <cell r="EE960" t="str">
            <v>Weighted Index 1</v>
          </cell>
        </row>
        <row r="961">
          <cell r="EE961" t="str">
            <v>Weighted Index 1</v>
          </cell>
        </row>
        <row r="962">
          <cell r="EE962" t="str">
            <v>Weighted Index 1</v>
          </cell>
        </row>
        <row r="963">
          <cell r="EE963" t="str">
            <v>Weighted Index 1</v>
          </cell>
        </row>
        <row r="964">
          <cell r="EE964" t="str">
            <v>Weighted Index 1</v>
          </cell>
        </row>
        <row r="965">
          <cell r="EE965" t="str">
            <v>Weighted Index 1</v>
          </cell>
        </row>
        <row r="966">
          <cell r="EE966" t="str">
            <v>Weighted Index 1</v>
          </cell>
        </row>
        <row r="973">
          <cell r="EE973" t="str">
            <v>Weighted Index 1</v>
          </cell>
        </row>
        <row r="974">
          <cell r="EE974" t="str">
            <v>Weighted Index 1</v>
          </cell>
        </row>
        <row r="975">
          <cell r="EE975" t="str">
            <v>Weighted Index 1</v>
          </cell>
        </row>
        <row r="976">
          <cell r="EE976" t="str">
            <v>Weighted Index 1</v>
          </cell>
        </row>
        <row r="977">
          <cell r="EE977" t="str">
            <v>Weighted Index 1</v>
          </cell>
        </row>
        <row r="978">
          <cell r="EE978" t="str">
            <v>Weighted Index 1</v>
          </cell>
        </row>
        <row r="979">
          <cell r="EE979" t="str">
            <v>Weighted Index 1</v>
          </cell>
        </row>
        <row r="980">
          <cell r="EE980" t="str">
            <v>Weighted Index 1</v>
          </cell>
        </row>
        <row r="981">
          <cell r="EE981" t="str">
            <v>Weighted Index 1</v>
          </cell>
        </row>
        <row r="982">
          <cell r="EE982" t="str">
            <v>Weighted Index 1</v>
          </cell>
        </row>
        <row r="983">
          <cell r="EE983" t="str">
            <v>Weighted Index 1</v>
          </cell>
        </row>
        <row r="984">
          <cell r="EE984" t="str">
            <v>Weighted Index 1</v>
          </cell>
        </row>
        <row r="985">
          <cell r="EE985" t="str">
            <v>Weighted Index 1</v>
          </cell>
        </row>
        <row r="986">
          <cell r="EE986" t="str">
            <v>Weighted Index 1</v>
          </cell>
        </row>
        <row r="987">
          <cell r="EE987" t="str">
            <v>Weighted Index 1</v>
          </cell>
        </row>
        <row r="988">
          <cell r="EE988" t="str">
            <v>Weighted Index 1</v>
          </cell>
        </row>
        <row r="989">
          <cell r="EE989" t="str">
            <v>Weighted Index 1</v>
          </cell>
        </row>
        <row r="990">
          <cell r="EE990" t="str">
            <v>Weighted Index 1</v>
          </cell>
        </row>
        <row r="991">
          <cell r="EE991" t="str">
            <v>Weighted Index 1</v>
          </cell>
        </row>
        <row r="992">
          <cell r="EE992" t="str">
            <v>Weighted Index 1</v>
          </cell>
        </row>
        <row r="993">
          <cell r="EE993" t="str">
            <v>Weighted Index 1</v>
          </cell>
        </row>
        <row r="994">
          <cell r="EE994" t="str">
            <v>Weighted Index 1</v>
          </cell>
        </row>
        <row r="995">
          <cell r="EE995" t="str">
            <v>Weighted Index 1</v>
          </cell>
        </row>
        <row r="996">
          <cell r="EE996" t="str">
            <v>Weighted Index 1</v>
          </cell>
        </row>
        <row r="997">
          <cell r="EE997" t="str">
            <v>Weighted Index 1</v>
          </cell>
        </row>
        <row r="998">
          <cell r="EE998" t="str">
            <v>Weighted Index 1</v>
          </cell>
        </row>
        <row r="999">
          <cell r="EE999" t="str">
            <v>Weighted Index 1</v>
          </cell>
        </row>
        <row r="1000">
          <cell r="EE1000" t="str">
            <v>Weighted Index 1</v>
          </cell>
        </row>
        <row r="1001">
          <cell r="EE1001" t="str">
            <v>Weighted Index 1</v>
          </cell>
        </row>
        <row r="1002">
          <cell r="EE1002" t="str">
            <v>Weighted Index 1</v>
          </cell>
        </row>
        <row r="1003">
          <cell r="EE1003" t="str">
            <v>Weighted Index 1</v>
          </cell>
        </row>
        <row r="1004">
          <cell r="EE1004" t="str">
            <v>Weighted Index 1</v>
          </cell>
        </row>
        <row r="1005">
          <cell r="EE1005" t="str">
            <v>Weighted Index 1</v>
          </cell>
        </row>
        <row r="1006">
          <cell r="EE1006" t="str">
            <v>Weighted Index 1</v>
          </cell>
        </row>
        <row r="1007">
          <cell r="EE1007" t="str">
            <v>Weighted Index 1</v>
          </cell>
        </row>
        <row r="1008">
          <cell r="EE1008" t="str">
            <v>Weighted Index 1</v>
          </cell>
        </row>
        <row r="1009">
          <cell r="EE1009" t="str">
            <v>Weighted Index 1</v>
          </cell>
        </row>
        <row r="1010">
          <cell r="EE1010" t="str">
            <v>Weighted Index 1</v>
          </cell>
        </row>
        <row r="1017">
          <cell r="EE1017" t="str">
            <v>Weighted Index 1</v>
          </cell>
        </row>
        <row r="1018">
          <cell r="EE1018" t="str">
            <v>Weighted Index 1</v>
          </cell>
        </row>
        <row r="1019">
          <cell r="EE1019" t="str">
            <v>Weighted Index 1</v>
          </cell>
        </row>
        <row r="1020">
          <cell r="EE1020" t="str">
            <v>Weighted Index 1</v>
          </cell>
        </row>
        <row r="1021">
          <cell r="EE1021" t="str">
            <v>Weighted Index 1</v>
          </cell>
        </row>
        <row r="1022">
          <cell r="EE1022" t="str">
            <v>Weighted Index 1</v>
          </cell>
        </row>
        <row r="1023">
          <cell r="EE1023" t="str">
            <v>Weighted Index 1</v>
          </cell>
        </row>
        <row r="1024">
          <cell r="EE1024" t="str">
            <v>Weighted Index 1</v>
          </cell>
        </row>
        <row r="1025">
          <cell r="EE1025" t="str">
            <v>Weighted Index 1</v>
          </cell>
        </row>
        <row r="1026">
          <cell r="EE1026" t="str">
            <v>Weighted Index 1</v>
          </cell>
        </row>
        <row r="1027">
          <cell r="EE1027" t="str">
            <v>Weighted Index 1</v>
          </cell>
        </row>
        <row r="1028">
          <cell r="EE1028" t="str">
            <v>Weighted Index 1</v>
          </cell>
        </row>
        <row r="1029">
          <cell r="EE1029" t="str">
            <v>Weighted Index 1</v>
          </cell>
        </row>
        <row r="1030">
          <cell r="EE1030" t="str">
            <v>Weighted Index 1</v>
          </cell>
        </row>
        <row r="1031">
          <cell r="EE1031" t="str">
            <v>Weighted Index 1</v>
          </cell>
        </row>
        <row r="1032">
          <cell r="EE1032" t="str">
            <v>Weighted Index 1</v>
          </cell>
        </row>
        <row r="1033">
          <cell r="EE1033" t="str">
            <v>Weighted Index 1</v>
          </cell>
        </row>
        <row r="1034">
          <cell r="EE1034" t="str">
            <v>Weighted Index 1</v>
          </cell>
        </row>
        <row r="1035">
          <cell r="EE1035" t="str">
            <v>Weighted Index 1</v>
          </cell>
        </row>
        <row r="1036">
          <cell r="EE1036" t="str">
            <v>Weighted Index 1</v>
          </cell>
        </row>
        <row r="1037">
          <cell r="EE1037" t="str">
            <v>Weighted Index 1</v>
          </cell>
        </row>
        <row r="1038">
          <cell r="EE1038" t="str">
            <v>Weighted Index 1</v>
          </cell>
        </row>
        <row r="1039">
          <cell r="EE1039" t="str">
            <v>Weighted Index 1</v>
          </cell>
        </row>
        <row r="1040">
          <cell r="EE1040" t="str">
            <v>Weighted Index 1</v>
          </cell>
        </row>
        <row r="1041">
          <cell r="EE1041" t="str">
            <v>Weighted Index 1</v>
          </cell>
        </row>
        <row r="1042">
          <cell r="EE1042" t="str">
            <v>Weighted Index 1</v>
          </cell>
        </row>
        <row r="1043">
          <cell r="EE1043" t="str">
            <v>Weighted Index 1</v>
          </cell>
        </row>
        <row r="1044">
          <cell r="EE1044" t="str">
            <v>Weighted Index 1</v>
          </cell>
        </row>
        <row r="1045">
          <cell r="EE1045" t="str">
            <v>Weighted Index 1</v>
          </cell>
        </row>
        <row r="1046">
          <cell r="EE1046" t="str">
            <v>Weighted Index 1</v>
          </cell>
        </row>
        <row r="1047">
          <cell r="EE1047" t="str">
            <v>Weighted Index 1</v>
          </cell>
        </row>
        <row r="1048">
          <cell r="EE1048" t="str">
            <v>Weighted Index 1</v>
          </cell>
        </row>
        <row r="1049">
          <cell r="EE1049" t="str">
            <v>Weighted Index 1</v>
          </cell>
        </row>
        <row r="1050">
          <cell r="EE1050" t="str">
            <v>Weighted Index 1</v>
          </cell>
        </row>
        <row r="1051">
          <cell r="EE1051" t="str">
            <v>Weighted Index 1</v>
          </cell>
        </row>
        <row r="1052">
          <cell r="EE1052" t="str">
            <v>Weighted Index 1</v>
          </cell>
        </row>
        <row r="1053">
          <cell r="EE1053" t="str">
            <v>Weighted Index 1</v>
          </cell>
        </row>
        <row r="1054">
          <cell r="EE1054" t="str">
            <v>Weighted Index 1</v>
          </cell>
        </row>
        <row r="1055">
          <cell r="EE1055" t="str">
            <v>Weighted Index 1</v>
          </cell>
        </row>
        <row r="1056">
          <cell r="EE1056" t="str">
            <v>Weighted Index 1</v>
          </cell>
        </row>
        <row r="1057">
          <cell r="EE1057" t="str">
            <v>Weighted Index 1</v>
          </cell>
        </row>
        <row r="1058">
          <cell r="EE1058" t="str">
            <v>Weighted Index 1</v>
          </cell>
        </row>
        <row r="1059">
          <cell r="EE1059" t="str">
            <v>Weighted Index 1</v>
          </cell>
        </row>
        <row r="1060">
          <cell r="EE1060" t="str">
            <v>Weighted Index 1</v>
          </cell>
        </row>
        <row r="1061">
          <cell r="EE1061" t="str">
            <v>Weighted Index 1</v>
          </cell>
        </row>
        <row r="1062">
          <cell r="EE1062" t="str">
            <v>Weighted Index 1</v>
          </cell>
        </row>
        <row r="1069">
          <cell r="EE1069" t="str">
            <v>Weighted Index 1</v>
          </cell>
        </row>
        <row r="1070">
          <cell r="EE1070" t="str">
            <v>Weighted Index 1</v>
          </cell>
        </row>
        <row r="1071">
          <cell r="EE1071" t="str">
            <v>Weighted Index 1</v>
          </cell>
        </row>
        <row r="1072">
          <cell r="EE1072" t="str">
            <v>Weighted Index 1</v>
          </cell>
        </row>
        <row r="1073">
          <cell r="EE1073" t="str">
            <v>Weighted Index 1</v>
          </cell>
        </row>
        <row r="1074">
          <cell r="EE1074" t="str">
            <v>Weighted Index 1</v>
          </cell>
        </row>
        <row r="1081">
          <cell r="EE1081" t="str">
            <v>Weighted Index 1</v>
          </cell>
        </row>
        <row r="1082">
          <cell r="EE1082" t="str">
            <v>Weighted Index 1</v>
          </cell>
        </row>
        <row r="1083">
          <cell r="EE1083" t="str">
            <v>Weighted Index 1</v>
          </cell>
        </row>
        <row r="1084">
          <cell r="EE1084" t="str">
            <v>Weighted Index 1</v>
          </cell>
        </row>
        <row r="1085">
          <cell r="EE1085" t="str">
            <v>Weighted Index 1</v>
          </cell>
        </row>
        <row r="1086">
          <cell r="EE1086" t="str">
            <v>Weighted Index 1</v>
          </cell>
        </row>
        <row r="1087">
          <cell r="EE1087" t="str">
            <v>Weighted Index 1</v>
          </cell>
        </row>
        <row r="1088">
          <cell r="EE1088" t="str">
            <v>Weighted Index 1</v>
          </cell>
        </row>
        <row r="1089">
          <cell r="EE1089" t="str">
            <v>Weighted Index 1</v>
          </cell>
        </row>
        <row r="1090">
          <cell r="EE1090" t="str">
            <v>Weighted Index 1</v>
          </cell>
        </row>
        <row r="1091">
          <cell r="EE1091" t="str">
            <v>Weighted Index 1</v>
          </cell>
        </row>
        <row r="1092">
          <cell r="EE1092" t="str">
            <v>Weighted Index 1</v>
          </cell>
        </row>
        <row r="1093">
          <cell r="EE1093" t="str">
            <v>Weighted Index 1</v>
          </cell>
        </row>
        <row r="1094">
          <cell r="EE1094" t="str">
            <v>Weighted Index 1</v>
          </cell>
        </row>
        <row r="1101">
          <cell r="EE1101" t="str">
            <v>Weighted Index 1</v>
          </cell>
        </row>
        <row r="1102">
          <cell r="EE1102" t="str">
            <v>Weighted Index 1</v>
          </cell>
        </row>
        <row r="1103">
          <cell r="EE1103" t="str">
            <v>Weighted Index 1</v>
          </cell>
        </row>
        <row r="1104">
          <cell r="EE1104" t="str">
            <v>Weighted Index 1</v>
          </cell>
        </row>
        <row r="1111">
          <cell r="EE1111" t="str">
            <v>Weighted Index 1</v>
          </cell>
        </row>
        <row r="1112">
          <cell r="EE1112" t="str">
            <v>Weighted Index 1</v>
          </cell>
        </row>
        <row r="1113">
          <cell r="EE1113" t="str">
            <v>Weighted Index 1</v>
          </cell>
        </row>
        <row r="1114">
          <cell r="EE1114" t="str">
            <v>Weighted Index 1</v>
          </cell>
        </row>
        <row r="1115">
          <cell r="EE1115" t="str">
            <v>Weighted Index 1</v>
          </cell>
        </row>
        <row r="1116">
          <cell r="EE1116" t="str">
            <v>Weighted Index 1</v>
          </cell>
        </row>
        <row r="1117">
          <cell r="EE1117" t="str">
            <v>Weighted Index 1</v>
          </cell>
        </row>
        <row r="1118">
          <cell r="EE1118" t="str">
            <v>Weighted Index 1</v>
          </cell>
        </row>
        <row r="1119">
          <cell r="EE1119" t="str">
            <v>Weighted Index 1</v>
          </cell>
        </row>
        <row r="1120">
          <cell r="EE1120" t="str">
            <v>Weighted Index 1</v>
          </cell>
        </row>
        <row r="1121">
          <cell r="EE1121" t="str">
            <v>Weighted Index 1</v>
          </cell>
        </row>
        <row r="1122">
          <cell r="EE1122" t="str">
            <v>Weighted Index 1</v>
          </cell>
        </row>
        <row r="1123">
          <cell r="EE1123" t="str">
            <v>Weighted Index 1</v>
          </cell>
        </row>
        <row r="1124">
          <cell r="EE1124" t="str">
            <v>Weighted Index 1</v>
          </cell>
        </row>
        <row r="1125">
          <cell r="EE1125" t="str">
            <v>Weighted Index 1</v>
          </cell>
        </row>
        <row r="1126">
          <cell r="EE1126" t="str">
            <v>Weighted Index 1</v>
          </cell>
        </row>
        <row r="1127">
          <cell r="EE1127" t="str">
            <v>Weighted Index 1</v>
          </cell>
        </row>
        <row r="1128">
          <cell r="EE1128" t="str">
            <v>Weighted Index 1</v>
          </cell>
        </row>
        <row r="1129">
          <cell r="EE1129" t="str">
            <v>Weighted Index 1</v>
          </cell>
        </row>
        <row r="1130">
          <cell r="EE1130" t="str">
            <v>Weighted Index 1</v>
          </cell>
        </row>
        <row r="1131">
          <cell r="EE1131" t="str">
            <v>Weighted Index 1</v>
          </cell>
        </row>
        <row r="1132">
          <cell r="EE1132" t="str">
            <v>Weighted Index 1</v>
          </cell>
        </row>
        <row r="1133">
          <cell r="EE1133" t="str">
            <v>Weighted Index 1</v>
          </cell>
        </row>
        <row r="1134">
          <cell r="EE1134" t="str">
            <v>Weighted Index 1</v>
          </cell>
        </row>
        <row r="1135">
          <cell r="EE1135" t="str">
            <v>Weighted Index 1</v>
          </cell>
        </row>
        <row r="1136">
          <cell r="EE1136" t="str">
            <v>Weighted Index 1</v>
          </cell>
        </row>
        <row r="1137">
          <cell r="EE1137" t="str">
            <v>Weighted Index 1</v>
          </cell>
        </row>
        <row r="1138">
          <cell r="EE1138" t="str">
            <v>Weighted Index 1</v>
          </cell>
        </row>
        <row r="1139">
          <cell r="EE1139" t="str">
            <v>Weighted Index 1</v>
          </cell>
        </row>
        <row r="1140">
          <cell r="EE1140" t="str">
            <v>Weighted Index 1</v>
          </cell>
        </row>
        <row r="1141">
          <cell r="EE1141" t="str">
            <v>Weighted Index 1</v>
          </cell>
        </row>
        <row r="1142">
          <cell r="EE1142" t="str">
            <v>Weighted Index 1</v>
          </cell>
        </row>
        <row r="1143">
          <cell r="EE1143" t="str">
            <v>Weighted Index 1</v>
          </cell>
        </row>
        <row r="1144">
          <cell r="EE1144" t="str">
            <v>Weighted Index 1</v>
          </cell>
        </row>
        <row r="1145">
          <cell r="EE1145" t="str">
            <v>Weighted Index 1</v>
          </cell>
        </row>
        <row r="1146">
          <cell r="EE1146" t="str">
            <v>Weighted Index 1</v>
          </cell>
        </row>
        <row r="1147">
          <cell r="EE1147" t="str">
            <v>Weighted Index 1</v>
          </cell>
        </row>
        <row r="1148">
          <cell r="EE1148" t="str">
            <v>Weighted Index 1</v>
          </cell>
        </row>
        <row r="1149">
          <cell r="EE1149" t="str">
            <v>Weighted Index 1</v>
          </cell>
        </row>
        <row r="1150">
          <cell r="EE1150" t="str">
            <v>Weighted Index 1</v>
          </cell>
        </row>
        <row r="1151">
          <cell r="EE1151" t="str">
            <v>Weighted Index 1</v>
          </cell>
        </row>
        <row r="1152">
          <cell r="EE1152" t="str">
            <v>Weighted Index 1</v>
          </cell>
        </row>
        <row r="1153">
          <cell r="EE1153" t="str">
            <v>Weighted Index 1</v>
          </cell>
        </row>
        <row r="1154">
          <cell r="EE1154" t="str">
            <v>Weighted Index 1</v>
          </cell>
        </row>
        <row r="1155">
          <cell r="EE1155" t="str">
            <v>Weighted Index 1</v>
          </cell>
        </row>
        <row r="1156">
          <cell r="EE1156" t="str">
            <v>Weighted Index 1</v>
          </cell>
        </row>
        <row r="1157">
          <cell r="EE1157" t="str">
            <v>Weighted Index 1</v>
          </cell>
        </row>
        <row r="1158">
          <cell r="EE1158" t="str">
            <v>Weighted Index 1</v>
          </cell>
        </row>
        <row r="1159">
          <cell r="EE1159" t="str">
            <v>Weighted Index 1</v>
          </cell>
        </row>
        <row r="1160">
          <cell r="EE1160" t="str">
            <v>Weighted Index 1</v>
          </cell>
        </row>
        <row r="1161">
          <cell r="EE1161" t="str">
            <v>Weighted Index 1</v>
          </cell>
        </row>
        <row r="1162">
          <cell r="EE1162" t="str">
            <v>Weighted Index 1</v>
          </cell>
        </row>
        <row r="1163">
          <cell r="EE1163" t="str">
            <v>Weighted Index 1</v>
          </cell>
        </row>
        <row r="1164">
          <cell r="EE1164" t="str">
            <v>Weighted Index 1</v>
          </cell>
        </row>
        <row r="1165">
          <cell r="EE1165" t="str">
            <v>Weighted Index 1</v>
          </cell>
        </row>
        <row r="1166">
          <cell r="EE1166" t="str">
            <v>Weighted Index 1</v>
          </cell>
        </row>
        <row r="1167">
          <cell r="EE1167" t="str">
            <v>Weighted Index 1</v>
          </cell>
        </row>
        <row r="1168">
          <cell r="EE1168" t="str">
            <v>Weighted Index 1</v>
          </cell>
        </row>
        <row r="1169">
          <cell r="EE1169" t="str">
            <v>Weighted Index 1</v>
          </cell>
        </row>
        <row r="1170">
          <cell r="EE1170" t="str">
            <v>Weighted Index 1</v>
          </cell>
        </row>
        <row r="1171">
          <cell r="EE1171" t="str">
            <v>Weighted Index 1</v>
          </cell>
        </row>
        <row r="1172">
          <cell r="EE1172" t="str">
            <v>Weighted Index 1</v>
          </cell>
        </row>
        <row r="1173">
          <cell r="EE1173" t="str">
            <v>Weighted Index 1</v>
          </cell>
        </row>
        <row r="1174">
          <cell r="EE1174" t="str">
            <v>Weighted Index 1</v>
          </cell>
        </row>
        <row r="1175">
          <cell r="EE1175" t="str">
            <v>Weighted Index 1</v>
          </cell>
        </row>
        <row r="1176">
          <cell r="EE1176" t="str">
            <v>Weighted Index 1</v>
          </cell>
        </row>
        <row r="1177">
          <cell r="EE1177" t="str">
            <v>Weighted Index 1</v>
          </cell>
        </row>
        <row r="1178">
          <cell r="EE1178" t="str">
            <v>Weighted Index 1</v>
          </cell>
        </row>
        <row r="1179">
          <cell r="EE1179" t="str">
            <v>Weighted Index 1</v>
          </cell>
        </row>
        <row r="1180">
          <cell r="EE1180" t="str">
            <v>Weighted Index 1</v>
          </cell>
        </row>
        <row r="1181">
          <cell r="EE1181" t="str">
            <v>Weighted Index 1</v>
          </cell>
        </row>
        <row r="1182">
          <cell r="EE1182" t="str">
            <v>Weighted Index 1</v>
          </cell>
        </row>
        <row r="1183">
          <cell r="EE1183" t="str">
            <v>Weighted Index 1</v>
          </cell>
        </row>
        <row r="1184">
          <cell r="EE1184" t="str">
            <v>Weighted Index 1</v>
          </cell>
        </row>
        <row r="1185">
          <cell r="EE1185" t="str">
            <v>Weighted Index 1</v>
          </cell>
        </row>
        <row r="1186">
          <cell r="EE1186" t="str">
            <v>Weighted Index 1</v>
          </cell>
        </row>
        <row r="1187">
          <cell r="EE1187" t="str">
            <v>Weighted Index 1</v>
          </cell>
        </row>
        <row r="1188">
          <cell r="EE1188" t="str">
            <v>Weighted Index 1</v>
          </cell>
        </row>
        <row r="1189">
          <cell r="EE1189" t="str">
            <v>Weighted Index 1</v>
          </cell>
        </row>
        <row r="1190">
          <cell r="EE1190" t="str">
            <v>Weighted Index 1</v>
          </cell>
        </row>
        <row r="1191">
          <cell r="EE1191" t="str">
            <v>Weighted Index 1</v>
          </cell>
        </row>
        <row r="1192">
          <cell r="EE1192" t="str">
            <v>Weighted Index 1</v>
          </cell>
        </row>
        <row r="1193">
          <cell r="EE1193" t="str">
            <v>Weighted Index 1</v>
          </cell>
        </row>
        <row r="1194">
          <cell r="EE1194" t="str">
            <v>Weighted Index 1</v>
          </cell>
        </row>
        <row r="1195">
          <cell r="EE1195" t="str">
            <v>Weighted Index 1</v>
          </cell>
        </row>
        <row r="1196">
          <cell r="EE1196" t="str">
            <v>Weighted Index 1</v>
          </cell>
        </row>
        <row r="1197">
          <cell r="EE1197" t="str">
            <v>Weighted Index 1</v>
          </cell>
        </row>
        <row r="1198">
          <cell r="EE1198" t="str">
            <v>Weighted Index 1</v>
          </cell>
        </row>
        <row r="1199">
          <cell r="EE1199" t="str">
            <v>Weighted Index 1</v>
          </cell>
        </row>
        <row r="1200">
          <cell r="EE1200" t="str">
            <v>Weighted Index 1</v>
          </cell>
        </row>
        <row r="1201">
          <cell r="EE1201" t="str">
            <v>Weighted Index 1</v>
          </cell>
        </row>
        <row r="1208">
          <cell r="EE1208" t="str">
            <v>Weighted Index 1</v>
          </cell>
        </row>
        <row r="1209">
          <cell r="EE1209" t="str">
            <v>Weighted Index 1</v>
          </cell>
        </row>
        <row r="1210">
          <cell r="EE1210" t="str">
            <v>Weighted Index 1</v>
          </cell>
        </row>
        <row r="1211">
          <cell r="EE1211" t="str">
            <v>Weighted Index 1</v>
          </cell>
        </row>
        <row r="1212">
          <cell r="EE1212" t="str">
            <v>Weighted Index 1</v>
          </cell>
        </row>
        <row r="1213">
          <cell r="EE1213" t="str">
            <v>Weighted Index 1</v>
          </cell>
        </row>
        <row r="1214">
          <cell r="EE1214" t="str">
            <v>Weighted Index 1</v>
          </cell>
        </row>
        <row r="1215">
          <cell r="EE1215" t="str">
            <v>Weighted Index 1</v>
          </cell>
        </row>
        <row r="1216">
          <cell r="EE1216" t="str">
            <v>Weighted Index 1</v>
          </cell>
        </row>
        <row r="1217">
          <cell r="EE1217" t="str">
            <v>Weighted Index 1</v>
          </cell>
        </row>
        <row r="1218">
          <cell r="EE1218" t="str">
            <v>Weighted Index 1</v>
          </cell>
        </row>
        <row r="1219">
          <cell r="EE1219" t="str">
            <v>Weighted Index 1</v>
          </cell>
        </row>
        <row r="1220">
          <cell r="EE1220" t="str">
            <v>Weighted Index 1</v>
          </cell>
        </row>
        <row r="1221">
          <cell r="EE1221" t="str">
            <v>Weighted Index 1</v>
          </cell>
        </row>
        <row r="1222">
          <cell r="EE1222" t="str">
            <v>Weighted Index 1</v>
          </cell>
        </row>
        <row r="1223">
          <cell r="EE1223" t="str">
            <v>Weighted Index 1</v>
          </cell>
        </row>
        <row r="1224">
          <cell r="EE1224" t="str">
            <v>Weighted Index 1</v>
          </cell>
        </row>
        <row r="1225">
          <cell r="EE1225" t="str">
            <v>Weighted Index 1</v>
          </cell>
        </row>
        <row r="1226">
          <cell r="EE1226" t="str">
            <v>Weighted Index 1</v>
          </cell>
        </row>
        <row r="1227">
          <cell r="EE1227" t="str">
            <v>Weighted Index 1</v>
          </cell>
        </row>
        <row r="1228">
          <cell r="EE1228" t="str">
            <v>Weighted Index 1</v>
          </cell>
        </row>
        <row r="1229">
          <cell r="EE1229" t="str">
            <v>Weighted Index 1</v>
          </cell>
        </row>
        <row r="1230">
          <cell r="EE1230" t="str">
            <v>Weighted Index 1</v>
          </cell>
        </row>
        <row r="1231">
          <cell r="EE1231" t="str">
            <v>Weighted Index 1</v>
          </cell>
        </row>
        <row r="1232">
          <cell r="EE1232" t="str">
            <v>Weighted Index 1</v>
          </cell>
        </row>
        <row r="1233">
          <cell r="EE1233" t="str">
            <v>Weighted Index 1</v>
          </cell>
        </row>
        <row r="1234">
          <cell r="EE1234" t="str">
            <v>Weighted Index 1</v>
          </cell>
        </row>
        <row r="1235">
          <cell r="EE1235" t="str">
            <v>Weighted Index 1</v>
          </cell>
        </row>
        <row r="1242">
          <cell r="EE1242" t="str">
            <v>Weighted Index 1</v>
          </cell>
        </row>
        <row r="1243">
          <cell r="EE1243" t="str">
            <v>Weighted Index 1</v>
          </cell>
        </row>
        <row r="1244">
          <cell r="EE1244" t="str">
            <v>Weighted Index 1</v>
          </cell>
        </row>
        <row r="1245">
          <cell r="EE1245" t="str">
            <v>Weighted Index 1</v>
          </cell>
        </row>
        <row r="1246">
          <cell r="EE1246" t="str">
            <v>Weighted Index 1</v>
          </cell>
        </row>
        <row r="1247">
          <cell r="EE1247" t="str">
            <v>Weighted Index 1</v>
          </cell>
        </row>
        <row r="1248">
          <cell r="EE1248" t="str">
            <v>Weighted Index 1</v>
          </cell>
        </row>
        <row r="1249">
          <cell r="EE1249" t="str">
            <v>Weighted Index 1</v>
          </cell>
        </row>
        <row r="1250">
          <cell r="EE1250" t="str">
            <v>Weighted Index 1</v>
          </cell>
        </row>
        <row r="1251">
          <cell r="EE1251" t="str">
            <v>Weighted Index 1</v>
          </cell>
        </row>
        <row r="1252">
          <cell r="EE1252" t="str">
            <v>Weighted Index 1</v>
          </cell>
        </row>
        <row r="1253">
          <cell r="EE1253" t="str">
            <v>Weighted Index 1</v>
          </cell>
        </row>
        <row r="1254">
          <cell r="EE1254" t="str">
            <v>Weighted Index 1</v>
          </cell>
        </row>
        <row r="1255">
          <cell r="EE1255" t="str">
            <v>Weighted Index 1</v>
          </cell>
        </row>
        <row r="1256">
          <cell r="EE1256" t="str">
            <v>Weighted Index 1</v>
          </cell>
        </row>
        <row r="1257">
          <cell r="EE1257" t="str">
            <v>Weighted Index 1</v>
          </cell>
        </row>
        <row r="1258">
          <cell r="EE1258" t="str">
            <v>Weighted Index 1</v>
          </cell>
        </row>
        <row r="1259">
          <cell r="EE1259" t="str">
            <v>Weighted Index 1</v>
          </cell>
        </row>
        <row r="1260">
          <cell r="EE1260" t="str">
            <v>Weighted Index 1</v>
          </cell>
        </row>
        <row r="1261">
          <cell r="EE1261" t="str">
            <v>Weighted Index 1</v>
          </cell>
        </row>
        <row r="1262">
          <cell r="EE1262" t="str">
            <v>Weighted Index 1</v>
          </cell>
        </row>
        <row r="1263">
          <cell r="EE1263" t="str">
            <v>Weighted Index 1</v>
          </cell>
        </row>
        <row r="1264">
          <cell r="EE1264" t="str">
            <v>Weighted Index 1</v>
          </cell>
        </row>
        <row r="1265">
          <cell r="EE1265" t="str">
            <v>Weighted Index 1</v>
          </cell>
        </row>
        <row r="1266">
          <cell r="EE1266" t="str">
            <v>Weighted Index 1</v>
          </cell>
        </row>
        <row r="1267">
          <cell r="EE1267" t="str">
            <v>Weighted Index 1</v>
          </cell>
        </row>
        <row r="1268">
          <cell r="EE1268" t="str">
            <v>Weighted Index 1</v>
          </cell>
        </row>
        <row r="1269">
          <cell r="EE1269" t="str">
            <v>Weighted Index 1</v>
          </cell>
        </row>
        <row r="1270">
          <cell r="EE1270" t="str">
            <v>Weighted Index 1</v>
          </cell>
        </row>
        <row r="1271">
          <cell r="EE1271" t="str">
            <v>Weighted Index 1</v>
          </cell>
        </row>
        <row r="1272">
          <cell r="EE1272" t="str">
            <v>Weighted Index 1</v>
          </cell>
        </row>
        <row r="1273">
          <cell r="EE1273" t="str">
            <v>Weighted Index 1</v>
          </cell>
        </row>
        <row r="1274">
          <cell r="EE1274" t="str">
            <v>Weighted Index 1</v>
          </cell>
        </row>
        <row r="1275">
          <cell r="EE1275" t="str">
            <v>Weighted Index 1</v>
          </cell>
        </row>
        <row r="1276">
          <cell r="EE1276" t="str">
            <v>Weighted Index 1</v>
          </cell>
        </row>
        <row r="1277">
          <cell r="EE1277" t="str">
            <v>Weighted Index 1</v>
          </cell>
        </row>
        <row r="1278">
          <cell r="EE1278" t="str">
            <v>Weighted Index 1</v>
          </cell>
        </row>
        <row r="1279">
          <cell r="EE1279" t="str">
            <v>Weighted Index 1</v>
          </cell>
        </row>
        <row r="1280">
          <cell r="EE1280" t="str">
            <v>Weighted Index 1</v>
          </cell>
        </row>
        <row r="1281">
          <cell r="EE1281" t="str">
            <v>Weighted Index 1</v>
          </cell>
        </row>
        <row r="1282">
          <cell r="EE1282" t="str">
            <v>Weighted Index 1</v>
          </cell>
        </row>
        <row r="1283">
          <cell r="EE1283" t="str">
            <v>Weighted Index 1</v>
          </cell>
        </row>
        <row r="1284">
          <cell r="EE1284" t="str">
            <v>Weighted Index 1</v>
          </cell>
        </row>
        <row r="1285">
          <cell r="EE1285" t="str">
            <v>Weighted Index 1</v>
          </cell>
        </row>
        <row r="1286">
          <cell r="EE1286" t="str">
            <v>Weighted Index 1</v>
          </cell>
        </row>
        <row r="1293">
          <cell r="EE1293" t="str">
            <v>Weighted Index 1</v>
          </cell>
        </row>
        <row r="1294">
          <cell r="EE1294" t="str">
            <v>Weighted Index 1</v>
          </cell>
        </row>
        <row r="1295">
          <cell r="EE1295" t="str">
            <v>Weighted Index 1</v>
          </cell>
        </row>
        <row r="1296">
          <cell r="EE1296" t="str">
            <v>Weighted Index 1</v>
          </cell>
        </row>
        <row r="1297">
          <cell r="EE1297" t="str">
            <v>Weighted Index 1</v>
          </cell>
        </row>
        <row r="1298">
          <cell r="EE1298" t="str">
            <v>Weighted Index 1</v>
          </cell>
        </row>
        <row r="1299">
          <cell r="EE1299" t="str">
            <v>Weighted Index 1</v>
          </cell>
        </row>
        <row r="1300">
          <cell r="EE1300" t="str">
            <v>Weighted Index 1</v>
          </cell>
        </row>
        <row r="1301">
          <cell r="EE1301" t="str">
            <v>Weighted Index 1</v>
          </cell>
        </row>
        <row r="1302">
          <cell r="EE1302" t="str">
            <v>Weighted Index 1</v>
          </cell>
        </row>
        <row r="1303">
          <cell r="EE1303" t="str">
            <v>Weighted Index 1</v>
          </cell>
        </row>
        <row r="1304">
          <cell r="EE1304" t="str">
            <v>Weighted Index 1</v>
          </cell>
        </row>
        <row r="1305">
          <cell r="EE1305" t="str">
            <v>Weighted Index 1</v>
          </cell>
        </row>
        <row r="1306">
          <cell r="EE1306" t="str">
            <v>Weighted Index 1</v>
          </cell>
        </row>
        <row r="1307">
          <cell r="EE1307" t="str">
            <v>Weighted Index 1</v>
          </cell>
        </row>
        <row r="1308">
          <cell r="EE1308" t="str">
            <v>Weighted Index 1</v>
          </cell>
        </row>
        <row r="1309">
          <cell r="EE1309" t="str">
            <v>Weighted Index 1</v>
          </cell>
        </row>
        <row r="1310">
          <cell r="EE1310" t="str">
            <v>Weighted Index 1</v>
          </cell>
        </row>
        <row r="1311">
          <cell r="EE1311" t="str">
            <v>Weighted Index 1</v>
          </cell>
        </row>
        <row r="1312">
          <cell r="EE1312" t="str">
            <v>Weighted Index 1</v>
          </cell>
        </row>
        <row r="1313">
          <cell r="EE1313" t="str">
            <v>Weighted Index 1</v>
          </cell>
        </row>
        <row r="1314">
          <cell r="EE1314" t="str">
            <v>Weighted Index 1</v>
          </cell>
        </row>
        <row r="1315">
          <cell r="EE1315" t="str">
            <v>Weighted Index 1</v>
          </cell>
        </row>
        <row r="1316">
          <cell r="EE1316" t="str">
            <v>Weighted Index 1</v>
          </cell>
        </row>
        <row r="1317">
          <cell r="EE1317" t="str">
            <v>Weighted Index 1</v>
          </cell>
        </row>
        <row r="1318">
          <cell r="EE1318" t="str">
            <v>Weighted Index 1</v>
          </cell>
        </row>
        <row r="1319">
          <cell r="EE1319" t="str">
            <v>Weighted Index 1</v>
          </cell>
        </row>
        <row r="1320">
          <cell r="EE1320" t="str">
            <v>Weighted Index 1</v>
          </cell>
        </row>
        <row r="1321">
          <cell r="EE1321" t="str">
            <v>Weighted Index 1</v>
          </cell>
        </row>
        <row r="1322">
          <cell r="EE1322" t="str">
            <v>Weighted Index 1</v>
          </cell>
        </row>
        <row r="1323">
          <cell r="EE1323" t="str">
            <v>Weighted Index 1</v>
          </cell>
        </row>
        <row r="1324">
          <cell r="EE1324" t="str">
            <v>Weighted Index 1</v>
          </cell>
        </row>
        <row r="1325">
          <cell r="EE1325" t="str">
            <v>Weighted Index 1</v>
          </cell>
        </row>
        <row r="1326">
          <cell r="EE1326" t="str">
            <v>Weighted Index 1</v>
          </cell>
        </row>
        <row r="1327">
          <cell r="EE1327" t="str">
            <v>Weighted Index 1</v>
          </cell>
        </row>
        <row r="1328">
          <cell r="EE1328" t="str">
            <v>Weighted Index 1</v>
          </cell>
        </row>
        <row r="1329">
          <cell r="EE1329" t="str">
            <v>Weighted Index 1</v>
          </cell>
        </row>
        <row r="1330">
          <cell r="EE1330" t="str">
            <v>Weighted Index 1</v>
          </cell>
        </row>
        <row r="1331">
          <cell r="EE1331" t="str">
            <v>Weighted Index 1</v>
          </cell>
        </row>
        <row r="1332">
          <cell r="EE1332" t="str">
            <v>Weighted Index 1</v>
          </cell>
        </row>
        <row r="1333">
          <cell r="EE1333" t="str">
            <v>Weighted Index 1</v>
          </cell>
        </row>
        <row r="1334">
          <cell r="EE1334" t="str">
            <v>Weighted Index 1</v>
          </cell>
        </row>
        <row r="1335">
          <cell r="EE1335" t="str">
            <v>Weighted Index 1</v>
          </cell>
        </row>
        <row r="1336">
          <cell r="EE1336" t="str">
            <v>Weighted Index 1</v>
          </cell>
        </row>
        <row r="1337">
          <cell r="EE1337" t="str">
            <v>Weighted Index 1</v>
          </cell>
        </row>
        <row r="1338">
          <cell r="EE1338" t="str">
            <v>Weighted Index 1</v>
          </cell>
        </row>
        <row r="1339">
          <cell r="EE1339" t="str">
            <v>Weighted Index 1</v>
          </cell>
        </row>
        <row r="1340">
          <cell r="EE1340" t="str">
            <v>Weighted Index 1</v>
          </cell>
        </row>
        <row r="1341">
          <cell r="EE1341" t="str">
            <v>Weighted Index 1</v>
          </cell>
        </row>
        <row r="1342">
          <cell r="EE1342" t="str">
            <v>Weighted Index 1</v>
          </cell>
        </row>
        <row r="1355">
          <cell r="EE1355" t="str">
            <v>Weighted Index 1</v>
          </cell>
        </row>
        <row r="1356">
          <cell r="EE1356" t="str">
            <v>Weighted Index 1</v>
          </cell>
        </row>
        <row r="1357">
          <cell r="EE1357" t="str">
            <v>Weighted Index 1</v>
          </cell>
        </row>
        <row r="1358">
          <cell r="EE1358" t="str">
            <v>Weighted Index 1</v>
          </cell>
        </row>
        <row r="1359">
          <cell r="EE1359" t="str">
            <v>Weighted Index 1</v>
          </cell>
        </row>
        <row r="1360">
          <cell r="EE1360" t="str">
            <v>Weighted Index 1</v>
          </cell>
        </row>
        <row r="1361">
          <cell r="EE1361" t="str">
            <v>Weighted Index 1</v>
          </cell>
        </row>
        <row r="1362">
          <cell r="EE1362" t="str">
            <v>Weighted Index 1</v>
          </cell>
        </row>
        <row r="1363">
          <cell r="EE1363" t="str">
            <v>Weighted Index 1</v>
          </cell>
        </row>
        <row r="1364">
          <cell r="EE1364" t="str">
            <v>Weighted Index 1</v>
          </cell>
        </row>
        <row r="1365">
          <cell r="EE1365" t="str">
            <v>Weighted Index 1</v>
          </cell>
        </row>
        <row r="1366">
          <cell r="EE1366" t="str">
            <v>Weighted Index 1</v>
          </cell>
        </row>
        <row r="1367">
          <cell r="EE1367" t="str">
            <v>Weighted Index 1</v>
          </cell>
        </row>
        <row r="1368">
          <cell r="EE1368" t="str">
            <v>Weighted Index 1</v>
          </cell>
        </row>
        <row r="1369">
          <cell r="EE1369" t="str">
            <v>Weighted Index 1</v>
          </cell>
        </row>
        <row r="1370">
          <cell r="EE1370" t="str">
            <v>Weighted Index 1</v>
          </cell>
        </row>
        <row r="1377">
          <cell r="EE1377" t="str">
            <v>Weighted Index 1</v>
          </cell>
        </row>
        <row r="1378">
          <cell r="EE1378" t="str">
            <v>Weighted Index 1</v>
          </cell>
        </row>
        <row r="1379">
          <cell r="EE1379" t="str">
            <v>Weighted Index 1</v>
          </cell>
        </row>
        <row r="1380">
          <cell r="EE1380" t="str">
            <v>Weighted Index 1</v>
          </cell>
        </row>
        <row r="1381">
          <cell r="EE1381" t="str">
            <v>Weighted Index 1</v>
          </cell>
        </row>
        <row r="1382">
          <cell r="EE1382" t="str">
            <v>Weighted Index 1</v>
          </cell>
        </row>
        <row r="1383">
          <cell r="EE1383" t="str">
            <v>Weighted Index 1</v>
          </cell>
        </row>
        <row r="1384">
          <cell r="EE1384" t="str">
            <v>Weighted Index 1</v>
          </cell>
        </row>
        <row r="1385">
          <cell r="EE1385" t="str">
            <v>Weighted Index 1</v>
          </cell>
        </row>
        <row r="1386">
          <cell r="EE1386" t="str">
            <v>Weighted Index 1</v>
          </cell>
        </row>
        <row r="1387">
          <cell r="EE1387" t="str">
            <v>Weighted Index 1</v>
          </cell>
        </row>
        <row r="1388">
          <cell r="EE1388" t="str">
            <v>Weighted Index 1</v>
          </cell>
        </row>
        <row r="1389">
          <cell r="EE1389" t="str">
            <v>Weighted Index 1</v>
          </cell>
        </row>
        <row r="1390">
          <cell r="EE1390" t="str">
            <v>Weighted Index 1</v>
          </cell>
        </row>
        <row r="1391">
          <cell r="EE1391" t="str">
            <v>Weighted Index 1</v>
          </cell>
        </row>
        <row r="1392">
          <cell r="EE1392" t="str">
            <v>Weighted Index 1</v>
          </cell>
        </row>
        <row r="1393">
          <cell r="EE1393" t="str">
            <v>Weighted Index 1</v>
          </cell>
        </row>
        <row r="1394">
          <cell r="EE1394" t="str">
            <v>Weighted Index 1</v>
          </cell>
        </row>
        <row r="1395">
          <cell r="EE1395" t="str">
            <v>Weighted Index 1</v>
          </cell>
        </row>
        <row r="1396">
          <cell r="EE1396" t="str">
            <v>Weighted Index 1</v>
          </cell>
        </row>
        <row r="1397">
          <cell r="EE1397" t="str">
            <v>Weighted Index 1</v>
          </cell>
        </row>
        <row r="1398">
          <cell r="EE1398" t="str">
            <v>Weighted Index 1</v>
          </cell>
        </row>
        <row r="1399">
          <cell r="EE1399" t="str">
            <v>Weighted Index 1</v>
          </cell>
        </row>
        <row r="1400">
          <cell r="EE1400" t="str">
            <v>Weighted Index 1</v>
          </cell>
        </row>
        <row r="1401">
          <cell r="EE1401" t="str">
            <v>Weighted Index 1</v>
          </cell>
        </row>
        <row r="1402">
          <cell r="EE1402" t="str">
            <v>Weighted Index 1</v>
          </cell>
        </row>
        <row r="1403">
          <cell r="EE1403" t="str">
            <v>Weighted Index 1</v>
          </cell>
        </row>
        <row r="1404">
          <cell r="EE1404" t="str">
            <v>Weighted Index 1</v>
          </cell>
        </row>
        <row r="1405">
          <cell r="EE1405" t="str">
            <v>Weighted Index 1</v>
          </cell>
        </row>
        <row r="1406">
          <cell r="EE1406" t="str">
            <v>Weighted Index 1</v>
          </cell>
        </row>
        <row r="1407">
          <cell r="EE1407" t="str">
            <v>Weighted Index 1</v>
          </cell>
        </row>
        <row r="1408">
          <cell r="EE1408" t="str">
            <v>Weighted Index 1</v>
          </cell>
        </row>
        <row r="1409">
          <cell r="EE1409" t="str">
            <v>Weighted Index 1</v>
          </cell>
        </row>
        <row r="1410">
          <cell r="EE1410" t="str">
            <v>Weighted Index 1</v>
          </cell>
        </row>
        <row r="1411">
          <cell r="EE1411" t="str">
            <v>Weighted Index 1</v>
          </cell>
        </row>
        <row r="1412">
          <cell r="EE1412" t="str">
            <v>Weighted Index 1</v>
          </cell>
        </row>
        <row r="1413">
          <cell r="EE1413" t="str">
            <v>Weighted Index 1</v>
          </cell>
        </row>
        <row r="1414">
          <cell r="EE1414" t="str">
            <v>Weighted Index 1</v>
          </cell>
        </row>
        <row r="1415">
          <cell r="EE1415" t="str">
            <v>Weighted Index 1</v>
          </cell>
        </row>
        <row r="1416">
          <cell r="EE1416" t="str">
            <v>Weighted Index 1</v>
          </cell>
        </row>
        <row r="1417">
          <cell r="EE1417" t="str">
            <v>Weighted Index 1</v>
          </cell>
        </row>
        <row r="1418">
          <cell r="EE1418" t="str">
            <v>Weighted Index 1</v>
          </cell>
        </row>
        <row r="1419">
          <cell r="EE1419" t="str">
            <v>Weighted Index 1</v>
          </cell>
        </row>
        <row r="1420">
          <cell r="EE1420" t="str">
            <v>Weighted Index 1</v>
          </cell>
        </row>
        <row r="1421">
          <cell r="EE1421" t="str">
            <v>Weighted Index 1</v>
          </cell>
        </row>
        <row r="1422">
          <cell r="EE1422" t="str">
            <v>Weighted Index 1</v>
          </cell>
        </row>
        <row r="1423">
          <cell r="EE1423" t="str">
            <v>Weighted Index 1</v>
          </cell>
        </row>
        <row r="1424">
          <cell r="EE1424" t="str">
            <v>Weighted Index 1</v>
          </cell>
        </row>
        <row r="1425">
          <cell r="EE1425" t="str">
            <v>Weighted Index 1</v>
          </cell>
        </row>
        <row r="1426">
          <cell r="EE1426" t="str">
            <v>Weighted Index 1</v>
          </cell>
        </row>
        <row r="1427">
          <cell r="EE1427" t="str">
            <v>Weighted Index 1</v>
          </cell>
        </row>
        <row r="1434">
          <cell r="EE1434" t="str">
            <v>Weighted Index 1</v>
          </cell>
        </row>
        <row r="1435">
          <cell r="EE1435" t="str">
            <v>Weighted Index 1</v>
          </cell>
        </row>
        <row r="1436">
          <cell r="EE1436" t="str">
            <v>Weighted Index 1</v>
          </cell>
        </row>
        <row r="1437">
          <cell r="EE1437" t="str">
            <v>Weighted Index 1</v>
          </cell>
        </row>
        <row r="1438">
          <cell r="EE1438" t="str">
            <v>Weighted Index 1</v>
          </cell>
        </row>
        <row r="1439">
          <cell r="EE1439" t="str">
            <v>Weighted Index 1</v>
          </cell>
        </row>
        <row r="1440">
          <cell r="EE1440" t="str">
            <v>Weighted Index 1</v>
          </cell>
        </row>
        <row r="1441">
          <cell r="EE1441" t="str">
            <v>Weighted Index 1</v>
          </cell>
        </row>
        <row r="1442">
          <cell r="EE1442" t="str">
            <v>Weighted Index 1</v>
          </cell>
        </row>
        <row r="1443">
          <cell r="EE1443" t="str">
            <v>Weighted Index 1</v>
          </cell>
        </row>
        <row r="1444">
          <cell r="EE1444" t="str">
            <v>Weighted Index 1</v>
          </cell>
        </row>
        <row r="1445">
          <cell r="EE1445" t="str">
            <v>Weighted Index 1</v>
          </cell>
        </row>
        <row r="1446">
          <cell r="EE1446" t="str">
            <v>Weighted Index 1</v>
          </cell>
        </row>
        <row r="1447">
          <cell r="EE1447" t="str">
            <v>Weighted Index 1</v>
          </cell>
        </row>
        <row r="1448">
          <cell r="EE1448" t="str">
            <v>Weighted Index 1</v>
          </cell>
        </row>
        <row r="1449">
          <cell r="EE1449" t="str">
            <v>Weighted Index 1</v>
          </cell>
        </row>
        <row r="1450">
          <cell r="EE1450" t="str">
            <v>Weighted Index 1</v>
          </cell>
        </row>
        <row r="1451">
          <cell r="EE1451" t="str">
            <v>Weighted Index 1</v>
          </cell>
        </row>
        <row r="1452">
          <cell r="EE1452" t="str">
            <v>Weighted Index 1</v>
          </cell>
        </row>
        <row r="1453">
          <cell r="EE1453" t="str">
            <v>Weighted Index 1</v>
          </cell>
        </row>
        <row r="1454">
          <cell r="EE1454" t="str">
            <v>Weighted Index 1</v>
          </cell>
        </row>
        <row r="1455">
          <cell r="EE1455" t="str">
            <v>Weighted Index 1</v>
          </cell>
        </row>
        <row r="1456">
          <cell r="EE1456" t="str">
            <v>Weighted Index 1</v>
          </cell>
        </row>
        <row r="1457">
          <cell r="EE1457" t="str">
            <v>Weighted Index 1</v>
          </cell>
        </row>
        <row r="1458">
          <cell r="EE1458" t="str">
            <v>Weighted Index 1</v>
          </cell>
        </row>
        <row r="1459">
          <cell r="EE1459" t="str">
            <v>Weighted Index 1</v>
          </cell>
        </row>
        <row r="1460">
          <cell r="EE1460" t="str">
            <v>Weighted Index 1</v>
          </cell>
        </row>
        <row r="1461">
          <cell r="EE1461" t="str">
            <v>Weighted Index 1</v>
          </cell>
        </row>
        <row r="1462">
          <cell r="EE1462" t="str">
            <v>Weighted Index 1</v>
          </cell>
        </row>
        <row r="1463">
          <cell r="EE1463" t="str">
            <v>Weighted Index 1</v>
          </cell>
        </row>
        <row r="1464">
          <cell r="EE1464" t="str">
            <v>Weighted Index 1</v>
          </cell>
        </row>
        <row r="1465">
          <cell r="EE1465" t="str">
            <v>Weighted Index 1</v>
          </cell>
        </row>
        <row r="1466">
          <cell r="EE1466" t="str">
            <v>Weighted Index 1</v>
          </cell>
        </row>
        <row r="1467">
          <cell r="EE1467" t="str">
            <v>Weighted Index 1</v>
          </cell>
        </row>
        <row r="1468">
          <cell r="EE1468" t="str">
            <v>Weighted Index 1</v>
          </cell>
        </row>
        <row r="1469">
          <cell r="EE1469" t="str">
            <v>Weighted Index 1</v>
          </cell>
        </row>
        <row r="1470">
          <cell r="EE1470" t="str">
            <v>Weighted Index 1</v>
          </cell>
        </row>
        <row r="1471">
          <cell r="EE1471" t="str">
            <v>Weighted Index 1</v>
          </cell>
        </row>
        <row r="1472">
          <cell r="EE1472" t="str">
            <v>Weighted Index 1</v>
          </cell>
        </row>
        <row r="1473">
          <cell r="EE1473" t="str">
            <v>Weighted Index 1</v>
          </cell>
        </row>
        <row r="1474">
          <cell r="EE1474" t="str">
            <v>Weighted Index 1</v>
          </cell>
        </row>
        <row r="1475">
          <cell r="EE1475" t="str">
            <v>Weighted Index 1</v>
          </cell>
        </row>
        <row r="1476">
          <cell r="EE1476" t="str">
            <v>Weighted Index 1</v>
          </cell>
        </row>
        <row r="1477">
          <cell r="EE1477" t="str">
            <v>Weighted Index 1</v>
          </cell>
        </row>
        <row r="1478">
          <cell r="EE1478" t="str">
            <v>Weighted Index 1</v>
          </cell>
        </row>
        <row r="1479">
          <cell r="EE1479" t="str">
            <v>Weighted Index 1</v>
          </cell>
        </row>
        <row r="1480">
          <cell r="EE1480" t="str">
            <v>Weighted Index 1</v>
          </cell>
        </row>
        <row r="1481">
          <cell r="EE1481" t="str">
            <v>Weighted Index 1</v>
          </cell>
        </row>
        <row r="1482">
          <cell r="EE1482" t="str">
            <v>Weighted Index 1</v>
          </cell>
        </row>
        <row r="1483">
          <cell r="EE1483" t="str">
            <v>Weighted Index 1</v>
          </cell>
        </row>
        <row r="1484">
          <cell r="EE1484" t="str">
            <v>Weighted Index 1</v>
          </cell>
        </row>
        <row r="1491">
          <cell r="EE1491" t="str">
            <v>Weighted Index 1</v>
          </cell>
        </row>
        <row r="1492">
          <cell r="EE1492" t="str">
            <v>Weighted Index 1</v>
          </cell>
        </row>
        <row r="1493">
          <cell r="EE1493" t="str">
            <v>Weighted Index 1</v>
          </cell>
        </row>
        <row r="1494">
          <cell r="EE1494" t="str">
            <v>Weighted Index 1</v>
          </cell>
        </row>
        <row r="1495">
          <cell r="EE1495" t="str">
            <v>Weighted Index 1</v>
          </cell>
        </row>
        <row r="1496">
          <cell r="EE1496" t="str">
            <v>Weighted Index 1</v>
          </cell>
        </row>
        <row r="1497">
          <cell r="EE1497" t="str">
            <v>Weighted Index 1</v>
          </cell>
        </row>
        <row r="1498">
          <cell r="EE1498" t="str">
            <v>Weighted Index 1</v>
          </cell>
        </row>
        <row r="1499">
          <cell r="EE1499" t="str">
            <v>Weighted Index 1</v>
          </cell>
        </row>
        <row r="1500">
          <cell r="EE1500" t="str">
            <v>Weighted Index 1</v>
          </cell>
        </row>
        <row r="1501">
          <cell r="EE1501" t="str">
            <v>Weighted Index 1</v>
          </cell>
        </row>
        <row r="1502">
          <cell r="EE1502" t="str">
            <v>Weighted Index 1</v>
          </cell>
        </row>
        <row r="1503">
          <cell r="EE1503" t="str">
            <v>Weighted Index 1</v>
          </cell>
        </row>
        <row r="1504">
          <cell r="EE1504" t="str">
            <v>Weighted Index 1</v>
          </cell>
        </row>
        <row r="1505">
          <cell r="EE1505" t="str">
            <v>Weighted Index 1</v>
          </cell>
        </row>
        <row r="1506">
          <cell r="EE1506" t="str">
            <v>Weighted Index 1</v>
          </cell>
        </row>
        <row r="1507">
          <cell r="EE1507" t="str">
            <v>Weighted Index 1</v>
          </cell>
        </row>
        <row r="1508">
          <cell r="EE1508" t="str">
            <v>Weighted Index 1</v>
          </cell>
        </row>
        <row r="1509">
          <cell r="EE1509" t="str">
            <v>Weighted Index 1</v>
          </cell>
        </row>
        <row r="1510">
          <cell r="EE1510" t="str">
            <v>Weighted Index 1</v>
          </cell>
        </row>
        <row r="1511">
          <cell r="EE1511" t="str">
            <v>Weighted Index 1</v>
          </cell>
        </row>
        <row r="1512">
          <cell r="EE1512" t="str">
            <v>Weighted Index 1</v>
          </cell>
        </row>
        <row r="1513">
          <cell r="EE1513" t="str">
            <v>Weighted Index 1</v>
          </cell>
        </row>
        <row r="1514">
          <cell r="EE1514" t="str">
            <v>Weighted Index 1</v>
          </cell>
        </row>
        <row r="1515">
          <cell r="EE1515" t="str">
            <v>Weighted Index 1</v>
          </cell>
        </row>
        <row r="1516">
          <cell r="EE1516" t="str">
            <v>Weighted Index 1</v>
          </cell>
        </row>
        <row r="1517">
          <cell r="EE1517" t="str">
            <v>Weighted Index 1</v>
          </cell>
        </row>
        <row r="1518">
          <cell r="EE1518" t="str">
            <v>Weighted Index 1</v>
          </cell>
        </row>
        <row r="1519">
          <cell r="EE1519" t="str">
            <v>Weighted Index 1</v>
          </cell>
        </row>
        <row r="1520">
          <cell r="EE1520" t="str">
            <v>Weighted Index 1</v>
          </cell>
        </row>
        <row r="1521">
          <cell r="EE1521" t="str">
            <v>Weighted Index 1</v>
          </cell>
        </row>
        <row r="1522">
          <cell r="EE1522" t="str">
            <v>Weighted Index 1</v>
          </cell>
        </row>
        <row r="1523">
          <cell r="EE1523" t="str">
            <v>Weighted Index 1</v>
          </cell>
        </row>
        <row r="1524">
          <cell r="EE1524" t="str">
            <v>Weighted Index 1</v>
          </cell>
        </row>
        <row r="1525">
          <cell r="EE1525" t="str">
            <v>Weighted Index 1</v>
          </cell>
        </row>
        <row r="1526">
          <cell r="EE1526" t="str">
            <v>Weighted Index 1</v>
          </cell>
        </row>
        <row r="1527">
          <cell r="EE1527" t="str">
            <v>Weighted Index 1</v>
          </cell>
        </row>
        <row r="1528">
          <cell r="EE1528" t="str">
            <v>Weighted Index 1</v>
          </cell>
        </row>
        <row r="1529">
          <cell r="EE1529" t="str">
            <v>Weighted Index 1</v>
          </cell>
        </row>
        <row r="1530">
          <cell r="EE1530" t="str">
            <v>Weighted Index 1</v>
          </cell>
        </row>
        <row r="1531">
          <cell r="EE1531" t="str">
            <v>Weighted Index 1</v>
          </cell>
        </row>
        <row r="1532">
          <cell r="EE1532" t="str">
            <v>Weighted Index 1</v>
          </cell>
        </row>
        <row r="1533">
          <cell r="EE1533" t="str">
            <v>Weighted Index 1</v>
          </cell>
        </row>
        <row r="1534">
          <cell r="EE1534" t="str">
            <v>Weighted Index 1</v>
          </cell>
        </row>
        <row r="1535">
          <cell r="EE1535" t="str">
            <v>Weighted Index 1</v>
          </cell>
        </row>
        <row r="1536">
          <cell r="EE1536" t="str">
            <v>Weighted Index 1</v>
          </cell>
        </row>
        <row r="1537">
          <cell r="EE1537" t="str">
            <v>Weighted Index 1</v>
          </cell>
        </row>
        <row r="1538">
          <cell r="EE1538" t="str">
            <v>Weighted Index 1</v>
          </cell>
        </row>
        <row r="1539">
          <cell r="EE1539" t="str">
            <v>Weighted Index 1</v>
          </cell>
        </row>
        <row r="1540">
          <cell r="EE1540" t="str">
            <v>Weighted Index 1</v>
          </cell>
        </row>
        <row r="1541">
          <cell r="EE1541" t="str">
            <v>Weighted Index 1</v>
          </cell>
        </row>
        <row r="1548">
          <cell r="EE1548" t="str">
            <v>Weighted Index 1</v>
          </cell>
        </row>
        <row r="1549">
          <cell r="EE1549" t="str">
            <v>Weighted Index 1</v>
          </cell>
        </row>
        <row r="1550">
          <cell r="EE1550" t="str">
            <v>Weighted Index 1</v>
          </cell>
        </row>
        <row r="1551">
          <cell r="EE1551" t="str">
            <v>Weighted Index 1</v>
          </cell>
        </row>
        <row r="1552">
          <cell r="EE1552" t="str">
            <v>Weighted Index 1</v>
          </cell>
        </row>
        <row r="1553">
          <cell r="EE1553" t="str">
            <v>Weighted Index 1</v>
          </cell>
        </row>
        <row r="1554">
          <cell r="EE1554" t="str">
            <v>Weighted Index 1</v>
          </cell>
        </row>
        <row r="1555">
          <cell r="EE1555" t="str">
            <v>Weighted Index 1</v>
          </cell>
        </row>
        <row r="1556">
          <cell r="EE1556" t="str">
            <v>Weighted Index 1</v>
          </cell>
        </row>
        <row r="1557">
          <cell r="EE1557" t="str">
            <v>Weighted Index 1</v>
          </cell>
        </row>
        <row r="1558">
          <cell r="EE1558" t="str">
            <v>Weighted Index 1</v>
          </cell>
        </row>
        <row r="1559">
          <cell r="EE1559" t="str">
            <v>Weighted Index 1</v>
          </cell>
        </row>
        <row r="1560">
          <cell r="EE1560" t="str">
            <v>Weighted Index 1</v>
          </cell>
        </row>
        <row r="1561">
          <cell r="EE1561" t="str">
            <v>Weighted Index 1</v>
          </cell>
        </row>
        <row r="1562">
          <cell r="EE1562" t="str">
            <v>Weighted Index 1</v>
          </cell>
        </row>
        <row r="1563">
          <cell r="EE1563" t="str">
            <v>Weighted Index 1</v>
          </cell>
        </row>
        <row r="1564">
          <cell r="EE1564" t="str">
            <v>Weighted Index 1</v>
          </cell>
        </row>
        <row r="1565">
          <cell r="EE1565" t="str">
            <v>Weighted Index 1</v>
          </cell>
        </row>
        <row r="1566">
          <cell r="EE1566" t="str">
            <v>Weighted Index 1</v>
          </cell>
        </row>
        <row r="1567">
          <cell r="EE1567" t="str">
            <v>Weighted Index 1</v>
          </cell>
        </row>
        <row r="1568">
          <cell r="EE1568" t="str">
            <v>Weighted Index 1</v>
          </cell>
        </row>
        <row r="1575">
          <cell r="EE1575" t="str">
            <v>Weighted Index 1</v>
          </cell>
        </row>
        <row r="1576">
          <cell r="EE1576" t="str">
            <v>Weighted Index 1</v>
          </cell>
        </row>
        <row r="1577">
          <cell r="EE1577" t="str">
            <v>Weighted Index 1</v>
          </cell>
        </row>
        <row r="1578">
          <cell r="EE1578" t="str">
            <v>Weighted Index 1</v>
          </cell>
        </row>
        <row r="1579">
          <cell r="EE1579" t="str">
            <v>Weighted Index 1</v>
          </cell>
        </row>
        <row r="1580">
          <cell r="EE1580" t="str">
            <v>Weighted Index 1</v>
          </cell>
        </row>
        <row r="1587">
          <cell r="EE1587" t="str">
            <v>Weighted Index 1</v>
          </cell>
        </row>
        <row r="1588">
          <cell r="EE1588" t="str">
            <v>Weighted Index 1</v>
          </cell>
        </row>
        <row r="1589">
          <cell r="EE1589" t="str">
            <v>Weighted Index 1</v>
          </cell>
        </row>
        <row r="1590">
          <cell r="EE1590" t="str">
            <v>Weighted Index 1</v>
          </cell>
        </row>
        <row r="1591">
          <cell r="EE1591" t="str">
            <v>Weighted Index 1</v>
          </cell>
        </row>
        <row r="1598">
          <cell r="EE1598" t="str">
            <v>Weighted Index 1</v>
          </cell>
        </row>
        <row r="1599">
          <cell r="EE1599" t="str">
            <v>Weighted Index 1</v>
          </cell>
        </row>
        <row r="1600">
          <cell r="EE1600" t="str">
            <v>Weighted Index 1</v>
          </cell>
        </row>
        <row r="1601">
          <cell r="EE1601" t="str">
            <v>Weighted Index 1</v>
          </cell>
        </row>
        <row r="1602">
          <cell r="EE1602" t="str">
            <v>Weighted Index 1</v>
          </cell>
        </row>
        <row r="1603">
          <cell r="EE1603" t="str">
            <v>Weighted Index 1</v>
          </cell>
        </row>
        <row r="1604">
          <cell r="EE1604" t="str">
            <v>Weighted Index 1</v>
          </cell>
        </row>
        <row r="1605">
          <cell r="EE1605" t="str">
            <v>Weighted Index 1</v>
          </cell>
        </row>
        <row r="1612">
          <cell r="EE1612" t="str">
            <v>Weighted Index 1</v>
          </cell>
        </row>
        <row r="1613">
          <cell r="EE1613" t="str">
            <v>Weighted Index 1</v>
          </cell>
        </row>
        <row r="1614">
          <cell r="EE1614" t="str">
            <v>Weighted Index 1</v>
          </cell>
        </row>
        <row r="1615">
          <cell r="EE1615" t="str">
            <v>Weighted Index 1</v>
          </cell>
        </row>
        <row r="1616">
          <cell r="EE1616" t="str">
            <v>Weighted Index 1</v>
          </cell>
        </row>
        <row r="1617">
          <cell r="EE1617" t="str">
            <v>Weighted Index 1</v>
          </cell>
        </row>
        <row r="1618">
          <cell r="EE1618" t="str">
            <v>Weighted Index 1</v>
          </cell>
        </row>
        <row r="1619">
          <cell r="EE1619" t="str">
            <v>Weighted Index 1</v>
          </cell>
        </row>
        <row r="1620">
          <cell r="EE1620" t="str">
            <v>Weighted Index 1</v>
          </cell>
        </row>
        <row r="1621">
          <cell r="EE1621" t="str">
            <v>Weighted Index 1</v>
          </cell>
        </row>
        <row r="1622">
          <cell r="EE1622" t="str">
            <v>Weighted Index 1</v>
          </cell>
        </row>
        <row r="1623">
          <cell r="EE1623" t="str">
            <v>Weighted Index 1</v>
          </cell>
        </row>
        <row r="1624">
          <cell r="EE1624" t="str">
            <v>Weighted Index 1</v>
          </cell>
        </row>
        <row r="1625">
          <cell r="EE1625" t="str">
            <v>Weighted Index 1</v>
          </cell>
        </row>
        <row r="1632">
          <cell r="EE1632" t="str">
            <v>Weighted Index 1</v>
          </cell>
        </row>
        <row r="1633">
          <cell r="EE1633" t="str">
            <v>Weighted Index 1</v>
          </cell>
        </row>
        <row r="1634">
          <cell r="EE1634" t="str">
            <v>Weighted Index 1</v>
          </cell>
        </row>
        <row r="1635">
          <cell r="EE1635" t="str">
            <v>Weighted Index 1</v>
          </cell>
        </row>
        <row r="1636">
          <cell r="EE1636" t="str">
            <v>Weighted Index 1</v>
          </cell>
        </row>
        <row r="1637">
          <cell r="EE1637" t="str">
            <v>Weighted Index 1</v>
          </cell>
        </row>
        <row r="1638">
          <cell r="EE1638" t="str">
            <v>Weighted Index 1</v>
          </cell>
        </row>
        <row r="1639">
          <cell r="EE1639" t="str">
            <v>Weighted Index 1</v>
          </cell>
        </row>
        <row r="1640">
          <cell r="EE1640" t="str">
            <v>Weighted Index 1</v>
          </cell>
        </row>
        <row r="1641">
          <cell r="EE1641" t="str">
            <v>Weighted Index 1</v>
          </cell>
        </row>
        <row r="1642">
          <cell r="EE1642" t="str">
            <v>Weighted Index 1</v>
          </cell>
        </row>
        <row r="1643">
          <cell r="EE1643" t="str">
            <v>Weighted Index 1</v>
          </cell>
        </row>
        <row r="1644">
          <cell r="EE1644" t="str">
            <v>Weighted Index 1</v>
          </cell>
        </row>
        <row r="1645">
          <cell r="EE1645" t="str">
            <v>Weighted Index 1</v>
          </cell>
        </row>
        <row r="1646">
          <cell r="EE1646" t="str">
            <v>Weighted Index 1</v>
          </cell>
        </row>
        <row r="1647">
          <cell r="EE1647" t="str">
            <v>Weighted Index 1</v>
          </cell>
        </row>
        <row r="1648">
          <cell r="EE1648" t="str">
            <v>Weighted Index 1</v>
          </cell>
        </row>
        <row r="1649">
          <cell r="EE1649" t="str">
            <v>Weighted Index 1</v>
          </cell>
        </row>
        <row r="1650">
          <cell r="EE1650" t="str">
            <v>Weighted Index 1</v>
          </cell>
        </row>
        <row r="1651">
          <cell r="EE1651" t="str">
            <v>Weighted Index 1</v>
          </cell>
        </row>
        <row r="1652">
          <cell r="EE1652" t="str">
            <v>Weighted Index 1</v>
          </cell>
        </row>
        <row r="1653">
          <cell r="EE1653" t="str">
            <v>Weighted Index 1</v>
          </cell>
        </row>
        <row r="1654">
          <cell r="EE1654" t="str">
            <v>Weighted Index 1</v>
          </cell>
        </row>
        <row r="1655">
          <cell r="EE1655" t="str">
            <v>Weighted Index 1</v>
          </cell>
        </row>
        <row r="1656">
          <cell r="EE1656" t="str">
            <v>Weighted Index 1</v>
          </cell>
        </row>
        <row r="1657">
          <cell r="EE1657" t="str">
            <v>Weighted Index 1</v>
          </cell>
        </row>
        <row r="1658">
          <cell r="EE1658" t="str">
            <v>Weighted Index 1</v>
          </cell>
        </row>
        <row r="1659">
          <cell r="EE1659" t="str">
            <v>Weighted Index 1</v>
          </cell>
        </row>
        <row r="1660">
          <cell r="EE1660" t="str">
            <v>Weighted Index 1</v>
          </cell>
        </row>
        <row r="1661">
          <cell r="EE1661" t="str">
            <v>Weighted Index 1</v>
          </cell>
        </row>
        <row r="1662">
          <cell r="EE1662" t="str">
            <v>Weighted Index 1</v>
          </cell>
        </row>
        <row r="1663">
          <cell r="EE1663" t="str">
            <v>Weighted Index 1</v>
          </cell>
        </row>
        <row r="1664">
          <cell r="EE1664" t="str">
            <v>Weighted Index 1</v>
          </cell>
        </row>
        <row r="1665">
          <cell r="EE1665" t="str">
            <v>Weighted Index 1</v>
          </cell>
        </row>
        <row r="1666">
          <cell r="EE1666" t="str">
            <v>Weighted Index 1</v>
          </cell>
        </row>
        <row r="1667">
          <cell r="EE1667" t="str">
            <v>Weighted Index 1</v>
          </cell>
        </row>
        <row r="1668">
          <cell r="EE1668" t="str">
            <v>Weighted Index 1</v>
          </cell>
        </row>
        <row r="1669">
          <cell r="EE1669" t="str">
            <v>Weighted Index 1</v>
          </cell>
        </row>
        <row r="1676">
          <cell r="EE1676" t="str">
            <v>Weighted Index 1</v>
          </cell>
        </row>
        <row r="1677">
          <cell r="EE1677" t="str">
            <v>Weighted Index 1</v>
          </cell>
        </row>
        <row r="1678">
          <cell r="EE1678" t="str">
            <v>Weighted Index 1</v>
          </cell>
        </row>
        <row r="1679">
          <cell r="EE1679" t="str">
            <v>Weighted Index 1</v>
          </cell>
        </row>
        <row r="1680">
          <cell r="EE1680" t="str">
            <v>Weighted Index 1</v>
          </cell>
        </row>
        <row r="1681">
          <cell r="EE1681" t="str">
            <v>Weighted Index 1</v>
          </cell>
        </row>
        <row r="1682">
          <cell r="EE1682" t="str">
            <v>Weighted Index 1</v>
          </cell>
        </row>
        <row r="1683">
          <cell r="EE1683" t="str">
            <v>Weighted Index 1</v>
          </cell>
        </row>
        <row r="1684">
          <cell r="EE1684" t="str">
            <v>Weighted Index 1</v>
          </cell>
        </row>
        <row r="1685">
          <cell r="EE1685" t="str">
            <v>Weighted Index 1</v>
          </cell>
        </row>
        <row r="1686">
          <cell r="EE1686" t="str">
            <v>Weighted Index 1</v>
          </cell>
        </row>
        <row r="1687">
          <cell r="EE1687" t="str">
            <v>Weighted Index 1</v>
          </cell>
        </row>
        <row r="1688">
          <cell r="EE1688" t="str">
            <v>Weighted Index 1</v>
          </cell>
        </row>
        <row r="1689">
          <cell r="EE1689" t="str">
            <v>Weighted Index 1</v>
          </cell>
        </row>
        <row r="1690">
          <cell r="EE1690" t="str">
            <v>Weighted Index 1</v>
          </cell>
        </row>
        <row r="1691">
          <cell r="EE1691" t="str">
            <v>Weighted Index 1</v>
          </cell>
        </row>
        <row r="1692">
          <cell r="EE1692" t="str">
            <v>Weighted Index 1</v>
          </cell>
        </row>
        <row r="1693">
          <cell r="EE1693" t="str">
            <v>Weighted Index 1</v>
          </cell>
        </row>
        <row r="1694">
          <cell r="EE1694" t="str">
            <v>Weighted Index 1</v>
          </cell>
        </row>
        <row r="1695">
          <cell r="EE1695" t="str">
            <v>Weighted Index 1</v>
          </cell>
        </row>
        <row r="1696">
          <cell r="EE1696" t="str">
            <v>Weighted Index 1</v>
          </cell>
        </row>
        <row r="1697">
          <cell r="EE1697" t="str">
            <v>Weighted Index 1</v>
          </cell>
        </row>
        <row r="1698">
          <cell r="EE1698" t="str">
            <v>Weighted Index 1</v>
          </cell>
        </row>
        <row r="1699">
          <cell r="EE1699" t="str">
            <v>Weighted Index 1</v>
          </cell>
        </row>
        <row r="1700">
          <cell r="EE1700" t="str">
            <v>Weighted Index 1</v>
          </cell>
        </row>
        <row r="1701">
          <cell r="EE1701" t="str">
            <v>Weighted Index 1</v>
          </cell>
        </row>
        <row r="1702">
          <cell r="EE1702" t="str">
            <v>Weighted Index 1</v>
          </cell>
        </row>
        <row r="1703">
          <cell r="EE1703" t="str">
            <v>Weighted Index 1</v>
          </cell>
        </row>
        <row r="1704">
          <cell r="EE1704" t="str">
            <v>Weighted Index 1</v>
          </cell>
        </row>
        <row r="1705">
          <cell r="EE1705" t="str">
            <v>Weighted Index 1</v>
          </cell>
        </row>
        <row r="1706">
          <cell r="EE1706" t="str">
            <v>Weighted Index 1</v>
          </cell>
        </row>
        <row r="1707">
          <cell r="EE1707" t="str">
            <v>Weighted Index 1</v>
          </cell>
        </row>
        <row r="1708">
          <cell r="EE1708" t="str">
            <v>Weighted Index 1</v>
          </cell>
        </row>
        <row r="1709">
          <cell r="EE1709" t="str">
            <v>Weighted Index 1</v>
          </cell>
        </row>
        <row r="1710">
          <cell r="EE1710" t="str">
            <v>Weighted Index 1</v>
          </cell>
        </row>
        <row r="1711">
          <cell r="EE1711" t="str">
            <v>Weighted Index 1</v>
          </cell>
        </row>
        <row r="1712">
          <cell r="EE1712" t="str">
            <v>Weighted Index 1</v>
          </cell>
        </row>
        <row r="1713">
          <cell r="EE1713" t="str">
            <v>Weighted Index 1</v>
          </cell>
        </row>
        <row r="1714">
          <cell r="EE1714" t="str">
            <v>Weighted Index 1</v>
          </cell>
        </row>
        <row r="1715">
          <cell r="EE1715" t="str">
            <v>Weighted Index 1</v>
          </cell>
        </row>
        <row r="1716">
          <cell r="EE1716" t="str">
            <v>Weighted Index 1</v>
          </cell>
        </row>
        <row r="1717">
          <cell r="EE1717" t="str">
            <v>Weighted Index 1</v>
          </cell>
        </row>
        <row r="1718">
          <cell r="EE1718" t="str">
            <v>Weighted Index 1</v>
          </cell>
        </row>
        <row r="1719">
          <cell r="EE1719" t="str">
            <v>Weighted Index 1</v>
          </cell>
        </row>
        <row r="1720">
          <cell r="EE1720" t="str">
            <v>Weighted Index 1</v>
          </cell>
        </row>
        <row r="1721">
          <cell r="EE1721" t="str">
            <v>Weighted Index 1</v>
          </cell>
        </row>
        <row r="1728">
          <cell r="EE1728" t="str">
            <v>Weighted Index 1</v>
          </cell>
        </row>
        <row r="1729">
          <cell r="EE1729" t="str">
            <v>Weighted Index 1</v>
          </cell>
        </row>
        <row r="1730">
          <cell r="EE1730" t="str">
            <v>Weighted Index 1</v>
          </cell>
        </row>
        <row r="1731">
          <cell r="EE1731" t="str">
            <v>Weighted Index 1</v>
          </cell>
        </row>
        <row r="1732">
          <cell r="EE1732" t="str">
            <v>Weighted Index 1</v>
          </cell>
        </row>
        <row r="1733">
          <cell r="EE1733" t="str">
            <v>Weighted Index 1</v>
          </cell>
        </row>
        <row r="1740">
          <cell r="EE1740" t="str">
            <v>Weighted Index 1</v>
          </cell>
        </row>
        <row r="1741">
          <cell r="EE1741" t="str">
            <v>Weighted Index 1</v>
          </cell>
        </row>
        <row r="1742">
          <cell r="EE1742" t="str">
            <v>Weighted Index 1</v>
          </cell>
        </row>
        <row r="1743">
          <cell r="EE1743" t="str">
            <v>Weighted Index 1</v>
          </cell>
        </row>
        <row r="1744">
          <cell r="EE1744" t="str">
            <v>Weighted Index 1</v>
          </cell>
        </row>
        <row r="1745">
          <cell r="EE1745" t="str">
            <v>Weighted Index 1</v>
          </cell>
        </row>
        <row r="1746">
          <cell r="EE1746" t="str">
            <v>Weighted Index 1</v>
          </cell>
        </row>
        <row r="1747">
          <cell r="EE1747" t="str">
            <v>Weighted Index 1</v>
          </cell>
        </row>
        <row r="1748">
          <cell r="EE1748" t="str">
            <v>Weighted Index 1</v>
          </cell>
        </row>
        <row r="1749">
          <cell r="EE1749" t="str">
            <v>Weighted Index 1</v>
          </cell>
        </row>
        <row r="1750">
          <cell r="EE1750" t="str">
            <v>Weighted Index 1</v>
          </cell>
        </row>
        <row r="1751">
          <cell r="EE1751" t="str">
            <v>Weighted Index 1</v>
          </cell>
        </row>
        <row r="1752">
          <cell r="EE1752" t="str">
            <v>Weighted Index 1</v>
          </cell>
        </row>
        <row r="1753">
          <cell r="EE1753" t="str">
            <v>Weighted Index 1</v>
          </cell>
        </row>
        <row r="1754">
          <cell r="EE1754" t="str">
            <v>Weighted Index 1</v>
          </cell>
        </row>
        <row r="1761">
          <cell r="EE1761" t="str">
            <v>Weighted Index 1</v>
          </cell>
        </row>
        <row r="1762">
          <cell r="EE1762" t="str">
            <v>Weighted Index 1</v>
          </cell>
        </row>
        <row r="1763">
          <cell r="EE1763" t="str">
            <v>Weighted Index 1</v>
          </cell>
        </row>
        <row r="1764">
          <cell r="EE1764" t="str">
            <v>Weighted Index 1</v>
          </cell>
        </row>
        <row r="1771">
          <cell r="EE1771" t="str">
            <v>Weighted Index 1</v>
          </cell>
        </row>
        <row r="1772">
          <cell r="EE1772" t="str">
            <v>Weighted Index 1</v>
          </cell>
        </row>
        <row r="1773">
          <cell r="EE1773" t="str">
            <v>Weighted Index 1</v>
          </cell>
        </row>
        <row r="1774">
          <cell r="EE1774" t="str">
            <v>Weighted Index 1</v>
          </cell>
        </row>
        <row r="1775">
          <cell r="EE1775" t="str">
            <v>Weighted Index 1</v>
          </cell>
        </row>
        <row r="1776">
          <cell r="EE1776" t="str">
            <v>Weighted Index 1</v>
          </cell>
        </row>
        <row r="1777">
          <cell r="EE1777" t="str">
            <v>Weighted Index 1</v>
          </cell>
        </row>
        <row r="1778">
          <cell r="EE1778" t="str">
            <v>Weighted Index 1</v>
          </cell>
        </row>
        <row r="1779">
          <cell r="EE1779" t="str">
            <v>Weighted Index 1</v>
          </cell>
        </row>
        <row r="1780">
          <cell r="EE1780" t="str">
            <v>Weighted Index 1</v>
          </cell>
        </row>
        <row r="1781">
          <cell r="EE1781" t="str">
            <v>Weighted Index 1</v>
          </cell>
        </row>
        <row r="1782">
          <cell r="EE1782" t="str">
            <v>Weighted Index 1</v>
          </cell>
        </row>
        <row r="1783">
          <cell r="EE1783" t="str">
            <v>Weighted Index 1</v>
          </cell>
        </row>
        <row r="1784">
          <cell r="EE1784" t="str">
            <v>Weighted Index 1</v>
          </cell>
        </row>
        <row r="1785">
          <cell r="EE1785" t="str">
            <v>Weighted Index 1</v>
          </cell>
        </row>
        <row r="1786">
          <cell r="EE1786" t="str">
            <v>Weighted Index 1</v>
          </cell>
        </row>
        <row r="1787">
          <cell r="EE1787" t="str">
            <v>Weighted Index 1</v>
          </cell>
        </row>
        <row r="1788">
          <cell r="EE1788" t="str">
            <v>Weighted Index 1</v>
          </cell>
        </row>
        <row r="1789">
          <cell r="EE1789" t="str">
            <v>Weighted Index 1</v>
          </cell>
        </row>
        <row r="1790">
          <cell r="EE1790" t="str">
            <v>Weighted Index 1</v>
          </cell>
        </row>
        <row r="1791">
          <cell r="EE1791" t="str">
            <v>Weighted Index 1</v>
          </cell>
        </row>
        <row r="1792">
          <cell r="EE1792" t="str">
            <v>Weighted Index 1</v>
          </cell>
        </row>
        <row r="1793">
          <cell r="EE1793" t="str">
            <v>Weighted Index 1</v>
          </cell>
        </row>
        <row r="1794">
          <cell r="EE1794" t="str">
            <v>Weighted Index 1</v>
          </cell>
        </row>
        <row r="1795">
          <cell r="EE1795" t="str">
            <v>Weighted Index 1</v>
          </cell>
        </row>
        <row r="1796">
          <cell r="EE1796" t="str">
            <v>Weighted Index 1</v>
          </cell>
        </row>
        <row r="1797">
          <cell r="EE1797" t="str">
            <v>Weighted Index 1</v>
          </cell>
        </row>
        <row r="1798">
          <cell r="EE1798" t="str">
            <v>Weighted Index 1</v>
          </cell>
        </row>
        <row r="1799">
          <cell r="EE1799" t="str">
            <v>Weighted Index 1</v>
          </cell>
        </row>
        <row r="1800">
          <cell r="EE1800" t="str">
            <v>Weighted Index 1</v>
          </cell>
        </row>
        <row r="1801">
          <cell r="EE1801" t="str">
            <v>Weighted Index 1</v>
          </cell>
        </row>
        <row r="1802">
          <cell r="EE1802" t="str">
            <v>Weighted Index 1</v>
          </cell>
        </row>
        <row r="1803">
          <cell r="EE1803" t="str">
            <v>Weighted Index 1</v>
          </cell>
        </row>
        <row r="1804">
          <cell r="EE1804" t="str">
            <v>Weighted Index 1</v>
          </cell>
        </row>
        <row r="1805">
          <cell r="EE1805" t="str">
            <v>Weighted Index 1</v>
          </cell>
        </row>
        <row r="1806">
          <cell r="EE1806" t="str">
            <v>Weighted Index 1</v>
          </cell>
        </row>
        <row r="1807">
          <cell r="EE1807" t="str">
            <v>Weighted Index 1</v>
          </cell>
        </row>
        <row r="1808">
          <cell r="EE1808" t="str">
            <v>Weighted Index 1</v>
          </cell>
        </row>
        <row r="1809">
          <cell r="EE1809" t="str">
            <v>Weighted Index 1</v>
          </cell>
        </row>
        <row r="1810">
          <cell r="EE1810" t="str">
            <v>Weighted Index 1</v>
          </cell>
        </row>
        <row r="1811">
          <cell r="EE1811" t="str">
            <v>Weighted Index 1</v>
          </cell>
        </row>
        <row r="1812">
          <cell r="EE1812" t="str">
            <v>Weighted Index 1</v>
          </cell>
        </row>
        <row r="1813">
          <cell r="EE1813" t="str">
            <v>Weighted Index 1</v>
          </cell>
        </row>
        <row r="1814">
          <cell r="EE1814" t="str">
            <v>Weighted Index 1</v>
          </cell>
        </row>
        <row r="1815">
          <cell r="EE1815" t="str">
            <v>Weighted Index 1</v>
          </cell>
        </row>
        <row r="1816">
          <cell r="EE1816" t="str">
            <v>Weighted Index 1</v>
          </cell>
        </row>
        <row r="1817">
          <cell r="EE1817" t="str">
            <v>Weighted Index 1</v>
          </cell>
        </row>
        <row r="1818">
          <cell r="EE1818" t="str">
            <v>Weighted Index 1</v>
          </cell>
        </row>
        <row r="1819">
          <cell r="EE1819" t="str">
            <v>Weighted Index 1</v>
          </cell>
        </row>
        <row r="1820">
          <cell r="EE1820" t="str">
            <v>Weighted Index 1</v>
          </cell>
        </row>
        <row r="1821">
          <cell r="EE1821" t="str">
            <v>Weighted Index 1</v>
          </cell>
        </row>
        <row r="1822">
          <cell r="EE1822" t="str">
            <v>Weighted Index 1</v>
          </cell>
        </row>
        <row r="1823">
          <cell r="EE1823" t="str">
            <v>Weighted Index 1</v>
          </cell>
        </row>
        <row r="1824">
          <cell r="EE1824" t="str">
            <v>Weighted Index 1</v>
          </cell>
        </row>
        <row r="1825">
          <cell r="EE1825" t="str">
            <v>Weighted Index 1</v>
          </cell>
        </row>
        <row r="1826">
          <cell r="EE1826" t="str">
            <v>Weighted Index 1</v>
          </cell>
        </row>
        <row r="1827">
          <cell r="EE1827" t="str">
            <v>Weighted Index 1</v>
          </cell>
        </row>
        <row r="1828">
          <cell r="EE1828" t="str">
            <v>Weighted Index 1</v>
          </cell>
        </row>
        <row r="1829">
          <cell r="EE1829" t="str">
            <v>Weighted Index 1</v>
          </cell>
        </row>
        <row r="1830">
          <cell r="EE1830" t="str">
            <v>Weighted Index 1</v>
          </cell>
        </row>
        <row r="1831">
          <cell r="EE1831" t="str">
            <v>Weighted Index 1</v>
          </cell>
        </row>
        <row r="1832">
          <cell r="EE1832" t="str">
            <v>Weighted Index 1</v>
          </cell>
        </row>
        <row r="1833">
          <cell r="EE1833" t="str">
            <v>Weighted Index 1</v>
          </cell>
        </row>
        <row r="1834">
          <cell r="EE1834" t="str">
            <v>Weighted Index 1</v>
          </cell>
        </row>
        <row r="1835">
          <cell r="EE1835" t="str">
            <v>Weighted Index 1</v>
          </cell>
        </row>
        <row r="1836">
          <cell r="EE1836" t="str">
            <v>Weighted Index 1</v>
          </cell>
        </row>
        <row r="1837">
          <cell r="EE1837" t="str">
            <v>Weighted Index 1</v>
          </cell>
        </row>
        <row r="1838">
          <cell r="EE1838" t="str">
            <v>Weighted Index 1</v>
          </cell>
        </row>
        <row r="1839">
          <cell r="EE1839" t="str">
            <v>Weighted Index 1</v>
          </cell>
        </row>
        <row r="1840">
          <cell r="EE1840" t="str">
            <v>Weighted Index 1</v>
          </cell>
        </row>
        <row r="1841">
          <cell r="EE1841" t="str">
            <v>Weighted Index 1</v>
          </cell>
        </row>
        <row r="1842">
          <cell r="EE1842" t="str">
            <v>Weighted Index 1</v>
          </cell>
        </row>
        <row r="1843">
          <cell r="EE1843" t="str">
            <v>Weighted Index 1</v>
          </cell>
        </row>
        <row r="1844">
          <cell r="EE1844" t="str">
            <v>Weighted Index 1</v>
          </cell>
        </row>
        <row r="1845">
          <cell r="EE1845" t="str">
            <v>Weighted Index 1</v>
          </cell>
        </row>
        <row r="1846">
          <cell r="EE1846" t="str">
            <v>Weighted Index 1</v>
          </cell>
        </row>
        <row r="1847">
          <cell r="EE1847" t="str">
            <v>Weighted Index 1</v>
          </cell>
        </row>
        <row r="1848">
          <cell r="EE1848" t="str">
            <v>Weighted Index 1</v>
          </cell>
        </row>
        <row r="1849">
          <cell r="EE1849" t="str">
            <v>Weighted Index 1</v>
          </cell>
        </row>
        <row r="1850">
          <cell r="EE1850" t="str">
            <v>Weighted Index 1</v>
          </cell>
        </row>
        <row r="1851">
          <cell r="EE1851" t="str">
            <v>Weighted Index 1</v>
          </cell>
        </row>
        <row r="1852">
          <cell r="EE1852" t="str">
            <v>Weighted Index 1</v>
          </cell>
        </row>
        <row r="1853">
          <cell r="EE1853" t="str">
            <v>Weighted Index 1</v>
          </cell>
        </row>
        <row r="1854">
          <cell r="EE1854" t="str">
            <v>Weighted Index 1</v>
          </cell>
        </row>
        <row r="1855">
          <cell r="EE1855" t="str">
            <v>Weighted Index 1</v>
          </cell>
        </row>
        <row r="1856">
          <cell r="EE1856" t="str">
            <v>Weighted Index 1</v>
          </cell>
        </row>
        <row r="1857">
          <cell r="EE1857" t="str">
            <v>Weighted Index 1</v>
          </cell>
        </row>
        <row r="1858">
          <cell r="EE1858" t="str">
            <v>Weighted Index 1</v>
          </cell>
        </row>
        <row r="1859">
          <cell r="EE1859" t="str">
            <v>Weighted Index 1</v>
          </cell>
        </row>
        <row r="1860">
          <cell r="EE1860" t="str">
            <v>Weighted Index 1</v>
          </cell>
        </row>
        <row r="1867">
          <cell r="EE1867" t="str">
            <v>Weighted Index 1</v>
          </cell>
        </row>
        <row r="1868">
          <cell r="EE1868" t="str">
            <v>Weighted Index 1</v>
          </cell>
        </row>
        <row r="1869">
          <cell r="EE1869" t="str">
            <v>Weighted Index 1</v>
          </cell>
        </row>
        <row r="1870">
          <cell r="EE1870" t="str">
            <v>Weighted Index 1</v>
          </cell>
        </row>
        <row r="1871">
          <cell r="EE1871" t="str">
            <v>Weighted Index 1</v>
          </cell>
        </row>
        <row r="1872">
          <cell r="EE1872" t="str">
            <v>Weighted Index 1</v>
          </cell>
        </row>
        <row r="1873">
          <cell r="EE1873" t="str">
            <v>Weighted Index 1</v>
          </cell>
        </row>
        <row r="1874">
          <cell r="EE1874" t="str">
            <v>Weighted Index 1</v>
          </cell>
        </row>
        <row r="1875">
          <cell r="EE1875" t="str">
            <v>Weighted Index 1</v>
          </cell>
        </row>
        <row r="1876">
          <cell r="EE1876" t="str">
            <v>Weighted Index 1</v>
          </cell>
        </row>
        <row r="1877">
          <cell r="EE1877" t="str">
            <v>Weighted Index 1</v>
          </cell>
        </row>
        <row r="1878">
          <cell r="EE1878" t="str">
            <v>Weighted Index 1</v>
          </cell>
        </row>
        <row r="1879">
          <cell r="EE1879" t="str">
            <v>Weighted Index 1</v>
          </cell>
        </row>
        <row r="1880">
          <cell r="EE1880" t="str">
            <v>Weighted Index 1</v>
          </cell>
        </row>
        <row r="1881">
          <cell r="EE1881" t="str">
            <v>Weighted Index 1</v>
          </cell>
        </row>
        <row r="1882">
          <cell r="EE1882" t="str">
            <v>Weighted Index 1</v>
          </cell>
        </row>
        <row r="1883">
          <cell r="EE1883" t="str">
            <v>Weighted Index 1</v>
          </cell>
        </row>
        <row r="1884">
          <cell r="EE1884" t="str">
            <v>Weighted Index 1</v>
          </cell>
        </row>
        <row r="1885">
          <cell r="EE1885" t="str">
            <v>Weighted Index 1</v>
          </cell>
        </row>
        <row r="1886">
          <cell r="EE1886" t="str">
            <v>Weighted Index 1</v>
          </cell>
        </row>
        <row r="1887">
          <cell r="EE1887" t="str">
            <v>Weighted Index 1</v>
          </cell>
        </row>
        <row r="1888">
          <cell r="EE1888" t="str">
            <v>Weighted Index 1</v>
          </cell>
        </row>
        <row r="1889">
          <cell r="EE1889" t="str">
            <v>Weighted Index 1</v>
          </cell>
        </row>
        <row r="1890">
          <cell r="EE1890" t="str">
            <v>Weighted Index 1</v>
          </cell>
        </row>
        <row r="1891">
          <cell r="EE1891" t="str">
            <v>Weighted Index 1</v>
          </cell>
        </row>
        <row r="1892">
          <cell r="EE1892" t="str">
            <v>Weighted Index 1</v>
          </cell>
        </row>
        <row r="1893">
          <cell r="EE1893" t="str">
            <v>Weighted Index 1</v>
          </cell>
        </row>
        <row r="1894">
          <cell r="EE1894" t="str">
            <v>Weighted Index 1</v>
          </cell>
        </row>
        <row r="1901">
          <cell r="EE1901" t="str">
            <v>Weighted Index 1</v>
          </cell>
        </row>
        <row r="1902">
          <cell r="EE1902" t="str">
            <v>Weighted Index 1</v>
          </cell>
        </row>
        <row r="1903">
          <cell r="EE1903" t="str">
            <v>Weighted Index 1</v>
          </cell>
        </row>
        <row r="1904">
          <cell r="EE1904" t="str">
            <v>Weighted Index 1</v>
          </cell>
        </row>
        <row r="1905">
          <cell r="EE1905" t="str">
            <v>Weighted Index 1</v>
          </cell>
        </row>
        <row r="1906">
          <cell r="EE1906" t="str">
            <v>Weighted Index 1</v>
          </cell>
        </row>
        <row r="1907">
          <cell r="EE1907" t="str">
            <v>Weighted Index 1</v>
          </cell>
        </row>
        <row r="1908">
          <cell r="EE1908" t="str">
            <v>Weighted Index 1</v>
          </cell>
        </row>
        <row r="1909">
          <cell r="EE1909" t="str">
            <v>Weighted Index 1</v>
          </cell>
        </row>
        <row r="1910">
          <cell r="EE1910" t="str">
            <v>Weighted Index 1</v>
          </cell>
        </row>
        <row r="1911">
          <cell r="EE1911" t="str">
            <v>Weighted Index 1</v>
          </cell>
        </row>
        <row r="1912">
          <cell r="EE1912" t="str">
            <v>Weighted Index 1</v>
          </cell>
        </row>
        <row r="1913">
          <cell r="EE1913" t="str">
            <v>Weighted Index 1</v>
          </cell>
        </row>
        <row r="1914">
          <cell r="EE1914" t="str">
            <v>Weighted Index 1</v>
          </cell>
        </row>
        <row r="1915">
          <cell r="EE1915" t="str">
            <v>Weighted Index 1</v>
          </cell>
        </row>
        <row r="1916">
          <cell r="EE1916" t="str">
            <v>Weighted Index 1</v>
          </cell>
        </row>
        <row r="1917">
          <cell r="EE1917" t="str">
            <v>Weighted Index 1</v>
          </cell>
        </row>
        <row r="1918">
          <cell r="EE1918" t="str">
            <v>Weighted Index 1</v>
          </cell>
        </row>
        <row r="1919">
          <cell r="EE1919" t="str">
            <v>Weighted Index 1</v>
          </cell>
        </row>
        <row r="1920">
          <cell r="EE1920" t="str">
            <v>Weighted Index 1</v>
          </cell>
        </row>
        <row r="1921">
          <cell r="EE1921" t="str">
            <v>Weighted Index 1</v>
          </cell>
        </row>
        <row r="1922">
          <cell r="EE1922" t="str">
            <v>Weighted Index 1</v>
          </cell>
        </row>
        <row r="1923">
          <cell r="EE1923" t="str">
            <v>Weighted Index 1</v>
          </cell>
        </row>
        <row r="1924">
          <cell r="EE1924" t="str">
            <v>Weighted Index 1</v>
          </cell>
        </row>
        <row r="1925">
          <cell r="EE1925" t="str">
            <v>Weighted Index 1</v>
          </cell>
        </row>
        <row r="1926">
          <cell r="EE1926" t="str">
            <v>Weighted Index 1</v>
          </cell>
        </row>
        <row r="1927">
          <cell r="EE1927" t="str">
            <v>Weighted Index 1</v>
          </cell>
        </row>
        <row r="1928">
          <cell r="EE1928" t="str">
            <v>Weighted Index 1</v>
          </cell>
        </row>
        <row r="1929">
          <cell r="EE1929" t="str">
            <v>Weighted Index 1</v>
          </cell>
        </row>
        <row r="1930">
          <cell r="EE1930" t="str">
            <v>Weighted Index 1</v>
          </cell>
        </row>
        <row r="1931">
          <cell r="EE1931" t="str">
            <v>Weighted Index 1</v>
          </cell>
        </row>
        <row r="1932">
          <cell r="EE1932" t="str">
            <v>Weighted Index 1</v>
          </cell>
        </row>
        <row r="1933">
          <cell r="EE1933" t="str">
            <v>Weighted Index 1</v>
          </cell>
        </row>
        <row r="1934">
          <cell r="EE1934" t="str">
            <v>Weighted Index 1</v>
          </cell>
        </row>
        <row r="1935">
          <cell r="EE1935" t="str">
            <v>Weighted Index 1</v>
          </cell>
        </row>
        <row r="1936">
          <cell r="EE1936" t="str">
            <v>Weighted Index 1</v>
          </cell>
        </row>
        <row r="1937">
          <cell r="EE1937" t="str">
            <v>Weighted Index 1</v>
          </cell>
        </row>
        <row r="1938">
          <cell r="EE1938" t="str">
            <v>Weighted Index 1</v>
          </cell>
        </row>
        <row r="1939">
          <cell r="EE1939" t="str">
            <v>Weighted Index 1</v>
          </cell>
        </row>
        <row r="1940">
          <cell r="EE1940" t="str">
            <v>Weighted Index 1</v>
          </cell>
        </row>
        <row r="1941">
          <cell r="EE1941" t="str">
            <v>Weighted Index 1</v>
          </cell>
        </row>
        <row r="1942">
          <cell r="EE1942" t="str">
            <v>Weighted Index 1</v>
          </cell>
        </row>
        <row r="1943">
          <cell r="EE1943" t="str">
            <v>Weighted Index 1</v>
          </cell>
        </row>
        <row r="1944">
          <cell r="EE1944" t="str">
            <v>Weighted Index 1</v>
          </cell>
        </row>
        <row r="1945">
          <cell r="EE1945" t="str">
            <v>Weighted Index 1</v>
          </cell>
        </row>
        <row r="1952">
          <cell r="EE1952" t="str">
            <v>Weighted Index 1</v>
          </cell>
        </row>
        <row r="1953">
          <cell r="EE1953" t="str">
            <v>Weighted Index 1</v>
          </cell>
        </row>
        <row r="1954">
          <cell r="EE1954" t="str">
            <v>Weighted Index 1</v>
          </cell>
        </row>
        <row r="1955">
          <cell r="EE1955" t="str">
            <v>Weighted Index 1</v>
          </cell>
        </row>
        <row r="1956">
          <cell r="EE1956" t="str">
            <v>Weighted Index 1</v>
          </cell>
        </row>
        <row r="1957">
          <cell r="EE1957" t="str">
            <v>Weighted Index 1</v>
          </cell>
        </row>
        <row r="1958">
          <cell r="EE1958" t="str">
            <v>Weighted Index 1</v>
          </cell>
        </row>
        <row r="1959">
          <cell r="EE1959" t="str">
            <v>Weighted Index 1</v>
          </cell>
        </row>
        <row r="1960">
          <cell r="EE1960" t="str">
            <v>Weighted Index 1</v>
          </cell>
        </row>
        <row r="1961">
          <cell r="EE1961" t="str">
            <v>Weighted Index 1</v>
          </cell>
        </row>
        <row r="1962">
          <cell r="EE1962" t="str">
            <v>Weighted Index 1</v>
          </cell>
        </row>
        <row r="1963">
          <cell r="EE1963" t="str">
            <v>Weighted Index 1</v>
          </cell>
        </row>
        <row r="1964">
          <cell r="EE1964" t="str">
            <v>Weighted Index 1</v>
          </cell>
        </row>
        <row r="1965">
          <cell r="EE1965" t="str">
            <v>Weighted Index 1</v>
          </cell>
        </row>
        <row r="1966">
          <cell r="EE1966" t="str">
            <v>Weighted Index 1</v>
          </cell>
        </row>
        <row r="1967">
          <cell r="EE1967" t="str">
            <v>Weighted Index 1</v>
          </cell>
        </row>
        <row r="1968">
          <cell r="EE1968" t="str">
            <v>Weighted Index 1</v>
          </cell>
        </row>
        <row r="1969">
          <cell r="EE1969" t="str">
            <v>Weighted Index 1</v>
          </cell>
        </row>
        <row r="1970">
          <cell r="EE1970" t="str">
            <v>Weighted Index 1</v>
          </cell>
        </row>
        <row r="1971">
          <cell r="EE1971" t="str">
            <v>Weighted Index 1</v>
          </cell>
        </row>
        <row r="1972">
          <cell r="EE1972" t="str">
            <v>Weighted Index 1</v>
          </cell>
        </row>
        <row r="1973">
          <cell r="EE1973" t="str">
            <v>Weighted Index 1</v>
          </cell>
        </row>
        <row r="1974">
          <cell r="EE1974" t="str">
            <v>Weighted Index 1</v>
          </cell>
        </row>
        <row r="1975">
          <cell r="EE1975" t="str">
            <v>Weighted Index 1</v>
          </cell>
        </row>
        <row r="1976">
          <cell r="EE1976" t="str">
            <v>Weighted Index 1</v>
          </cell>
        </row>
        <row r="1977">
          <cell r="EE1977" t="str">
            <v>Weighted Index 1</v>
          </cell>
        </row>
        <row r="1978">
          <cell r="EE1978" t="str">
            <v>Weighted Index 1</v>
          </cell>
        </row>
        <row r="1979">
          <cell r="EE1979" t="str">
            <v>Weighted Index 1</v>
          </cell>
        </row>
        <row r="1980">
          <cell r="EE1980" t="str">
            <v>Weighted Index 1</v>
          </cell>
        </row>
        <row r="1981">
          <cell r="EE1981" t="str">
            <v>Weighted Index 1</v>
          </cell>
        </row>
        <row r="1982">
          <cell r="EE1982" t="str">
            <v>Weighted Index 1</v>
          </cell>
        </row>
        <row r="1983">
          <cell r="EE1983" t="str">
            <v>Weighted Index 1</v>
          </cell>
        </row>
        <row r="1984">
          <cell r="EE1984" t="str">
            <v>Weighted Index 1</v>
          </cell>
        </row>
        <row r="1985">
          <cell r="EE1985" t="str">
            <v>Weighted Index 1</v>
          </cell>
        </row>
        <row r="1986">
          <cell r="EE1986" t="str">
            <v>Weighted Index 1</v>
          </cell>
        </row>
        <row r="1987">
          <cell r="EE1987" t="str">
            <v>Weighted Index 1</v>
          </cell>
        </row>
        <row r="1988">
          <cell r="EE1988" t="str">
            <v>Weighted Index 1</v>
          </cell>
        </row>
        <row r="1989">
          <cell r="EE1989" t="str">
            <v>Weighted Index 1</v>
          </cell>
        </row>
        <row r="1990">
          <cell r="EE1990" t="str">
            <v>Weighted Index 1</v>
          </cell>
        </row>
        <row r="1991">
          <cell r="EE1991" t="str">
            <v>Weighted Index 1</v>
          </cell>
        </row>
        <row r="1992">
          <cell r="EE1992" t="str">
            <v>Weighted Index 1</v>
          </cell>
        </row>
        <row r="1993">
          <cell r="EE1993" t="str">
            <v>Weighted Index 1</v>
          </cell>
        </row>
        <row r="1994">
          <cell r="EE1994" t="str">
            <v>Weighted Index 1</v>
          </cell>
        </row>
        <row r="1995">
          <cell r="EE1995" t="str">
            <v>Weighted Index 1</v>
          </cell>
        </row>
        <row r="1996">
          <cell r="EE1996" t="str">
            <v>Weighted Index 1</v>
          </cell>
        </row>
        <row r="1997">
          <cell r="EE1997" t="str">
            <v>Weighted Index 1</v>
          </cell>
        </row>
        <row r="1998">
          <cell r="EE1998" t="str">
            <v>Weighted Index 1</v>
          </cell>
        </row>
        <row r="1999">
          <cell r="EE1999" t="str">
            <v>Weighted Index 1</v>
          </cell>
        </row>
        <row r="2000">
          <cell r="EE2000" t="str">
            <v>Weighted Index 1</v>
          </cell>
        </row>
        <row r="2001">
          <cell r="EE2001" t="str">
            <v>Weighted Index 1</v>
          </cell>
        </row>
        <row r="2014">
          <cell r="EE2014" t="str">
            <v>Weighted Index 1</v>
          </cell>
        </row>
        <row r="2015">
          <cell r="EE2015" t="str">
            <v>Weighted Index 1</v>
          </cell>
        </row>
        <row r="2016">
          <cell r="EE2016" t="str">
            <v>Weighted Index 1</v>
          </cell>
        </row>
        <row r="2017">
          <cell r="EE2017" t="str">
            <v>Weighted Index 1</v>
          </cell>
        </row>
        <row r="2018">
          <cell r="EE2018" t="str">
            <v>Weighted Index 1</v>
          </cell>
        </row>
        <row r="2019">
          <cell r="EE2019" t="str">
            <v>Weighted Index 1</v>
          </cell>
        </row>
        <row r="2020">
          <cell r="EE2020" t="str">
            <v>Weighted Index 1</v>
          </cell>
        </row>
        <row r="2021">
          <cell r="EE2021" t="str">
            <v>Weighted Index 1</v>
          </cell>
        </row>
        <row r="2022">
          <cell r="EE2022" t="str">
            <v>Weighted Index 1</v>
          </cell>
        </row>
        <row r="2023">
          <cell r="EE2023" t="str">
            <v>Weighted Index 1</v>
          </cell>
        </row>
        <row r="2024">
          <cell r="EE2024" t="str">
            <v>Weighted Index 1</v>
          </cell>
        </row>
        <row r="2025">
          <cell r="EE2025" t="str">
            <v>Weighted Index 1</v>
          </cell>
        </row>
        <row r="2026">
          <cell r="EE2026" t="str">
            <v>Weighted Index 1</v>
          </cell>
        </row>
        <row r="2027">
          <cell r="EE2027" t="str">
            <v>Weighted Index 1</v>
          </cell>
        </row>
        <row r="2028">
          <cell r="EE2028" t="str">
            <v>Weighted Index 1</v>
          </cell>
        </row>
        <row r="2029">
          <cell r="EE2029" t="str">
            <v>Weighted Index 1</v>
          </cell>
        </row>
        <row r="2030">
          <cell r="EE2030" t="str">
            <v>Weighted Index 1</v>
          </cell>
        </row>
        <row r="2031">
          <cell r="EE2031" t="str">
            <v>Weighted Index 1</v>
          </cell>
        </row>
        <row r="2032">
          <cell r="EE2032" t="str">
            <v>Weighted Index 1</v>
          </cell>
        </row>
        <row r="2033">
          <cell r="EE2033" t="str">
            <v>Weighted Index 1</v>
          </cell>
        </row>
        <row r="2034">
          <cell r="EE2034" t="str">
            <v>Weighted Index 1</v>
          </cell>
        </row>
        <row r="2035">
          <cell r="EE2035" t="str">
            <v>Weighted Index 1</v>
          </cell>
        </row>
        <row r="2036">
          <cell r="EE2036" t="str">
            <v>Weighted Index 1</v>
          </cell>
        </row>
        <row r="2037">
          <cell r="EE2037" t="str">
            <v>Weighted Index 1</v>
          </cell>
        </row>
        <row r="2038">
          <cell r="EE2038" t="str">
            <v>Weighted Index 1</v>
          </cell>
        </row>
        <row r="2039">
          <cell r="EE2039" t="str">
            <v>Weighted Index 1</v>
          </cell>
        </row>
        <row r="2040">
          <cell r="EE2040" t="str">
            <v>Weighted Index 1</v>
          </cell>
        </row>
        <row r="2041">
          <cell r="EE2041" t="str">
            <v>Weighted Index 1</v>
          </cell>
        </row>
        <row r="2042">
          <cell r="EE2042" t="str">
            <v>Weighted Index 1</v>
          </cell>
        </row>
        <row r="2043">
          <cell r="EE2043" t="str">
            <v>Weighted Index 1</v>
          </cell>
        </row>
        <row r="2044">
          <cell r="EE2044" t="str">
            <v>Weighted Index 1</v>
          </cell>
        </row>
        <row r="2045">
          <cell r="EE2045" t="str">
            <v>Weighted Index 1</v>
          </cell>
        </row>
        <row r="2046">
          <cell r="EE2046" t="str">
            <v>Weighted Index 1</v>
          </cell>
        </row>
        <row r="2047">
          <cell r="EE2047" t="str">
            <v>Weighted Index 1</v>
          </cell>
        </row>
        <row r="2048">
          <cell r="EE2048" t="str">
            <v>Weighted Index 1</v>
          </cell>
        </row>
        <row r="2049">
          <cell r="EE2049" t="str">
            <v>Weighted Index 1</v>
          </cell>
        </row>
        <row r="2050">
          <cell r="EE2050" t="str">
            <v>Weighted Index 1</v>
          </cell>
        </row>
        <row r="2051">
          <cell r="EE2051" t="str">
            <v>Weighted Index 1</v>
          </cell>
        </row>
        <row r="2052">
          <cell r="EE2052" t="str">
            <v>Weighted Index 1</v>
          </cell>
        </row>
        <row r="2053">
          <cell r="EE2053" t="str">
            <v>Weighted Index 1</v>
          </cell>
        </row>
        <row r="2054">
          <cell r="EE2054" t="str">
            <v>Weighted Index 1</v>
          </cell>
        </row>
        <row r="2055">
          <cell r="EE2055" t="str">
            <v>Weighted Index 1</v>
          </cell>
        </row>
        <row r="2056">
          <cell r="EE2056" t="str">
            <v>Weighted Index 1</v>
          </cell>
        </row>
        <row r="2057">
          <cell r="EE2057" t="str">
            <v>Weighted Index 1</v>
          </cell>
        </row>
        <row r="2058">
          <cell r="EE2058" t="str">
            <v>Weighted Index 1</v>
          </cell>
        </row>
        <row r="2059">
          <cell r="EE2059" t="str">
            <v>Weighted Index 1</v>
          </cell>
        </row>
        <row r="2060">
          <cell r="EE2060" t="str">
            <v>Weighted Index 1</v>
          </cell>
        </row>
        <row r="2061">
          <cell r="EE2061" t="str">
            <v>Weighted Index 1</v>
          </cell>
        </row>
        <row r="2062">
          <cell r="EE2062" t="str">
            <v>Weighted Index 1</v>
          </cell>
        </row>
        <row r="2063">
          <cell r="EE2063" t="str">
            <v>Weighted Index 1</v>
          </cell>
        </row>
        <row r="2064">
          <cell r="EE2064" t="str">
            <v>Weighted Index 1</v>
          </cell>
        </row>
        <row r="2065">
          <cell r="EE2065" t="str">
            <v>Weighted Index 1</v>
          </cell>
        </row>
        <row r="2066">
          <cell r="EE2066" t="str">
            <v>Weighted Index 1</v>
          </cell>
        </row>
        <row r="2067">
          <cell r="EE2067" t="str">
            <v>Weighted Index 1</v>
          </cell>
        </row>
        <row r="2068">
          <cell r="EE2068" t="str">
            <v>Weighted Index 1</v>
          </cell>
        </row>
        <row r="2069">
          <cell r="EE2069" t="str">
            <v>Weighted Index 1</v>
          </cell>
        </row>
        <row r="2070">
          <cell r="EE2070" t="str">
            <v>Weighted Index 1</v>
          </cell>
        </row>
        <row r="2071">
          <cell r="EE2071" t="str">
            <v>Weighted Index 1</v>
          </cell>
        </row>
        <row r="2072">
          <cell r="EE2072" t="str">
            <v>Weighted Index 1</v>
          </cell>
        </row>
        <row r="2073">
          <cell r="EE2073" t="str">
            <v>Weighted Index 1</v>
          </cell>
        </row>
        <row r="2074">
          <cell r="EE2074" t="str">
            <v>Weighted Index 1</v>
          </cell>
        </row>
        <row r="2075">
          <cell r="EE2075" t="str">
            <v>Weighted Index 1</v>
          </cell>
        </row>
        <row r="2076">
          <cell r="EE2076" t="str">
            <v>Weighted Index 1</v>
          </cell>
        </row>
        <row r="2077">
          <cell r="EE2077" t="str">
            <v>Weighted Index 1</v>
          </cell>
        </row>
        <row r="2078">
          <cell r="EE2078" t="str">
            <v>Weighted Index 1</v>
          </cell>
        </row>
        <row r="2079">
          <cell r="EE2079" t="str">
            <v>Weighted Index 1</v>
          </cell>
        </row>
        <row r="2080">
          <cell r="EE2080" t="str">
            <v>Weighted Index 1</v>
          </cell>
        </row>
        <row r="2081">
          <cell r="EE2081" t="str">
            <v>Weighted Index 1</v>
          </cell>
        </row>
        <row r="2082">
          <cell r="EE2082" t="str">
            <v>Weighted Index 1</v>
          </cell>
        </row>
        <row r="2083">
          <cell r="EE2083" t="str">
            <v>Weighted Index 1</v>
          </cell>
        </row>
        <row r="2084">
          <cell r="EE2084" t="str">
            <v>Weighted Index 1</v>
          </cell>
        </row>
        <row r="2085">
          <cell r="EE2085" t="str">
            <v>Weighted Index 1</v>
          </cell>
        </row>
        <row r="2086">
          <cell r="EE2086" t="str">
            <v>Weighted Index 1</v>
          </cell>
        </row>
        <row r="2087">
          <cell r="EE2087" t="str">
            <v>Weighted Index 1</v>
          </cell>
        </row>
        <row r="2088">
          <cell r="EE2088" t="str">
            <v>Weighted Index 1</v>
          </cell>
        </row>
        <row r="2089">
          <cell r="EE2089" t="str">
            <v>Weighted Index 1</v>
          </cell>
        </row>
        <row r="2090">
          <cell r="EE2090" t="str">
            <v>Weighted Index 1</v>
          </cell>
        </row>
        <row r="2091">
          <cell r="EE2091" t="str">
            <v>Weighted Index 1</v>
          </cell>
        </row>
        <row r="2092">
          <cell r="EE2092" t="str">
            <v>Weighted Index 1</v>
          </cell>
        </row>
        <row r="2093">
          <cell r="EE2093" t="str">
            <v>Weighted Index 1</v>
          </cell>
        </row>
        <row r="2094">
          <cell r="EE2094" t="str">
            <v>Weighted Index 1</v>
          </cell>
        </row>
        <row r="2095">
          <cell r="EE2095" t="str">
            <v>Weighted Index 1</v>
          </cell>
        </row>
        <row r="2096">
          <cell r="EE2096" t="str">
            <v>Weighted Index 1</v>
          </cell>
        </row>
        <row r="2097">
          <cell r="EE2097" t="str">
            <v>Weighted Index 1</v>
          </cell>
        </row>
        <row r="2098">
          <cell r="EE2098" t="str">
            <v>Weighted Index 1</v>
          </cell>
        </row>
        <row r="2099">
          <cell r="EE2099" t="str">
            <v>Weighted Index 1</v>
          </cell>
        </row>
        <row r="2100">
          <cell r="EE2100" t="str">
            <v>Weighted Index 1</v>
          </cell>
        </row>
        <row r="2101">
          <cell r="EE2101" t="str">
            <v>Weighted Index 1</v>
          </cell>
        </row>
        <row r="2102">
          <cell r="EE2102" t="str">
            <v>Weighted Index 1</v>
          </cell>
        </row>
        <row r="2103">
          <cell r="EE2103" t="str">
            <v>Weighted Index 1</v>
          </cell>
        </row>
        <row r="2104">
          <cell r="EE2104" t="str">
            <v>Weighted Index 1</v>
          </cell>
        </row>
        <row r="2105">
          <cell r="EE2105" t="str">
            <v>Weighted Index 1</v>
          </cell>
        </row>
        <row r="2106">
          <cell r="EE2106" t="str">
            <v>Weighted Index 1</v>
          </cell>
        </row>
        <row r="2107">
          <cell r="EE2107" t="str">
            <v>Weighted Index 1</v>
          </cell>
        </row>
        <row r="2108">
          <cell r="EE2108" t="str">
            <v>Weighted Index 1</v>
          </cell>
        </row>
        <row r="2109">
          <cell r="EE2109" t="str">
            <v>Weighted Index 1</v>
          </cell>
        </row>
        <row r="2110">
          <cell r="EE2110" t="str">
            <v>Weighted Index 1</v>
          </cell>
        </row>
        <row r="2111">
          <cell r="EE2111" t="str">
            <v>Weighted Index 1</v>
          </cell>
        </row>
        <row r="2112">
          <cell r="EE2112" t="str">
            <v>Weighted Index 1</v>
          </cell>
        </row>
        <row r="2113">
          <cell r="EE2113" t="str">
            <v>Weighted Index 1</v>
          </cell>
        </row>
        <row r="2114">
          <cell r="EE2114" t="str">
            <v>Weighted Index 1</v>
          </cell>
        </row>
        <row r="2115">
          <cell r="EE2115" t="str">
            <v>Weighted Index 1</v>
          </cell>
        </row>
        <row r="2116">
          <cell r="EE2116" t="str">
            <v>Weighted Index 1</v>
          </cell>
        </row>
        <row r="2117">
          <cell r="EE2117" t="str">
            <v>Weighted Index 1</v>
          </cell>
        </row>
        <row r="2118">
          <cell r="EE2118" t="str">
            <v>Weighted Index 1</v>
          </cell>
        </row>
        <row r="2119">
          <cell r="EE2119" t="str">
            <v>Weighted Index 1</v>
          </cell>
        </row>
        <row r="2120">
          <cell r="EE2120" t="str">
            <v>Weighted Index 1</v>
          </cell>
        </row>
        <row r="2121">
          <cell r="EE2121" t="str">
            <v>Weighted Index 1</v>
          </cell>
        </row>
        <row r="2122">
          <cell r="EE2122" t="str">
            <v>Weighted Index 1</v>
          </cell>
        </row>
        <row r="2123">
          <cell r="EE2123" t="str">
            <v>Weighted Index 1</v>
          </cell>
        </row>
        <row r="2124">
          <cell r="EE2124" t="str">
            <v>Weighted Index 1</v>
          </cell>
        </row>
        <row r="2125">
          <cell r="EE2125" t="str">
            <v>Weighted Index 1</v>
          </cell>
        </row>
        <row r="2126">
          <cell r="EE2126" t="str">
            <v>Weighted Index 1</v>
          </cell>
        </row>
        <row r="2127">
          <cell r="EE2127" t="str">
            <v>Weighted Index 1</v>
          </cell>
        </row>
        <row r="2128">
          <cell r="EE2128" t="str">
            <v>Weighted Index 1</v>
          </cell>
        </row>
        <row r="2129">
          <cell r="EE2129" t="str">
            <v>Weighted Index 1</v>
          </cell>
        </row>
        <row r="2130">
          <cell r="EE2130" t="str">
            <v>Weighted Index 1</v>
          </cell>
        </row>
        <row r="2131">
          <cell r="EE2131" t="str">
            <v>Weighted Index 1</v>
          </cell>
        </row>
        <row r="2132">
          <cell r="EE2132" t="str">
            <v>Weighted Index 1</v>
          </cell>
        </row>
        <row r="2133">
          <cell r="EE2133" t="str">
            <v>Weighted Index 1</v>
          </cell>
        </row>
        <row r="2134">
          <cell r="EE2134" t="str">
            <v>Weighted Index 1</v>
          </cell>
        </row>
        <row r="2135">
          <cell r="EE2135" t="str">
            <v>Weighted Index 1</v>
          </cell>
        </row>
        <row r="2136">
          <cell r="EE2136" t="str">
            <v>Weighted Index 1</v>
          </cell>
        </row>
        <row r="2137">
          <cell r="EE2137" t="str">
            <v>Weighted Index 1</v>
          </cell>
        </row>
        <row r="2138">
          <cell r="EE2138" t="str">
            <v>Weighted Index 1</v>
          </cell>
        </row>
        <row r="2139">
          <cell r="EE2139" t="str">
            <v>Weighted Index 1</v>
          </cell>
        </row>
        <row r="2146">
          <cell r="EE2146" t="str">
            <v>Weighted Index 1</v>
          </cell>
        </row>
        <row r="2147">
          <cell r="EE2147" t="str">
            <v>Weighted Index 1</v>
          </cell>
        </row>
        <row r="2148">
          <cell r="EE2148" t="str">
            <v>Weighted Index 1</v>
          </cell>
        </row>
        <row r="2149">
          <cell r="EE2149" t="str">
            <v>Weighted Index 1</v>
          </cell>
        </row>
        <row r="2150">
          <cell r="EE2150" t="str">
            <v>Weighted Index 1</v>
          </cell>
        </row>
        <row r="2151">
          <cell r="EE2151" t="str">
            <v>Weighted Index 1</v>
          </cell>
        </row>
        <row r="2152">
          <cell r="EE2152" t="str">
            <v>Weighted Index 1</v>
          </cell>
        </row>
        <row r="2153">
          <cell r="EE2153" t="str">
            <v>Weighted Index 1</v>
          </cell>
        </row>
        <row r="2154">
          <cell r="EE2154" t="str">
            <v>Weighted Index 1</v>
          </cell>
        </row>
        <row r="2155">
          <cell r="EE2155" t="str">
            <v>Weighted Index 1</v>
          </cell>
        </row>
        <row r="2156">
          <cell r="EE2156" t="str">
            <v>Weighted Index 1</v>
          </cell>
        </row>
        <row r="2157">
          <cell r="EE2157" t="str">
            <v>Weighted Index 1</v>
          </cell>
        </row>
        <row r="2158">
          <cell r="EE2158" t="str">
            <v>Weighted Index 1</v>
          </cell>
        </row>
        <row r="2159">
          <cell r="EE2159" t="str">
            <v>Weighted Index 1</v>
          </cell>
        </row>
        <row r="2160">
          <cell r="EE2160" t="str">
            <v>Weighted Index 1</v>
          </cell>
        </row>
        <row r="2161">
          <cell r="EE2161" t="str">
            <v>Weighted Index 1</v>
          </cell>
        </row>
        <row r="2162">
          <cell r="EE2162" t="str">
            <v>Weighted Index 1</v>
          </cell>
        </row>
        <row r="2163">
          <cell r="EE2163" t="str">
            <v>Weighted Index 1</v>
          </cell>
        </row>
        <row r="2164">
          <cell r="EE2164" t="str">
            <v>Weighted Index 1</v>
          </cell>
        </row>
        <row r="2165">
          <cell r="EE2165" t="str">
            <v>Weighted Index 1</v>
          </cell>
        </row>
        <row r="2166">
          <cell r="EE2166" t="str">
            <v>Weighted Index 1</v>
          </cell>
        </row>
        <row r="2167">
          <cell r="EE2167" t="str">
            <v>Weighted Index 1</v>
          </cell>
        </row>
        <row r="2168">
          <cell r="EE2168" t="str">
            <v>Weighted Index 1</v>
          </cell>
        </row>
        <row r="2169">
          <cell r="EE2169" t="str">
            <v>Weighted Index 1</v>
          </cell>
        </row>
        <row r="2170">
          <cell r="EE2170" t="str">
            <v>Weighted Index 1</v>
          </cell>
        </row>
        <row r="2171">
          <cell r="EE2171" t="str">
            <v>Weighted Index 1</v>
          </cell>
        </row>
        <row r="2172">
          <cell r="EE2172" t="str">
            <v>Weighted Index 1</v>
          </cell>
        </row>
        <row r="2173">
          <cell r="EE2173" t="str">
            <v>Weighted Index 1</v>
          </cell>
        </row>
        <row r="2174">
          <cell r="EE2174" t="str">
            <v>Weighted Index 1</v>
          </cell>
        </row>
        <row r="2175">
          <cell r="EE2175" t="str">
            <v>Weighted Index 1</v>
          </cell>
        </row>
        <row r="2176">
          <cell r="EE2176" t="str">
            <v>Weighted Index 1</v>
          </cell>
        </row>
        <row r="2177">
          <cell r="EE2177" t="str">
            <v>Weighted Index 1</v>
          </cell>
        </row>
        <row r="2178">
          <cell r="EE2178" t="str">
            <v>Weighted Index 1</v>
          </cell>
        </row>
        <row r="2179">
          <cell r="EE2179" t="str">
            <v>Weighted Index 1</v>
          </cell>
        </row>
        <row r="2180">
          <cell r="EE2180" t="str">
            <v>Weighted Index 1</v>
          </cell>
        </row>
        <row r="2181">
          <cell r="EE2181" t="str">
            <v>Weighted Index 1</v>
          </cell>
        </row>
        <row r="2182">
          <cell r="EE2182" t="str">
            <v>Weighted Index 1</v>
          </cell>
        </row>
        <row r="2183">
          <cell r="EE2183" t="str">
            <v>Weighted Index 1</v>
          </cell>
        </row>
        <row r="2184">
          <cell r="EE2184" t="str">
            <v>Weighted Index 1</v>
          </cell>
        </row>
        <row r="2185">
          <cell r="EE2185" t="str">
            <v>Weighted Index 1</v>
          </cell>
        </row>
        <row r="2186">
          <cell r="EE2186" t="str">
            <v>Weighted Index 1</v>
          </cell>
        </row>
        <row r="2187">
          <cell r="EE2187" t="str">
            <v>Weighted Index 1</v>
          </cell>
        </row>
        <row r="2188">
          <cell r="EE2188" t="str">
            <v>Weighted Index 1</v>
          </cell>
        </row>
        <row r="2189">
          <cell r="EE2189" t="str">
            <v>Weighted Index 1</v>
          </cell>
        </row>
        <row r="2190">
          <cell r="EE2190" t="str">
            <v>Weighted Index 1</v>
          </cell>
        </row>
        <row r="2191">
          <cell r="EE2191" t="str">
            <v>Weighted Index 1</v>
          </cell>
        </row>
        <row r="2192">
          <cell r="EE2192" t="str">
            <v>Weighted Index 1</v>
          </cell>
        </row>
        <row r="2193">
          <cell r="EE2193" t="str">
            <v>Weighted Index 1</v>
          </cell>
        </row>
        <row r="2194">
          <cell r="EE2194" t="str">
            <v>Weighted Index 1</v>
          </cell>
        </row>
        <row r="2195">
          <cell r="EE2195" t="str">
            <v>Weighted Index 1</v>
          </cell>
        </row>
        <row r="2196">
          <cell r="EE2196" t="str">
            <v>Weighted Index 1</v>
          </cell>
        </row>
        <row r="2197">
          <cell r="EE2197" t="str">
            <v>Weighted Index 1</v>
          </cell>
        </row>
        <row r="2198">
          <cell r="EE2198" t="str">
            <v>Weighted Index 1</v>
          </cell>
        </row>
        <row r="2199">
          <cell r="EE2199" t="str">
            <v>Weighted Index 1</v>
          </cell>
        </row>
        <row r="2200">
          <cell r="EE2200" t="str">
            <v>Weighted Index 1</v>
          </cell>
        </row>
        <row r="2201">
          <cell r="EE2201" t="str">
            <v>Weighted Index 1</v>
          </cell>
        </row>
        <row r="2202">
          <cell r="EE2202" t="str">
            <v>Weighted Index 1</v>
          </cell>
        </row>
        <row r="2203">
          <cell r="EE2203" t="str">
            <v>Weighted Index 1</v>
          </cell>
        </row>
        <row r="2204">
          <cell r="EE2204" t="str">
            <v>Weighted Index 1</v>
          </cell>
        </row>
        <row r="2205">
          <cell r="EE2205" t="str">
            <v>Weighted Index 1</v>
          </cell>
        </row>
        <row r="2206">
          <cell r="EE2206" t="str">
            <v>Weighted Index 1</v>
          </cell>
        </row>
        <row r="2207">
          <cell r="EE2207" t="str">
            <v>Weighted Index 1</v>
          </cell>
        </row>
        <row r="2208">
          <cell r="EE2208" t="str">
            <v>Weighted Index 1</v>
          </cell>
        </row>
        <row r="2209">
          <cell r="EE2209" t="str">
            <v>Weighted Index 1</v>
          </cell>
        </row>
        <row r="2210">
          <cell r="EE2210" t="str">
            <v>Weighted Index 1</v>
          </cell>
        </row>
        <row r="2211">
          <cell r="EE2211" t="str">
            <v>Weighted Index 1</v>
          </cell>
        </row>
        <row r="2212">
          <cell r="EE2212" t="str">
            <v>Weighted Index 1</v>
          </cell>
        </row>
        <row r="2213">
          <cell r="EE2213" t="str">
            <v>Weighted Index 1</v>
          </cell>
        </row>
        <row r="2214">
          <cell r="EE2214" t="str">
            <v>Weighted Index 1</v>
          </cell>
        </row>
        <row r="2215">
          <cell r="EE2215" t="str">
            <v>Weighted Index 1</v>
          </cell>
        </row>
        <row r="2216">
          <cell r="EE2216" t="str">
            <v>Weighted Index 1</v>
          </cell>
        </row>
        <row r="2217">
          <cell r="EE2217" t="str">
            <v>Weighted Index 1</v>
          </cell>
        </row>
        <row r="2218">
          <cell r="EE2218" t="str">
            <v>Weighted Index 1</v>
          </cell>
        </row>
        <row r="2219">
          <cell r="EE2219" t="str">
            <v>Weighted Index 1</v>
          </cell>
        </row>
        <row r="2220">
          <cell r="EE2220" t="str">
            <v>Weighted Index 1</v>
          </cell>
        </row>
        <row r="2221">
          <cell r="EE2221" t="str">
            <v>Weighted Index 1</v>
          </cell>
        </row>
        <row r="2222">
          <cell r="EE2222" t="str">
            <v>Weighted Index 1</v>
          </cell>
        </row>
        <row r="2223">
          <cell r="EE2223" t="str">
            <v>Weighted Index 1</v>
          </cell>
        </row>
        <row r="2224">
          <cell r="EE2224" t="str">
            <v>Weighted Index 1</v>
          </cell>
        </row>
        <row r="2225">
          <cell r="EE2225" t="str">
            <v>Weighted Index 1</v>
          </cell>
        </row>
        <row r="2226">
          <cell r="EE2226" t="str">
            <v>Weighted Index 1</v>
          </cell>
        </row>
        <row r="2227">
          <cell r="EE2227" t="str">
            <v>Weighted Index 1</v>
          </cell>
        </row>
        <row r="2228">
          <cell r="EE2228" t="str">
            <v>Weighted Index 1</v>
          </cell>
        </row>
        <row r="2229">
          <cell r="EE2229" t="str">
            <v>Weighted Index 1</v>
          </cell>
        </row>
        <row r="2230">
          <cell r="EE2230" t="str">
            <v>Weighted Index 1</v>
          </cell>
        </row>
        <row r="2231">
          <cell r="EE2231" t="str">
            <v>Weighted Index 1</v>
          </cell>
        </row>
        <row r="2232">
          <cell r="EE2232" t="str">
            <v>Weighted Index 1</v>
          </cell>
        </row>
        <row r="2233">
          <cell r="EE2233" t="str">
            <v>Weighted Index 1</v>
          </cell>
        </row>
        <row r="2234">
          <cell r="EE2234" t="str">
            <v>Weighted Index 1</v>
          </cell>
        </row>
        <row r="2235">
          <cell r="EE2235" t="str">
            <v>Weighted Index 1</v>
          </cell>
        </row>
        <row r="2236">
          <cell r="EE2236" t="str">
            <v>Weighted Index 1</v>
          </cell>
        </row>
        <row r="2237">
          <cell r="EE2237" t="str">
            <v>Weighted Index 1</v>
          </cell>
        </row>
        <row r="2238">
          <cell r="EE2238" t="str">
            <v>Weighted Index 1</v>
          </cell>
        </row>
        <row r="2239">
          <cell r="EE2239" t="str">
            <v>Weighted Index 1</v>
          </cell>
        </row>
        <row r="2240">
          <cell r="EE2240" t="str">
            <v>Weighted Index 1</v>
          </cell>
        </row>
        <row r="2247">
          <cell r="EE2247" t="str">
            <v>Weighted Index 1</v>
          </cell>
        </row>
        <row r="2248">
          <cell r="EE2248" t="str">
            <v>Weighted Index 1</v>
          </cell>
        </row>
        <row r="2249">
          <cell r="EE2249" t="str">
            <v>Weighted Index 1</v>
          </cell>
        </row>
        <row r="2250">
          <cell r="EE2250" t="str">
            <v>Weighted Index 1</v>
          </cell>
        </row>
        <row r="2251">
          <cell r="EE2251" t="str">
            <v>Weighted Index 1</v>
          </cell>
        </row>
        <row r="2252">
          <cell r="EE2252" t="str">
            <v>Weighted Index 1</v>
          </cell>
        </row>
        <row r="2253">
          <cell r="EE2253" t="str">
            <v>Weighted Index 1</v>
          </cell>
        </row>
        <row r="2254">
          <cell r="EE2254" t="str">
            <v>Weighted Index 1</v>
          </cell>
        </row>
        <row r="2255">
          <cell r="EE2255" t="str">
            <v>Weighted Index 1</v>
          </cell>
        </row>
        <row r="2256">
          <cell r="EE2256" t="str">
            <v>Weighted Index 1</v>
          </cell>
        </row>
        <row r="2257">
          <cell r="EE2257" t="str">
            <v>Weighted Index 1</v>
          </cell>
        </row>
        <row r="2258">
          <cell r="EE2258" t="str">
            <v>Weighted Index 1</v>
          </cell>
        </row>
        <row r="2259">
          <cell r="EE2259" t="str">
            <v>Weighted Index 1</v>
          </cell>
        </row>
        <row r="2260">
          <cell r="EE2260" t="str">
            <v>Weighted Index 1</v>
          </cell>
        </row>
        <row r="2261">
          <cell r="EE2261" t="str">
            <v>Weighted Index 1</v>
          </cell>
        </row>
        <row r="2262">
          <cell r="EE2262" t="str">
            <v>Weighted Index 1</v>
          </cell>
        </row>
        <row r="2263">
          <cell r="EE2263" t="str">
            <v>Weighted Index 1</v>
          </cell>
        </row>
        <row r="2264">
          <cell r="EE2264" t="str">
            <v>Weighted Index 1</v>
          </cell>
        </row>
        <row r="2265">
          <cell r="EE2265" t="str">
            <v>Weighted Index 1</v>
          </cell>
        </row>
        <row r="2266">
          <cell r="EE2266" t="str">
            <v>Weighted Index 1</v>
          </cell>
        </row>
        <row r="2267">
          <cell r="EE2267" t="str">
            <v>Weighted Index 1</v>
          </cell>
        </row>
        <row r="2268">
          <cell r="EE2268" t="str">
            <v>Weighted Index 1</v>
          </cell>
        </row>
        <row r="2269">
          <cell r="EE2269" t="str">
            <v>Weighted Index 1</v>
          </cell>
        </row>
        <row r="2270">
          <cell r="EE2270" t="str">
            <v>Weighted Index 1</v>
          </cell>
        </row>
        <row r="2271">
          <cell r="EE2271" t="str">
            <v>Weighted Index 1</v>
          </cell>
        </row>
        <row r="2272">
          <cell r="EE2272" t="str">
            <v>Weighted Index 1</v>
          </cell>
        </row>
        <row r="2273">
          <cell r="EE2273" t="str">
            <v>Weighted Index 1</v>
          </cell>
        </row>
        <row r="2274">
          <cell r="EE2274" t="str">
            <v>Weighted Index 1</v>
          </cell>
        </row>
        <row r="2275">
          <cell r="EE2275" t="str">
            <v>Weighted Index 1</v>
          </cell>
        </row>
        <row r="2276">
          <cell r="EE2276" t="str">
            <v>Weighted Index 1</v>
          </cell>
        </row>
        <row r="2277">
          <cell r="EE2277" t="str">
            <v>Weighted Index 1</v>
          </cell>
        </row>
        <row r="2278">
          <cell r="EE2278" t="str">
            <v>Weighted Index 1</v>
          </cell>
        </row>
        <row r="2279">
          <cell r="EE2279" t="str">
            <v>Weighted Index 1</v>
          </cell>
        </row>
        <row r="2280">
          <cell r="EE2280" t="str">
            <v>Weighted Index 1</v>
          </cell>
        </row>
        <row r="2281">
          <cell r="EE2281" t="str">
            <v>Weighted Index 1</v>
          </cell>
        </row>
        <row r="2282">
          <cell r="EE2282" t="str">
            <v>Weighted Index 1</v>
          </cell>
        </row>
        <row r="2283">
          <cell r="EE2283" t="str">
            <v>Weighted Index 1</v>
          </cell>
        </row>
        <row r="2284">
          <cell r="EE2284" t="str">
            <v>Weighted Index 1</v>
          </cell>
        </row>
        <row r="2285">
          <cell r="EE2285" t="str">
            <v>Weighted Index 1</v>
          </cell>
        </row>
        <row r="2286">
          <cell r="EE2286" t="str">
            <v>Weighted Index 1</v>
          </cell>
        </row>
        <row r="2287">
          <cell r="EE2287" t="str">
            <v>Weighted Index 1</v>
          </cell>
        </row>
        <row r="2288">
          <cell r="EE2288" t="str">
            <v>Weighted Index 1</v>
          </cell>
        </row>
        <row r="2289">
          <cell r="EE2289" t="str">
            <v>Weighted Index 1</v>
          </cell>
        </row>
        <row r="2290">
          <cell r="EE2290" t="str">
            <v>Weighted Index 1</v>
          </cell>
        </row>
        <row r="2291">
          <cell r="EE2291" t="str">
            <v>Weighted Index 1</v>
          </cell>
        </row>
        <row r="2292">
          <cell r="EE2292" t="str">
            <v>Weighted Index 1</v>
          </cell>
        </row>
        <row r="2293">
          <cell r="EE2293" t="str">
            <v>Weighted Index 1</v>
          </cell>
        </row>
        <row r="2294">
          <cell r="EE2294" t="str">
            <v>Weighted Index 1</v>
          </cell>
        </row>
        <row r="2295">
          <cell r="EE2295" t="str">
            <v>Weighted Index 1</v>
          </cell>
        </row>
        <row r="2296">
          <cell r="EE2296" t="str">
            <v>Weighted Index 1</v>
          </cell>
        </row>
        <row r="2297">
          <cell r="EE2297" t="str">
            <v>Weighted Index 1</v>
          </cell>
        </row>
        <row r="2298">
          <cell r="EE2298" t="str">
            <v>Weighted Index 1</v>
          </cell>
        </row>
        <row r="2299">
          <cell r="EE2299" t="str">
            <v>Weighted Index 1</v>
          </cell>
        </row>
        <row r="2300">
          <cell r="EE2300" t="str">
            <v>Weighted Index 1</v>
          </cell>
        </row>
        <row r="2301">
          <cell r="EE2301" t="str">
            <v>Weighted Index 1</v>
          </cell>
        </row>
        <row r="2302">
          <cell r="EE2302" t="str">
            <v>Weighted Index 1</v>
          </cell>
        </row>
        <row r="2303">
          <cell r="EE2303" t="str">
            <v>Weighted Index 1</v>
          </cell>
        </row>
        <row r="2304">
          <cell r="EE2304" t="str">
            <v>Weighted Index 1</v>
          </cell>
        </row>
        <row r="2305">
          <cell r="EE2305" t="str">
            <v>Weighted Index 1</v>
          </cell>
        </row>
        <row r="2306">
          <cell r="EE2306" t="str">
            <v>Weighted Index 1</v>
          </cell>
        </row>
        <row r="2307">
          <cell r="EE2307" t="str">
            <v>Weighted Index 1</v>
          </cell>
        </row>
        <row r="2308">
          <cell r="EE2308" t="str">
            <v>Weighted Index 1</v>
          </cell>
        </row>
        <row r="2309">
          <cell r="EE2309" t="str">
            <v>Weighted Index 1</v>
          </cell>
        </row>
        <row r="2310">
          <cell r="EE2310" t="str">
            <v>Weighted Index 1</v>
          </cell>
        </row>
        <row r="2311">
          <cell r="EE2311" t="str">
            <v>Weighted Index 1</v>
          </cell>
        </row>
        <row r="2312">
          <cell r="EE2312" t="str">
            <v>Weighted Index 1</v>
          </cell>
        </row>
        <row r="2313">
          <cell r="EE2313" t="str">
            <v>Weighted Index 1</v>
          </cell>
        </row>
        <row r="2314">
          <cell r="EE2314" t="str">
            <v>Weighted Index 1</v>
          </cell>
        </row>
        <row r="2321">
          <cell r="EE2321" t="str">
            <v>Weighted Index 1</v>
          </cell>
        </row>
        <row r="2322">
          <cell r="EE2322" t="str">
            <v>Weighted Index 1</v>
          </cell>
        </row>
        <row r="2323">
          <cell r="EE2323" t="str">
            <v>Weighted Index 1</v>
          </cell>
        </row>
        <row r="2324">
          <cell r="EE2324" t="str">
            <v>Weighted Index 1</v>
          </cell>
        </row>
        <row r="2325">
          <cell r="EE2325" t="str">
            <v>Weighted Index 1</v>
          </cell>
        </row>
        <row r="2326">
          <cell r="EE2326" t="str">
            <v>Weighted Index 1</v>
          </cell>
        </row>
        <row r="2327">
          <cell r="EE2327" t="str">
            <v>Weighted Index 1</v>
          </cell>
        </row>
        <row r="2328">
          <cell r="EE2328" t="str">
            <v>Weighted Index 1</v>
          </cell>
        </row>
        <row r="2329">
          <cell r="EE2329" t="str">
            <v>Weighted Index 1</v>
          </cell>
        </row>
        <row r="2330">
          <cell r="EE2330" t="str">
            <v>Weighted Index 1</v>
          </cell>
        </row>
        <row r="2331">
          <cell r="EE2331" t="str">
            <v>Weighted Index 1</v>
          </cell>
        </row>
        <row r="2332">
          <cell r="EE2332" t="str">
            <v>Weighted Index 1</v>
          </cell>
        </row>
        <row r="2333">
          <cell r="EE2333" t="str">
            <v>Weighted Index 1</v>
          </cell>
        </row>
        <row r="2334">
          <cell r="EE2334" t="str">
            <v>Weighted Index 1</v>
          </cell>
        </row>
        <row r="2335">
          <cell r="EE2335" t="str">
            <v>Weighted Index 1</v>
          </cell>
        </row>
        <row r="2336">
          <cell r="EE2336" t="str">
            <v>Weighted Index 1</v>
          </cell>
        </row>
        <row r="2337">
          <cell r="EE2337" t="str">
            <v>Weighted Index 1</v>
          </cell>
        </row>
        <row r="2338">
          <cell r="EE2338" t="str">
            <v>Weighted Index 1</v>
          </cell>
        </row>
        <row r="2339">
          <cell r="EE2339" t="str">
            <v>Weighted Index 1</v>
          </cell>
        </row>
        <row r="2340">
          <cell r="EE2340" t="str">
            <v>Weighted Index 1</v>
          </cell>
        </row>
        <row r="2341">
          <cell r="EE2341" t="str">
            <v>Weighted Index 1</v>
          </cell>
        </row>
        <row r="2342">
          <cell r="EE2342" t="str">
            <v>Weighted Index 1</v>
          </cell>
        </row>
        <row r="2343">
          <cell r="EE2343" t="str">
            <v>Weighted Index 1</v>
          </cell>
        </row>
        <row r="2344">
          <cell r="EE2344" t="str">
            <v>Weighted Index 1</v>
          </cell>
        </row>
        <row r="2345">
          <cell r="EE2345" t="str">
            <v>Weighted Index 1</v>
          </cell>
        </row>
        <row r="2346">
          <cell r="EE2346" t="str">
            <v>Weighted Index 1</v>
          </cell>
        </row>
        <row r="2347">
          <cell r="EE2347" t="str">
            <v>Weighted Index 1</v>
          </cell>
        </row>
        <row r="2348">
          <cell r="EE2348" t="str">
            <v>Weighted Index 1</v>
          </cell>
        </row>
        <row r="2349">
          <cell r="EE2349" t="str">
            <v>Weighted Index 1</v>
          </cell>
        </row>
        <row r="2350">
          <cell r="EE2350" t="str">
            <v>Weighted Index 1</v>
          </cell>
        </row>
        <row r="2351">
          <cell r="EE2351" t="str">
            <v>Weighted Index 1</v>
          </cell>
        </row>
        <row r="2352">
          <cell r="EE2352" t="str">
            <v>Weighted Index 1</v>
          </cell>
        </row>
        <row r="2353">
          <cell r="EE2353" t="str">
            <v>Weighted Index 1</v>
          </cell>
        </row>
        <row r="2354">
          <cell r="EE2354" t="str">
            <v>Weighted Index 1</v>
          </cell>
        </row>
        <row r="2355">
          <cell r="EE2355" t="str">
            <v>Weighted Index 1</v>
          </cell>
        </row>
        <row r="2356">
          <cell r="EE2356" t="str">
            <v>Weighted Index 1</v>
          </cell>
        </row>
        <row r="2357">
          <cell r="EE2357" t="str">
            <v>Weighted Index 1</v>
          </cell>
        </row>
        <row r="2358">
          <cell r="EE2358" t="str">
            <v>Weighted Index 1</v>
          </cell>
        </row>
        <row r="2359">
          <cell r="EE2359" t="str">
            <v>Weighted Index 1</v>
          </cell>
        </row>
        <row r="2360">
          <cell r="EE2360" t="str">
            <v>Weighted Index 1</v>
          </cell>
        </row>
        <row r="2361">
          <cell r="EE2361" t="str">
            <v>Weighted Index 1</v>
          </cell>
        </row>
        <row r="2362">
          <cell r="EE2362" t="str">
            <v>Weighted Index 1</v>
          </cell>
        </row>
        <row r="2363">
          <cell r="EE2363" t="str">
            <v>Weighted Index 1</v>
          </cell>
        </row>
        <row r="2364">
          <cell r="EE2364" t="str">
            <v>Weighted Index 1</v>
          </cell>
        </row>
        <row r="2365">
          <cell r="EE2365" t="str">
            <v>Weighted Index 1</v>
          </cell>
        </row>
        <row r="2372">
          <cell r="EE2372" t="str">
            <v>Weighted Index 1</v>
          </cell>
        </row>
        <row r="2373">
          <cell r="EE2373" t="str">
            <v>Weighted Index 1</v>
          </cell>
        </row>
        <row r="2374">
          <cell r="EE2374" t="str">
            <v>Weighted Index 1</v>
          </cell>
        </row>
        <row r="2375">
          <cell r="EE2375" t="str">
            <v>Weighted Index 1</v>
          </cell>
        </row>
        <row r="2376">
          <cell r="EE2376" t="str">
            <v>Weighted Index 1</v>
          </cell>
        </row>
        <row r="2377">
          <cell r="EE2377" t="str">
            <v>Weighted Index 1</v>
          </cell>
        </row>
        <row r="2378">
          <cell r="EE2378" t="str">
            <v>Weighted Index 1</v>
          </cell>
        </row>
        <row r="2379">
          <cell r="EE2379" t="str">
            <v>Weighted Index 1</v>
          </cell>
        </row>
        <row r="2380">
          <cell r="EE2380" t="str">
            <v>Weighted Index 1</v>
          </cell>
        </row>
        <row r="2381">
          <cell r="EE2381" t="str">
            <v>Weighted Index 1</v>
          </cell>
        </row>
        <row r="2382">
          <cell r="EE2382" t="str">
            <v>Weighted Index 1</v>
          </cell>
        </row>
        <row r="2383">
          <cell r="EE2383" t="str">
            <v>Weighted Index 1</v>
          </cell>
        </row>
        <row r="2384">
          <cell r="EE2384" t="str">
            <v>Weighted Index 1</v>
          </cell>
        </row>
        <row r="2391">
          <cell r="EE2391" t="str">
            <v>Weighted Index 1</v>
          </cell>
        </row>
        <row r="2392">
          <cell r="EE2392" t="str">
            <v>Weighted Index 1</v>
          </cell>
        </row>
        <row r="2393">
          <cell r="EE2393" t="str">
            <v>Weighted Index 1</v>
          </cell>
        </row>
        <row r="2394">
          <cell r="EE2394" t="str">
            <v>Weighted Index 1</v>
          </cell>
        </row>
        <row r="2395">
          <cell r="EE2395" t="str">
            <v>Weighted Index 1</v>
          </cell>
        </row>
        <row r="2396">
          <cell r="EE2396" t="str">
            <v>Weighted Index 1</v>
          </cell>
        </row>
        <row r="2397">
          <cell r="EE2397" t="str">
            <v>Weighted Index 1</v>
          </cell>
        </row>
        <row r="2398">
          <cell r="EE2398" t="str">
            <v>Weighted Index 1</v>
          </cell>
        </row>
        <row r="2399">
          <cell r="EE2399" t="str">
            <v>Weighted Index 1</v>
          </cell>
        </row>
        <row r="2400">
          <cell r="EE2400" t="str">
            <v>Weighted Index 1</v>
          </cell>
        </row>
        <row r="2401">
          <cell r="EE2401" t="str">
            <v>Weighted Index 1</v>
          </cell>
        </row>
        <row r="2402">
          <cell r="EE2402" t="str">
            <v>Weighted Index 1</v>
          </cell>
        </row>
        <row r="2415">
          <cell r="EE2415" t="str">
            <v>Weighted Index 1</v>
          </cell>
        </row>
        <row r="2416">
          <cell r="EE2416" t="str">
            <v>Weighted Index 1</v>
          </cell>
        </row>
        <row r="2417">
          <cell r="EE2417" t="str">
            <v>Weighted Index 1</v>
          </cell>
        </row>
        <row r="2418">
          <cell r="EE2418" t="str">
            <v>Weighted Index 1</v>
          </cell>
        </row>
        <row r="2419">
          <cell r="EE2419" t="str">
            <v>Weighted Index 1</v>
          </cell>
        </row>
        <row r="2420">
          <cell r="EE2420" t="str">
            <v>Weighted Index 1</v>
          </cell>
        </row>
        <row r="2421">
          <cell r="EE2421" t="str">
            <v>Weighted Index 1</v>
          </cell>
        </row>
        <row r="2428">
          <cell r="EE2428" t="str">
            <v>Weighted Index 1</v>
          </cell>
        </row>
        <row r="2435">
          <cell r="EE2435" t="str">
            <v>Weighted Index 1</v>
          </cell>
        </row>
        <row r="2436">
          <cell r="EE2436" t="str">
            <v>Weighted Index 1</v>
          </cell>
        </row>
        <row r="2443">
          <cell r="EE2443" t="str">
            <v>Weighted Index 1</v>
          </cell>
        </row>
        <row r="2444">
          <cell r="EE2444" t="str">
            <v>Weighted Index 1</v>
          </cell>
        </row>
        <row r="2445">
          <cell r="EE2445" t="str">
            <v>Weighted Index 1</v>
          </cell>
        </row>
        <row r="2446">
          <cell r="EE2446" t="str">
            <v>Weighted Index 1</v>
          </cell>
        </row>
        <row r="2447">
          <cell r="EE2447" t="str">
            <v>Weighted Index 1</v>
          </cell>
        </row>
        <row r="2460">
          <cell r="EE2460" t="str">
            <v>Weighted Index 1</v>
          </cell>
        </row>
        <row r="2461">
          <cell r="EE2461" t="str">
            <v>Weighted Index 1</v>
          </cell>
        </row>
        <row r="2462">
          <cell r="EE2462" t="str">
            <v>Weighted Index 1</v>
          </cell>
        </row>
        <row r="2463">
          <cell r="EE2463" t="str">
            <v>Weighted Index 1</v>
          </cell>
        </row>
        <row r="2464">
          <cell r="EE2464" t="str">
            <v>Weighted Index 1</v>
          </cell>
        </row>
        <row r="2465">
          <cell r="EE2465" t="str">
            <v>Weighted Index 1</v>
          </cell>
        </row>
        <row r="2466">
          <cell r="EE2466" t="str">
            <v>Weighted Index 1</v>
          </cell>
        </row>
        <row r="2473">
          <cell r="EE2473" t="str">
            <v>Weighted Index 1</v>
          </cell>
        </row>
        <row r="2480">
          <cell r="EE2480" t="str">
            <v>Weighted Index 1</v>
          </cell>
        </row>
        <row r="2481">
          <cell r="EE2481" t="str">
            <v>Weighted Index 1</v>
          </cell>
        </row>
        <row r="2488">
          <cell r="EE2488" t="str">
            <v>Weighted Index 1</v>
          </cell>
        </row>
        <row r="2489">
          <cell r="EE2489" t="str">
            <v>Weighted Index 1</v>
          </cell>
        </row>
        <row r="2490">
          <cell r="EE2490" t="str">
            <v>Weighted Index 1</v>
          </cell>
        </row>
        <row r="2491">
          <cell r="EE2491" t="str">
            <v>Weighted Index 1</v>
          </cell>
        </row>
        <row r="2492">
          <cell r="EE2492" t="str">
            <v>Weighted Index 1</v>
          </cell>
        </row>
        <row r="2505">
          <cell r="EE2505" t="str">
            <v>Weighted Index 1</v>
          </cell>
        </row>
        <row r="2506">
          <cell r="EE2506" t="str">
            <v>Weighted Index 1</v>
          </cell>
        </row>
        <row r="2507">
          <cell r="EE2507" t="str">
            <v>Weighted Index 1</v>
          </cell>
        </row>
        <row r="2508">
          <cell r="EE2508" t="str">
            <v>Weighted Index 1</v>
          </cell>
        </row>
        <row r="2509">
          <cell r="EE2509" t="str">
            <v>Weighted Index 1</v>
          </cell>
        </row>
        <row r="2510">
          <cell r="EE2510" t="str">
            <v>Weighted Index 1</v>
          </cell>
        </row>
        <row r="2511">
          <cell r="EE2511" t="str">
            <v>Weighted Index 1</v>
          </cell>
        </row>
        <row r="2518">
          <cell r="EE2518" t="str">
            <v>Weighted Index 1</v>
          </cell>
        </row>
        <row r="2525">
          <cell r="EE2525" t="str">
            <v>Weighted Index 1</v>
          </cell>
        </row>
        <row r="2526">
          <cell r="EE2526" t="str">
            <v>Weighted Index 1</v>
          </cell>
        </row>
        <row r="2533">
          <cell r="EE2533" t="str">
            <v>Weighted Index 1</v>
          </cell>
        </row>
        <row r="2534">
          <cell r="EE2534" t="str">
            <v>Weighted Index 1</v>
          </cell>
        </row>
        <row r="2535">
          <cell r="EE2535" t="str">
            <v>Weighted Index 1</v>
          </cell>
        </row>
        <row r="2536">
          <cell r="EE2536" t="str">
            <v>Weighted Index 1</v>
          </cell>
        </row>
        <row r="2537">
          <cell r="EE2537" t="str">
            <v>Weighted Index 1</v>
          </cell>
        </row>
      </sheetData>
      <sheetData sheetId="12">
        <row r="33">
          <cell r="EE33" t="str">
            <v>NNNI_100_BS0011</v>
          </cell>
        </row>
        <row r="34">
          <cell r="EE34" t="str">
            <v>NNNI_100_BS0041</v>
          </cell>
        </row>
        <row r="35">
          <cell r="EE35" t="str">
            <v>NNNI_100_IT0011</v>
          </cell>
        </row>
        <row r="36">
          <cell r="EE36" t="str">
            <v>NNNI_100_IT0032</v>
          </cell>
        </row>
        <row r="37">
          <cell r="EE37" t="str">
            <v>NNNI_100_RS0011</v>
          </cell>
        </row>
        <row r="38">
          <cell r="EE38" t="str">
            <v>NNNI_100_SA0011</v>
          </cell>
        </row>
        <row r="39">
          <cell r="EE39" t="str">
            <v>NNNI_100_TF0011</v>
          </cell>
        </row>
        <row r="40">
          <cell r="EE40" t="str">
            <v>NNNI_100_TF0031</v>
          </cell>
        </row>
        <row r="41">
          <cell r="EE41" t="str">
            <v>NNNI_100_TF0032</v>
          </cell>
        </row>
        <row r="42">
          <cell r="EE42" t="str">
            <v>NNNI_100_TF0036</v>
          </cell>
        </row>
        <row r="43">
          <cell r="EE43" t="str">
            <v>NNNI_100_TF0038</v>
          </cell>
        </row>
        <row r="44">
          <cell r="EE44" t="str">
            <v>NNNI_100_TF0040</v>
          </cell>
        </row>
        <row r="45">
          <cell r="EE45" t="str">
            <v>NNNI_100_TF0041</v>
          </cell>
        </row>
        <row r="46">
          <cell r="EE46" t="str">
            <v>NNNI_100_TF0051</v>
          </cell>
        </row>
        <row r="47">
          <cell r="EE47" t="str">
            <v>NNNI_100_TF0141</v>
          </cell>
        </row>
        <row r="54">
          <cell r="EE54" t="str">
            <v>NNNI_101-I_AB0011</v>
          </cell>
        </row>
        <row r="55">
          <cell r="EE55" t="str">
            <v>NNNI_101-I_AB0012</v>
          </cell>
        </row>
        <row r="56">
          <cell r="EE56" t="str">
            <v>NNNI_101-I_AB0041</v>
          </cell>
        </row>
        <row r="57">
          <cell r="EE57" t="str">
            <v>NNNI_101-I_AB0042</v>
          </cell>
        </row>
        <row r="58">
          <cell r="EE58" t="str">
            <v>NNNI_101-I_AB0051</v>
          </cell>
        </row>
        <row r="59">
          <cell r="EE59" t="str">
            <v>NNNI_101-I_AC0011</v>
          </cell>
        </row>
        <row r="60">
          <cell r="EE60" t="str">
            <v>NNNI_101-I_BO0011</v>
          </cell>
        </row>
        <row r="61">
          <cell r="EE61" t="str">
            <v>NNNI_101-I_BO0012</v>
          </cell>
        </row>
        <row r="62">
          <cell r="EE62" t="str">
            <v>NNNI_101-I_BO0013</v>
          </cell>
        </row>
        <row r="63">
          <cell r="EE63" t="str">
            <v>NNNI_101-I_BO0014</v>
          </cell>
        </row>
        <row r="64">
          <cell r="EE64" t="str">
            <v>NNNI_101-I_BO0031</v>
          </cell>
        </row>
        <row r="65">
          <cell r="EE65" t="str">
            <v>NNNI_101-I_BO0032</v>
          </cell>
        </row>
        <row r="66">
          <cell r="EE66" t="str">
            <v>NNNI_101-I_BO0051</v>
          </cell>
        </row>
        <row r="67">
          <cell r="EE67" t="str">
            <v>NNNI_101-I_BO1051</v>
          </cell>
        </row>
        <row r="68">
          <cell r="EE68" t="str">
            <v>NNNI_101-I_DS0011</v>
          </cell>
        </row>
        <row r="69">
          <cell r="EE69" t="str">
            <v>NNNI_101-I_GI0011</v>
          </cell>
        </row>
        <row r="70">
          <cell r="EE70" t="str">
            <v>NNNI_101-I_GI0012</v>
          </cell>
        </row>
        <row r="71">
          <cell r="EE71" t="str">
            <v>NNNI_101-I_GI0014</v>
          </cell>
        </row>
        <row r="72">
          <cell r="EE72" t="str">
            <v>NNNI_101-I_GI0015</v>
          </cell>
        </row>
        <row r="73">
          <cell r="EE73" t="str">
            <v>NNNI_101-I_GI0016</v>
          </cell>
        </row>
        <row r="74">
          <cell r="EE74" t="str">
            <v>NNNI_101-I_GI0051</v>
          </cell>
        </row>
        <row r="75">
          <cell r="EE75" t="str">
            <v>NNNI_101-I_IT0011</v>
          </cell>
        </row>
        <row r="76">
          <cell r="EE76" t="str">
            <v>NNNI_101-I_IT0032</v>
          </cell>
        </row>
        <row r="77">
          <cell r="EE77" t="str">
            <v>NNNI_101-I_MO0011</v>
          </cell>
        </row>
        <row r="78">
          <cell r="EE78" t="str">
            <v>NNNI_101-I_MO0012</v>
          </cell>
        </row>
        <row r="79">
          <cell r="EE79" t="str">
            <v>NNNI_101-I_MO0013</v>
          </cell>
        </row>
        <row r="80">
          <cell r="EE80" t="str">
            <v>NNNI_101-I_MO0014</v>
          </cell>
        </row>
        <row r="81">
          <cell r="EE81" t="str">
            <v>NNNI_101-I_MO0031</v>
          </cell>
        </row>
        <row r="82">
          <cell r="EE82" t="str">
            <v>NNNI_101-I_MO0041</v>
          </cell>
        </row>
        <row r="83">
          <cell r="EE83" t="str">
            <v>NNNI_101-I_MO0051</v>
          </cell>
        </row>
        <row r="84">
          <cell r="EE84" t="str">
            <v>NNNI_101-I_MS0011</v>
          </cell>
        </row>
        <row r="85">
          <cell r="EE85" t="str">
            <v>NNNI_101-I_MS0012</v>
          </cell>
        </row>
        <row r="86">
          <cell r="EE86" t="str">
            <v>NNNI_101-I_MS0031</v>
          </cell>
        </row>
        <row r="87">
          <cell r="EE87" t="str">
            <v>NNNI_101-I_MS0032</v>
          </cell>
        </row>
        <row r="88">
          <cell r="EE88" t="str">
            <v>NNNI_101-I_MS0033</v>
          </cell>
        </row>
        <row r="89">
          <cell r="EE89" t="str">
            <v>NNNI_101-I_MS0034</v>
          </cell>
        </row>
        <row r="90">
          <cell r="EE90" t="str">
            <v>NNNI_101-I_MS0035</v>
          </cell>
        </row>
        <row r="91">
          <cell r="EE91" t="str">
            <v>NNNI_101-I_MS0051</v>
          </cell>
        </row>
        <row r="92">
          <cell r="EE92" t="str">
            <v>NNNI_101-I_SA0011</v>
          </cell>
        </row>
        <row r="93">
          <cell r="EE93" t="str">
            <v>NNNI_101-I_SB0011</v>
          </cell>
        </row>
        <row r="94">
          <cell r="EE94" t="str">
            <v>NNNI_101-I_SB0012</v>
          </cell>
        </row>
        <row r="95">
          <cell r="EE95" t="str">
            <v>NNNI_101-I_SB0013</v>
          </cell>
        </row>
        <row r="96">
          <cell r="EE96" t="str">
            <v>NNNI_101-I_SB0014</v>
          </cell>
        </row>
        <row r="97">
          <cell r="EE97" t="str">
            <v>NNNI_101-I_SB0015</v>
          </cell>
        </row>
        <row r="98">
          <cell r="EE98" t="str">
            <v>NNNI_101-I_SB0031</v>
          </cell>
        </row>
        <row r="99">
          <cell r="EE99" t="str">
            <v>NNNI_101-I_SB0032</v>
          </cell>
        </row>
        <row r="100">
          <cell r="EE100" t="str">
            <v>NNNI_101-I_SB0033</v>
          </cell>
        </row>
        <row r="101">
          <cell r="EE101" t="str">
            <v>NNNI_101-I_SB0035</v>
          </cell>
        </row>
        <row r="102">
          <cell r="EE102" t="str">
            <v>NNNI_101-I_SB0051</v>
          </cell>
        </row>
        <row r="103">
          <cell r="EE103" t="str">
            <v>NNNI_101-I_VB0011</v>
          </cell>
        </row>
        <row r="104">
          <cell r="EE104" t="str">
            <v>NNNI_101-I_VB0031</v>
          </cell>
        </row>
        <row r="111">
          <cell r="EE111" t="str">
            <v>NNNI_101-O_AB0011</v>
          </cell>
        </row>
        <row r="112">
          <cell r="EE112" t="str">
            <v>NNNI_101-O_AB0012</v>
          </cell>
        </row>
        <row r="113">
          <cell r="EE113" t="str">
            <v>NNNI_101-O_AB0041</v>
          </cell>
        </row>
        <row r="114">
          <cell r="EE114" t="str">
            <v>NNNI_101-O_AB0042</v>
          </cell>
        </row>
        <row r="115">
          <cell r="EE115" t="str">
            <v>NNNI_101-O_AB0051</v>
          </cell>
        </row>
        <row r="116">
          <cell r="EE116" t="str">
            <v>NNNI_101-O_AC0011</v>
          </cell>
        </row>
        <row r="117">
          <cell r="EE117" t="str">
            <v>NNNI_101-O_BO0011</v>
          </cell>
        </row>
        <row r="118">
          <cell r="EE118" t="str">
            <v>NNNI_101-O_BO0012</v>
          </cell>
        </row>
        <row r="119">
          <cell r="EE119" t="str">
            <v>NNNI_101-O_BO0013</v>
          </cell>
        </row>
        <row r="120">
          <cell r="EE120" t="str">
            <v>NNNI_101-O_BO0014</v>
          </cell>
        </row>
        <row r="121">
          <cell r="EE121" t="str">
            <v>NNNI_101-O_BO0031</v>
          </cell>
        </row>
        <row r="122">
          <cell r="EE122" t="str">
            <v>NNNI_101-O_BO0032</v>
          </cell>
        </row>
        <row r="123">
          <cell r="EE123" t="str">
            <v>NNNI_101-O_BO0051</v>
          </cell>
        </row>
        <row r="124">
          <cell r="EE124" t="str">
            <v>NNNI_101-O_BO1051</v>
          </cell>
        </row>
        <row r="125">
          <cell r="EE125" t="str">
            <v>NNNI_101-O_DS0011</v>
          </cell>
        </row>
        <row r="126">
          <cell r="EE126" t="str">
            <v>NNNI_101-O_GI0011</v>
          </cell>
        </row>
        <row r="127">
          <cell r="EE127" t="str">
            <v>NNNI_101-O_GI0012</v>
          </cell>
        </row>
        <row r="128">
          <cell r="EE128" t="str">
            <v>NNNI_101-O_GI0014</v>
          </cell>
        </row>
        <row r="129">
          <cell r="EE129" t="str">
            <v>NNNI_101-O_GI0015</v>
          </cell>
        </row>
        <row r="130">
          <cell r="EE130" t="str">
            <v>NNNI_101-O_GI0016</v>
          </cell>
        </row>
        <row r="131">
          <cell r="EE131" t="str">
            <v>NNNI_101-O_GI0051</v>
          </cell>
        </row>
        <row r="132">
          <cell r="EE132" t="str">
            <v>NNNI_101-O_IT0011</v>
          </cell>
        </row>
        <row r="133">
          <cell r="EE133" t="str">
            <v>NNNI_101-O_IT0032</v>
          </cell>
        </row>
        <row r="134">
          <cell r="EE134" t="str">
            <v>NNNI_101-O_MO0011</v>
          </cell>
        </row>
        <row r="135">
          <cell r="EE135" t="str">
            <v>NNNI_101-O_MO0012</v>
          </cell>
        </row>
        <row r="136">
          <cell r="EE136" t="str">
            <v>NNNI_101-O_MO0013</v>
          </cell>
        </row>
        <row r="137">
          <cell r="EE137" t="str">
            <v>NNNI_101-O_MO0014</v>
          </cell>
        </row>
        <row r="138">
          <cell r="EE138" t="str">
            <v>NNNI_101-O_MO0031</v>
          </cell>
        </row>
        <row r="139">
          <cell r="EE139" t="str">
            <v>NNNI_101-O_MO0041</v>
          </cell>
        </row>
        <row r="140">
          <cell r="EE140" t="str">
            <v>NNNI_101-O_MO0051</v>
          </cell>
        </row>
        <row r="141">
          <cell r="EE141" t="str">
            <v>NNNI_101-O_MS0011</v>
          </cell>
        </row>
        <row r="142">
          <cell r="EE142" t="str">
            <v>NNNI_101-O_MS0012</v>
          </cell>
        </row>
        <row r="143">
          <cell r="EE143" t="str">
            <v>NNNI_101-O_MS0031</v>
          </cell>
        </row>
        <row r="144">
          <cell r="EE144" t="str">
            <v>NNNI_101-O_MS0032</v>
          </cell>
        </row>
        <row r="145">
          <cell r="EE145" t="str">
            <v>NNNI_101-O_MS0033</v>
          </cell>
        </row>
        <row r="146">
          <cell r="EE146" t="str">
            <v>NNNI_101-O_MS0034</v>
          </cell>
        </row>
        <row r="147">
          <cell r="EE147" t="str">
            <v>NNNI_101-O_MS0035</v>
          </cell>
        </row>
        <row r="148">
          <cell r="EE148" t="str">
            <v>NNNI_101-O_MS0051</v>
          </cell>
        </row>
        <row r="149">
          <cell r="EE149" t="str">
            <v>NNNI_101-O_SA0011</v>
          </cell>
        </row>
        <row r="150">
          <cell r="EE150" t="str">
            <v>NNNI_101-O_SB0011</v>
          </cell>
        </row>
        <row r="151">
          <cell r="EE151" t="str">
            <v>NNNI_101-O_SB0012</v>
          </cell>
        </row>
        <row r="152">
          <cell r="EE152" t="str">
            <v>NNNI_101-O_SB0013</v>
          </cell>
        </row>
        <row r="153">
          <cell r="EE153" t="str">
            <v>NNNI_101-O_SB0014</v>
          </cell>
        </row>
        <row r="154">
          <cell r="EE154" t="str">
            <v>NNNI_101-O_SB0015</v>
          </cell>
        </row>
        <row r="155">
          <cell r="EE155" t="str">
            <v>NNNI_101-O_SB0031</v>
          </cell>
        </row>
        <row r="156">
          <cell r="EE156" t="str">
            <v>NNNI_101-O_SB0032</v>
          </cell>
        </row>
        <row r="157">
          <cell r="EE157" t="str">
            <v>NNNI_101-O_SB0033</v>
          </cell>
        </row>
        <row r="158">
          <cell r="EE158" t="str">
            <v>NNNI_101-O_SB0035</v>
          </cell>
        </row>
        <row r="159">
          <cell r="EE159" t="str">
            <v>NNNI_101-O_SB0051</v>
          </cell>
        </row>
        <row r="160">
          <cell r="EE160" t="str">
            <v>NNNI_101-O_VB0011</v>
          </cell>
        </row>
        <row r="161">
          <cell r="EE161" t="str">
            <v>NNNI_101-O_VB0031</v>
          </cell>
        </row>
        <row r="168">
          <cell r="EE168" t="str">
            <v>NNNI_101_AB0011</v>
          </cell>
        </row>
        <row r="169">
          <cell r="EE169" t="str">
            <v>NNNI_101_AB0012</v>
          </cell>
        </row>
        <row r="170">
          <cell r="EE170" t="str">
            <v>NNNI_101_AB0041</v>
          </cell>
        </row>
        <row r="171">
          <cell r="EE171" t="str">
            <v>NNNI_101_AB0042</v>
          </cell>
        </row>
        <row r="172">
          <cell r="EE172" t="str">
            <v>NNNI_101_AB0051</v>
          </cell>
        </row>
        <row r="173">
          <cell r="EE173" t="str">
            <v>NNNI_101_AC0011</v>
          </cell>
        </row>
        <row r="174">
          <cell r="EE174" t="str">
            <v>NNNI_101_BO0011</v>
          </cell>
        </row>
        <row r="175">
          <cell r="EE175" t="str">
            <v>NNNI_101_BO0012</v>
          </cell>
        </row>
        <row r="176">
          <cell r="EE176" t="str">
            <v>NNNI_101_BO0013</v>
          </cell>
        </row>
        <row r="177">
          <cell r="EE177" t="str">
            <v>NNNI_101_BO0014</v>
          </cell>
        </row>
        <row r="178">
          <cell r="EE178" t="str">
            <v>NNNI_101_BO0031</v>
          </cell>
        </row>
        <row r="179">
          <cell r="EE179" t="str">
            <v>NNNI_101_BO0032</v>
          </cell>
        </row>
        <row r="180">
          <cell r="EE180" t="str">
            <v>NNNI_101_BO0051</v>
          </cell>
        </row>
        <row r="181">
          <cell r="EE181" t="str">
            <v>NNNI_101_BO1051</v>
          </cell>
        </row>
        <row r="182">
          <cell r="EE182" t="str">
            <v>NNNI_101_DS0011</v>
          </cell>
        </row>
        <row r="183">
          <cell r="EE183" t="str">
            <v>NNNI_101_GI0011</v>
          </cell>
        </row>
        <row r="184">
          <cell r="EE184" t="str">
            <v>NNNI_101_GI0012</v>
          </cell>
        </row>
        <row r="185">
          <cell r="EE185" t="str">
            <v>NNNI_101_GI0014</v>
          </cell>
        </row>
        <row r="186">
          <cell r="EE186" t="str">
            <v>NNNI_101_GI0015</v>
          </cell>
        </row>
        <row r="187">
          <cell r="EE187" t="str">
            <v>NNNI_101_GI0016</v>
          </cell>
        </row>
        <row r="188">
          <cell r="EE188" t="str">
            <v>NNNI_101_GI0051</v>
          </cell>
        </row>
        <row r="189">
          <cell r="EE189" t="str">
            <v>NNNI_101_IT0011</v>
          </cell>
        </row>
        <row r="190">
          <cell r="EE190" t="str">
            <v>NNNI_101_IT0032</v>
          </cell>
        </row>
        <row r="191">
          <cell r="EE191" t="str">
            <v>NNNI_101_MO0011</v>
          </cell>
        </row>
        <row r="192">
          <cell r="EE192" t="str">
            <v>NNNI_101_MO0012</v>
          </cell>
        </row>
        <row r="193">
          <cell r="EE193" t="str">
            <v>NNNI_101_MO0013</v>
          </cell>
        </row>
        <row r="194">
          <cell r="EE194" t="str">
            <v>NNNI_101_MO0014</v>
          </cell>
        </row>
        <row r="195">
          <cell r="EE195" t="str">
            <v>NNNI_101_MO0031</v>
          </cell>
        </row>
        <row r="196">
          <cell r="EE196" t="str">
            <v>NNNI_101_MO0041</v>
          </cell>
        </row>
        <row r="197">
          <cell r="EE197" t="str">
            <v>NNNI_101_MO0051</v>
          </cell>
        </row>
        <row r="198">
          <cell r="EE198" t="str">
            <v>NNNI_101_MS0011</v>
          </cell>
        </row>
        <row r="199">
          <cell r="EE199" t="str">
            <v>NNNI_101_MS0012</v>
          </cell>
        </row>
        <row r="200">
          <cell r="EE200" t="str">
            <v>NNNI_101_MS0031</v>
          </cell>
        </row>
        <row r="201">
          <cell r="EE201" t="str">
            <v>NNNI_101_MS0032</v>
          </cell>
        </row>
        <row r="202">
          <cell r="EE202" t="str">
            <v>NNNI_101_MS0033</v>
          </cell>
        </row>
        <row r="203">
          <cell r="EE203" t="str">
            <v>NNNI_101_MS0034</v>
          </cell>
        </row>
        <row r="204">
          <cell r="EE204" t="str">
            <v>NNNI_101_MS0035</v>
          </cell>
        </row>
        <row r="205">
          <cell r="EE205" t="str">
            <v>NNNI_101_MS0051</v>
          </cell>
        </row>
        <row r="206">
          <cell r="EE206" t="str">
            <v>NNNI_101_SA0011</v>
          </cell>
        </row>
        <row r="207">
          <cell r="EE207" t="str">
            <v>NNNI_101_SB0011</v>
          </cell>
        </row>
        <row r="208">
          <cell r="EE208" t="str">
            <v>NNNI_101_SB0012</v>
          </cell>
        </row>
        <row r="209">
          <cell r="EE209" t="str">
            <v>NNNI_101_SB0013</v>
          </cell>
        </row>
        <row r="210">
          <cell r="EE210" t="str">
            <v>NNNI_101_SB0014</v>
          </cell>
        </row>
        <row r="211">
          <cell r="EE211" t="str">
            <v>NNNI_101_SB0015</v>
          </cell>
        </row>
        <row r="212">
          <cell r="EE212" t="str">
            <v>NNNI_101_SB0031</v>
          </cell>
        </row>
        <row r="213">
          <cell r="EE213" t="str">
            <v>NNNI_101_SB0032</v>
          </cell>
        </row>
        <row r="214">
          <cell r="EE214" t="str">
            <v>NNNI_101_SB0033</v>
          </cell>
        </row>
        <row r="215">
          <cell r="EE215" t="str">
            <v>NNNI_101_SB0035</v>
          </cell>
        </row>
        <row r="216">
          <cell r="EE216" t="str">
            <v>NNNI_101_SB0051</v>
          </cell>
        </row>
        <row r="217">
          <cell r="EE217" t="str">
            <v>NNNI_101_VB0011</v>
          </cell>
        </row>
        <row r="218">
          <cell r="EE218" t="str">
            <v>NNNI_101_VB0031</v>
          </cell>
        </row>
        <row r="225">
          <cell r="EE225" t="str">
            <v>NNNI_102_AC0011</v>
          </cell>
        </row>
        <row r="226">
          <cell r="EE226" t="str">
            <v>NNNI_102_AC0041</v>
          </cell>
        </row>
        <row r="227">
          <cell r="EE227" t="str">
            <v>NNNI_102_BS0011</v>
          </cell>
        </row>
        <row r="228">
          <cell r="EE228" t="str">
            <v>NNNI_102_BS0041</v>
          </cell>
        </row>
        <row r="229">
          <cell r="EE229" t="str">
            <v>NNNI_102_BS0042</v>
          </cell>
        </row>
        <row r="230">
          <cell r="EE230" t="str">
            <v>NNNI_102_BU0011</v>
          </cell>
        </row>
        <row r="231">
          <cell r="EE231" t="str">
            <v>NNNI_102_BU0042</v>
          </cell>
        </row>
        <row r="232">
          <cell r="EE232" t="str">
            <v>NNNI_102_DS0011</v>
          </cell>
        </row>
        <row r="233">
          <cell r="EE233" t="str">
            <v>NNNI_102_GI0011</v>
          </cell>
        </row>
        <row r="234">
          <cell r="EE234" t="str">
            <v>NNNI_102_GI0012</v>
          </cell>
        </row>
        <row r="235">
          <cell r="EE235" t="str">
            <v>NNNI_102_GI0032</v>
          </cell>
        </row>
        <row r="236">
          <cell r="EE236" t="str">
            <v>NNNI_102_MS0011</v>
          </cell>
        </row>
        <row r="237">
          <cell r="EE237" t="str">
            <v>NNNI_102_MS0012</v>
          </cell>
        </row>
        <row r="238">
          <cell r="EE238" t="str">
            <v>NNNI_102_MS0031</v>
          </cell>
        </row>
        <row r="239">
          <cell r="EE239" t="str">
            <v>NNNI_102_MS0032</v>
          </cell>
        </row>
        <row r="240">
          <cell r="EE240" t="str">
            <v>NNNI_102_MS0034</v>
          </cell>
        </row>
        <row r="241">
          <cell r="EE241" t="str">
            <v>NNNI_102_MS0035</v>
          </cell>
        </row>
        <row r="242">
          <cell r="EE242" t="str">
            <v>NNNI_102_MS0051</v>
          </cell>
        </row>
        <row r="243">
          <cell r="EE243" t="str">
            <v>NNNI_102_STR011</v>
          </cell>
        </row>
        <row r="244">
          <cell r="EE244" t="str">
            <v>NNNI_102_TF0011</v>
          </cell>
        </row>
        <row r="245">
          <cell r="EE245" t="str">
            <v>NNNI_102_TF0031</v>
          </cell>
        </row>
        <row r="252">
          <cell r="EE252" t="str">
            <v>NNNI_104_CL0011</v>
          </cell>
        </row>
        <row r="253">
          <cell r="EE253" t="str">
            <v>NNNI_104_CL0033</v>
          </cell>
        </row>
        <row r="254">
          <cell r="EE254" t="str">
            <v>NNNI_104_CL0034</v>
          </cell>
        </row>
        <row r="255">
          <cell r="EE255" t="str">
            <v>NNNI_104_CLL011</v>
          </cell>
        </row>
        <row r="256">
          <cell r="EE256" t="str">
            <v>NNNI_104_LV0012</v>
          </cell>
        </row>
        <row r="257">
          <cell r="EE257" t="str">
            <v>NNNI_104_SA0011</v>
          </cell>
        </row>
        <row r="264">
          <cell r="EE264" t="str">
            <v>NNNI_105_IT0011</v>
          </cell>
        </row>
        <row r="265">
          <cell r="EE265" t="str">
            <v>NNNI_105_IT0032</v>
          </cell>
        </row>
        <row r="266">
          <cell r="EE266" t="str">
            <v>NNNI_105_SA0011</v>
          </cell>
        </row>
        <row r="267">
          <cell r="EE267" t="str">
            <v>NNNI_105_SA0031</v>
          </cell>
        </row>
        <row r="268">
          <cell r="EE268" t="str">
            <v>NNNI_105_SA0041</v>
          </cell>
        </row>
        <row r="275">
          <cell r="EE275" t="str">
            <v>NNNI_106_BS0011</v>
          </cell>
        </row>
        <row r="276">
          <cell r="EE276" t="str">
            <v>NNNI_106_BS0041</v>
          </cell>
        </row>
        <row r="277">
          <cell r="EE277" t="str">
            <v>NNNI_106_DS0011</v>
          </cell>
        </row>
        <row r="278">
          <cell r="EE278" t="str">
            <v>NNNI_106_DS0021</v>
          </cell>
        </row>
        <row r="279">
          <cell r="EE279" t="str">
            <v>NNNI_106_GI0011</v>
          </cell>
        </row>
        <row r="280">
          <cell r="EE280" t="str">
            <v>NNNI_106_GI0012</v>
          </cell>
        </row>
        <row r="281">
          <cell r="EE281" t="str">
            <v>NNNI_106_MS0011</v>
          </cell>
        </row>
        <row r="282">
          <cell r="EE282" t="str">
            <v>NNNI_106_SA0011</v>
          </cell>
        </row>
        <row r="289">
          <cell r="EE289" t="str">
            <v>NNNI_107_DS0011</v>
          </cell>
        </row>
        <row r="290">
          <cell r="EE290" t="str">
            <v>NNNI_107_GI0011</v>
          </cell>
        </row>
        <row r="291">
          <cell r="EE291" t="str">
            <v>NNNI_107_GI0012</v>
          </cell>
        </row>
        <row r="292">
          <cell r="EE292" t="str">
            <v>NNNI_107_IT0011</v>
          </cell>
        </row>
        <row r="293">
          <cell r="EE293" t="str">
            <v>NNNI_107_IT0031</v>
          </cell>
        </row>
        <row r="294">
          <cell r="EE294" t="str">
            <v>NNNI_107_IT0032</v>
          </cell>
        </row>
        <row r="295">
          <cell r="EE295" t="str">
            <v>NNNI_107_IT0041</v>
          </cell>
        </row>
        <row r="296">
          <cell r="EE296" t="str">
            <v>NNNI_107_MS0011</v>
          </cell>
        </row>
        <row r="297">
          <cell r="EE297" t="str">
            <v>NNNI_107_MS0035</v>
          </cell>
        </row>
        <row r="298">
          <cell r="EE298" t="str">
            <v>NNNI_107_NOTRQS</v>
          </cell>
        </row>
        <row r="299">
          <cell r="EE299" t="str">
            <v>NNNI_107_RA0011</v>
          </cell>
        </row>
        <row r="300">
          <cell r="EE300" t="str">
            <v>NNNI_107_SA0011</v>
          </cell>
        </row>
        <row r="301">
          <cell r="EE301" t="str">
            <v>NNNI_107_TF0011</v>
          </cell>
        </row>
        <row r="302">
          <cell r="EE302" t="str">
            <v>NNNI_107_TF0031</v>
          </cell>
        </row>
        <row r="303">
          <cell r="EE303" t="str">
            <v>NNNI_107_TF0036</v>
          </cell>
        </row>
        <row r="304">
          <cell r="EE304" t="str">
            <v>NNNI_107_TF0038</v>
          </cell>
        </row>
        <row r="311">
          <cell r="EE311" t="str">
            <v>NNNI_108_BS0011</v>
          </cell>
        </row>
        <row r="312">
          <cell r="EE312" t="str">
            <v>NNNI_108_BU0011</v>
          </cell>
        </row>
        <row r="313">
          <cell r="EE313" t="str">
            <v>NNNI_108_CP0011</v>
          </cell>
        </row>
        <row r="314">
          <cell r="EE314" t="str">
            <v>NNNI_108_CP0031</v>
          </cell>
        </row>
        <row r="315">
          <cell r="EE315" t="str">
            <v>NNNI_108_DS0011</v>
          </cell>
        </row>
        <row r="316">
          <cell r="EE316" t="str">
            <v>NNNI_108_FW0043</v>
          </cell>
        </row>
        <row r="317">
          <cell r="EE317" t="str">
            <v>NNNI_108_FW0044</v>
          </cell>
        </row>
        <row r="318">
          <cell r="EE318" t="str">
            <v>NNNI_108_FW0045</v>
          </cell>
        </row>
        <row r="319">
          <cell r="EE319" t="str">
            <v>NNNI_108_FW0046</v>
          </cell>
        </row>
        <row r="320">
          <cell r="EE320" t="str">
            <v>NNNI_108_FW0047</v>
          </cell>
        </row>
        <row r="321">
          <cell r="EE321" t="str">
            <v>NNNI_108_FW0048</v>
          </cell>
        </row>
        <row r="322">
          <cell r="EE322" t="str">
            <v>NNNI_108_HV0017</v>
          </cell>
        </row>
        <row r="323">
          <cell r="EE323" t="str">
            <v>NNNI_108_HV0018</v>
          </cell>
        </row>
        <row r="324">
          <cell r="EE324" t="str">
            <v>NNNI_108_IT0011</v>
          </cell>
        </row>
        <row r="325">
          <cell r="EE325" t="str">
            <v>NNNI_108_IT0032</v>
          </cell>
        </row>
        <row r="326">
          <cell r="EE326" t="str">
            <v>NNNI_108_RA0011</v>
          </cell>
        </row>
        <row r="327">
          <cell r="EE327" t="str">
            <v>NNNI_108_RA0031</v>
          </cell>
        </row>
        <row r="328">
          <cell r="EE328" t="str">
            <v>NNNI_108_RA0041</v>
          </cell>
        </row>
        <row r="329">
          <cell r="EE329" t="str">
            <v>NNNI_108_RAC011</v>
          </cell>
        </row>
        <row r="330">
          <cell r="EE330" t="str">
            <v>NNNI_108_RAC012</v>
          </cell>
        </row>
        <row r="331">
          <cell r="EE331" t="str">
            <v>NNNI_108_RAC031</v>
          </cell>
        </row>
        <row r="332">
          <cell r="EE332" t="str">
            <v>NNNI_108_RS0011</v>
          </cell>
        </row>
        <row r="333">
          <cell r="EE333" t="str">
            <v>NNNI_108_RS0031</v>
          </cell>
        </row>
        <row r="334">
          <cell r="EE334" t="str">
            <v>NNNI_108_RS0041</v>
          </cell>
        </row>
        <row r="335">
          <cell r="EE335" t="str">
            <v>NNNI_108_SA0011</v>
          </cell>
        </row>
        <row r="336">
          <cell r="EE336" t="str">
            <v>NNNI_108_SB0011</v>
          </cell>
        </row>
        <row r="337">
          <cell r="EE337" t="str">
            <v>NNNI_108_SB0031</v>
          </cell>
        </row>
        <row r="338">
          <cell r="EE338" t="str">
            <v>NNNI_108_SB0035</v>
          </cell>
        </row>
        <row r="339">
          <cell r="EE339" t="str">
            <v>NNNI_108_SC0041</v>
          </cell>
        </row>
        <row r="340">
          <cell r="EE340" t="str">
            <v>NNNI_108_SC0042</v>
          </cell>
        </row>
        <row r="341">
          <cell r="EE341" t="str">
            <v>NNNI_108_SC0045</v>
          </cell>
        </row>
        <row r="342">
          <cell r="EE342" t="str">
            <v>NNNI_108_TF0011</v>
          </cell>
        </row>
        <row r="343">
          <cell r="EE343" t="str">
            <v>NNNI_108_TF0031</v>
          </cell>
        </row>
        <row r="344">
          <cell r="EE344" t="str">
            <v>NNNI_108_TF0036</v>
          </cell>
        </row>
        <row r="345">
          <cell r="EE345" t="str">
            <v>NNNI_108_TF0038</v>
          </cell>
        </row>
        <row r="346">
          <cell r="EE346" t="str">
            <v>NNNI_108_TV0013</v>
          </cell>
        </row>
        <row r="347">
          <cell r="EE347" t="str">
            <v>NNNI_108_TV0014</v>
          </cell>
        </row>
        <row r="348">
          <cell r="EE348" t="str">
            <v>NNNI_108_TV0015</v>
          </cell>
        </row>
        <row r="355">
          <cell r="EE355" t="str">
            <v>NNNI_109_BTP011</v>
          </cell>
        </row>
        <row r="356">
          <cell r="EE356" t="str">
            <v>NNNI_109_BTP012</v>
          </cell>
        </row>
        <row r="357">
          <cell r="EE357" t="str">
            <v>NNNI_109_BTP013</v>
          </cell>
        </row>
        <row r="358">
          <cell r="EE358" t="str">
            <v>NNNI_109_BTP031</v>
          </cell>
        </row>
        <row r="359">
          <cell r="EE359" t="str">
            <v>NNNI_109_ETP011</v>
          </cell>
        </row>
        <row r="360">
          <cell r="EE360" t="str">
            <v>NNNI_109_FPM211</v>
          </cell>
        </row>
        <row r="361">
          <cell r="EE361" t="str">
            <v>NNNI_109_FPM212</v>
          </cell>
        </row>
        <row r="362">
          <cell r="EE362" t="str">
            <v>NNNI_109_FPM241</v>
          </cell>
        </row>
        <row r="363">
          <cell r="EE363" t="str">
            <v>NNNI_109_FPM242</v>
          </cell>
        </row>
        <row r="364">
          <cell r="EE364" t="str">
            <v>NNNI_109_FPP211</v>
          </cell>
        </row>
        <row r="365">
          <cell r="EE365" t="str">
            <v>NNNI_109_FPP212</v>
          </cell>
        </row>
        <row r="366">
          <cell r="EE366" t="str">
            <v>NNNI_109_FPP241</v>
          </cell>
        </row>
        <row r="367">
          <cell r="EE367" t="str">
            <v>NNNI_109_FPP242</v>
          </cell>
        </row>
        <row r="368">
          <cell r="EE368" t="str">
            <v>NNNI_109_FPP311</v>
          </cell>
        </row>
        <row r="369">
          <cell r="EE369" t="str">
            <v>NNNI_109_FPP312</v>
          </cell>
        </row>
        <row r="370">
          <cell r="EE370" t="str">
            <v>NNNI_109_FPP313</v>
          </cell>
        </row>
        <row r="371">
          <cell r="EE371" t="str">
            <v>NNNI_109_FPP314</v>
          </cell>
        </row>
        <row r="372">
          <cell r="EE372" t="str">
            <v>NNNI_109_HS0111</v>
          </cell>
        </row>
        <row r="373">
          <cell r="EE373" t="str">
            <v>NNNI_109_HS0112</v>
          </cell>
        </row>
        <row r="374">
          <cell r="EE374" t="str">
            <v>NNNI_109_ITP011</v>
          </cell>
        </row>
        <row r="375">
          <cell r="EE375" t="str">
            <v>NNNI_109_LS0011</v>
          </cell>
        </row>
        <row r="376">
          <cell r="EE376" t="str">
            <v>NNNI_109_MR0011</v>
          </cell>
        </row>
        <row r="377">
          <cell r="EE377" t="str">
            <v>NNNI_109_MR0012</v>
          </cell>
        </row>
        <row r="378">
          <cell r="EE378" t="str">
            <v>NNNI_109_MR0013</v>
          </cell>
        </row>
        <row r="379">
          <cell r="EE379" t="str">
            <v>NNNI_109_MR0051</v>
          </cell>
        </row>
        <row r="380">
          <cell r="EE380" t="str">
            <v>NNNI_109_P-30</v>
          </cell>
        </row>
        <row r="381">
          <cell r="EE381" t="str">
            <v>NNNI_109_PS0011</v>
          </cell>
        </row>
        <row r="382">
          <cell r="EE382" t="str">
            <v>NNNI_109_PS0012</v>
          </cell>
        </row>
        <row r="383">
          <cell r="EE383" t="str">
            <v>NNNI_109_PS0013</v>
          </cell>
        </row>
        <row r="384">
          <cell r="EE384" t="str">
            <v>NNNI_109_PS0014</v>
          </cell>
        </row>
        <row r="385">
          <cell r="EE385" t="str">
            <v>NNNI_109_PS0015</v>
          </cell>
        </row>
        <row r="386">
          <cell r="EE386" t="str">
            <v>NNNI_109_PS0016</v>
          </cell>
        </row>
        <row r="387">
          <cell r="EE387" t="str">
            <v>NNNI_109_PS0017</v>
          </cell>
        </row>
        <row r="388">
          <cell r="EE388" t="str">
            <v>NNNI_109_PS0018</v>
          </cell>
        </row>
        <row r="389">
          <cell r="EE389" t="str">
            <v>NNNI_109_PS0021</v>
          </cell>
        </row>
        <row r="390">
          <cell r="EE390" t="str">
            <v>NNNI_109_PS2615</v>
          </cell>
        </row>
        <row r="391">
          <cell r="EE391" t="str">
            <v>NNNI_109_PS2815</v>
          </cell>
        </row>
        <row r="392">
          <cell r="EE392" t="str">
            <v>NNNI_109_PS3215</v>
          </cell>
        </row>
        <row r="393">
          <cell r="EE393" t="str">
            <v>NNNI_109_PS3225</v>
          </cell>
        </row>
        <row r="394">
          <cell r="EE394" t="str">
            <v>NNNI_109_PS3235</v>
          </cell>
        </row>
        <row r="395">
          <cell r="EE395" t="str">
            <v>NNNI_109_PS3315</v>
          </cell>
        </row>
        <row r="396">
          <cell r="EE396" t="str">
            <v>NNNI_109_PS3715</v>
          </cell>
        </row>
        <row r="397">
          <cell r="EE397" t="str">
            <v>NNNI_109_PS3825</v>
          </cell>
        </row>
        <row r="398">
          <cell r="EE398" t="str">
            <v>NNNI_109_SYP011</v>
          </cell>
        </row>
        <row r="399">
          <cell r="EE399" t="str">
            <v>NNNI_109_UP0011</v>
          </cell>
        </row>
        <row r="400">
          <cell r="EE400" t="str">
            <v>NNNI_109_UP0031</v>
          </cell>
        </row>
        <row r="407">
          <cell r="EE407" t="str">
            <v>NNNI_110_MM0011</v>
          </cell>
        </row>
        <row r="408">
          <cell r="EE408" t="str">
            <v>NNNI_110_MM0031</v>
          </cell>
        </row>
        <row r="409">
          <cell r="EE409" t="str">
            <v>NNNI_110_MM0032</v>
          </cell>
        </row>
        <row r="410">
          <cell r="EE410" t="str">
            <v>NNNI_110_MM0091</v>
          </cell>
        </row>
        <row r="411">
          <cell r="EE411" t="str">
            <v>NNNI_110_MM0101</v>
          </cell>
        </row>
        <row r="412">
          <cell r="EE412" t="str">
            <v>NNNI_110_MM0102</v>
          </cell>
        </row>
        <row r="419">
          <cell r="EE419" t="str">
            <v>NNNI_111_FM0001</v>
          </cell>
        </row>
        <row r="420">
          <cell r="EE420" t="str">
            <v>NNNI_111_FM0002</v>
          </cell>
        </row>
        <row r="421">
          <cell r="EE421" t="str">
            <v>NNNI_111_FM2001</v>
          </cell>
        </row>
        <row r="422">
          <cell r="EE422" t="str">
            <v>NNNI_111_FM2003</v>
          </cell>
        </row>
        <row r="423">
          <cell r="EE423" t="str">
            <v>NNNI_111_FPM211</v>
          </cell>
        </row>
        <row r="424">
          <cell r="EE424" t="str">
            <v>NNNI_111_FPM212</v>
          </cell>
        </row>
        <row r="425">
          <cell r="EE425" t="str">
            <v>NNNI_111_FPM241</v>
          </cell>
        </row>
        <row r="426">
          <cell r="EE426" t="str">
            <v>NNNI_111_FP0211</v>
          </cell>
        </row>
        <row r="427">
          <cell r="EE427" t="str">
            <v>NNNI_111_FP0212</v>
          </cell>
        </row>
        <row r="428">
          <cell r="EE428" t="str">
            <v>NNNI_111_FP0241</v>
          </cell>
        </row>
        <row r="429">
          <cell r="EE429" t="str">
            <v>NNNI_111_FP0242</v>
          </cell>
        </row>
        <row r="430">
          <cell r="EE430" t="str">
            <v>NNNI_111_FPP211</v>
          </cell>
        </row>
        <row r="431">
          <cell r="EE431" t="str">
            <v>NNNI_111_FPP212</v>
          </cell>
        </row>
        <row r="432">
          <cell r="EE432" t="str">
            <v>NNNI_111_HV0015</v>
          </cell>
        </row>
        <row r="439">
          <cell r="EE439" t="str">
            <v>NNNI_112_OI0011</v>
          </cell>
        </row>
        <row r="440">
          <cell r="EE440" t="str">
            <v>NNNI_112_OI0041</v>
          </cell>
        </row>
        <row r="441">
          <cell r="EE441" t="str">
            <v>NNNI_112_SI0011</v>
          </cell>
        </row>
        <row r="442">
          <cell r="EE442" t="str">
            <v>NNNI_112_SY0011</v>
          </cell>
        </row>
        <row r="449">
          <cell r="EE449" t="str">
            <v>NNNI_113_AC0011</v>
          </cell>
        </row>
        <row r="450">
          <cell r="EE450" t="str">
            <v>NNNI_113_AC0012</v>
          </cell>
        </row>
        <row r="451">
          <cell r="EE451" t="str">
            <v>NNNI_113_AC0013</v>
          </cell>
        </row>
        <row r="452">
          <cell r="EE452" t="str">
            <v>NNNI_113_AC0014</v>
          </cell>
        </row>
        <row r="453">
          <cell r="EE453" t="str">
            <v>NNNI_113_AC0015</v>
          </cell>
        </row>
        <row r="454">
          <cell r="EE454" t="str">
            <v>NNNI_113_AC0041</v>
          </cell>
        </row>
        <row r="455">
          <cell r="EE455" t="str">
            <v>NNNI_113_AC1041</v>
          </cell>
        </row>
        <row r="456">
          <cell r="EE456" t="str">
            <v>NNNI_113_AC1441</v>
          </cell>
        </row>
        <row r="457">
          <cell r="EE457" t="str">
            <v>NNNI_113_BO0012</v>
          </cell>
        </row>
        <row r="458">
          <cell r="EE458" t="str">
            <v>NNNI_113_BO0013</v>
          </cell>
        </row>
        <row r="459">
          <cell r="EE459" t="str">
            <v>NNNI_113_BS0011</v>
          </cell>
        </row>
        <row r="460">
          <cell r="EE460" t="str">
            <v>NNNI_113_BU0011</v>
          </cell>
        </row>
        <row r="461">
          <cell r="EE461" t="str">
            <v>NNNI_113_CL0011</v>
          </cell>
        </row>
        <row r="462">
          <cell r="EE462" t="str">
            <v>NNNI_113_CN0011</v>
          </cell>
        </row>
        <row r="463">
          <cell r="EE463" t="str">
            <v>NNNI_113_CN0012</v>
          </cell>
        </row>
        <row r="464">
          <cell r="EE464" t="str">
            <v>NNNI_113_CS0011</v>
          </cell>
        </row>
        <row r="465">
          <cell r="EE465" t="str">
            <v>NNNI_113_DS0011</v>
          </cell>
        </row>
        <row r="466">
          <cell r="EE466" t="str">
            <v>NNNI_113_ET0011</v>
          </cell>
        </row>
        <row r="467">
          <cell r="EE467" t="str">
            <v>NNNI_113_ETP011</v>
          </cell>
        </row>
        <row r="468">
          <cell r="EE468" t="str">
            <v>NNNI_113_FP0211</v>
          </cell>
        </row>
        <row r="469">
          <cell r="EE469" t="str">
            <v>NNNI_113_FP0212</v>
          </cell>
        </row>
        <row r="470">
          <cell r="EE470" t="str">
            <v>NNNI_113_FP0241</v>
          </cell>
        </row>
        <row r="471">
          <cell r="EE471" t="str">
            <v>NNNI_113_FP0242</v>
          </cell>
        </row>
        <row r="472">
          <cell r="EE472" t="str">
            <v>NNNI_113_FP0611</v>
          </cell>
        </row>
        <row r="473">
          <cell r="EE473" t="str">
            <v>NNNI_113_FP0612</v>
          </cell>
        </row>
        <row r="474">
          <cell r="EE474" t="str">
            <v>NNNI_113_GI0014</v>
          </cell>
        </row>
        <row r="475">
          <cell r="EE475" t="str">
            <v>NNNI_113_GI0015</v>
          </cell>
        </row>
        <row r="476">
          <cell r="EE476" t="str">
            <v>NNNI_113_GI0016</v>
          </cell>
        </row>
        <row r="477">
          <cell r="EE477" t="str">
            <v>NNNI_113_GI0017</v>
          </cell>
        </row>
        <row r="478">
          <cell r="EE478" t="str">
            <v>NNNI_113_HIS011</v>
          </cell>
        </row>
        <row r="479">
          <cell r="EE479" t="str">
            <v>NNNI_113_HV0011</v>
          </cell>
        </row>
        <row r="480">
          <cell r="EE480" t="str">
            <v>NNNI_113_HV0012</v>
          </cell>
        </row>
        <row r="481">
          <cell r="EE481" t="str">
            <v>NNNI_113_HV0015</v>
          </cell>
        </row>
        <row r="482">
          <cell r="EE482" t="str">
            <v>NNNI_113_HV0016</v>
          </cell>
        </row>
        <row r="483">
          <cell r="EE483" t="str">
            <v>NNNI_113_HV0019</v>
          </cell>
        </row>
        <row r="484">
          <cell r="EE484" t="str">
            <v>NNNI_113_HV0111</v>
          </cell>
        </row>
        <row r="485">
          <cell r="EE485" t="str">
            <v>NNNI_113_IT0011</v>
          </cell>
        </row>
        <row r="486">
          <cell r="EE486" t="str">
            <v>NNNI_113_IT0032</v>
          </cell>
        </row>
        <row r="487">
          <cell r="EE487" t="str">
            <v>NNNI_113_LVC012</v>
          </cell>
        </row>
        <row r="488">
          <cell r="EE488" t="str">
            <v>NNNI_113_LVC031</v>
          </cell>
        </row>
        <row r="489">
          <cell r="EE489" t="str">
            <v>NNNI_113_LV0011</v>
          </cell>
        </row>
        <row r="490">
          <cell r="EE490" t="str">
            <v>NNNI_113_LV0012</v>
          </cell>
        </row>
        <row r="491">
          <cell r="EE491" t="str">
            <v>NNNI_113_LV0031</v>
          </cell>
        </row>
        <row r="492">
          <cell r="EE492" t="str">
            <v>NNNI_113_LV0041</v>
          </cell>
        </row>
        <row r="493">
          <cell r="EE493" t="str">
            <v>NNNI_113_MG0001</v>
          </cell>
        </row>
        <row r="494">
          <cell r="EE494" t="str">
            <v>NNNI_113_MO0051</v>
          </cell>
        </row>
        <row r="495">
          <cell r="EE495" t="str">
            <v>NNNI_113_MS0011</v>
          </cell>
        </row>
        <row r="496">
          <cell r="EE496" t="str">
            <v>NNNI_113_OI0011</v>
          </cell>
        </row>
        <row r="497">
          <cell r="EE497" t="str">
            <v>NNNI_113_OI0031</v>
          </cell>
        </row>
        <row r="498">
          <cell r="EE498" t="str">
            <v>NNNI_113_OI0041</v>
          </cell>
        </row>
        <row r="499">
          <cell r="EE499" t="str">
            <v>NNNI_113_OI0051</v>
          </cell>
        </row>
        <row r="500">
          <cell r="EE500" t="str">
            <v>NNNI_113_PS3115</v>
          </cell>
        </row>
        <row r="501">
          <cell r="EE501" t="str">
            <v>NNNI_113_PS3215</v>
          </cell>
        </row>
        <row r="502">
          <cell r="EE502" t="str">
            <v>NNNI_113_PS3225</v>
          </cell>
        </row>
        <row r="503">
          <cell r="EE503" t="str">
            <v>NNNI_113_RS0011</v>
          </cell>
        </row>
        <row r="504">
          <cell r="EE504" t="str">
            <v>NNNI_113_RS0031</v>
          </cell>
        </row>
        <row r="505">
          <cell r="EE505" t="str">
            <v>NNNI_113_RS0041</v>
          </cell>
        </row>
        <row r="506">
          <cell r="EE506" t="str">
            <v>NNNI_113_S43-01</v>
          </cell>
        </row>
        <row r="507">
          <cell r="EE507" t="str">
            <v>NNNI_113_SB0011</v>
          </cell>
        </row>
        <row r="508">
          <cell r="EE508" t="str">
            <v>NNNI_113_SB0012</v>
          </cell>
        </row>
        <row r="509">
          <cell r="EE509" t="str">
            <v>NNNI_113_SB0013</v>
          </cell>
        </row>
        <row r="510">
          <cell r="EE510" t="str">
            <v>NNNI_113_SB0014</v>
          </cell>
        </row>
        <row r="511">
          <cell r="EE511" t="str">
            <v>NNNI_113_SG0011</v>
          </cell>
        </row>
        <row r="512">
          <cell r="EE512" t="str">
            <v>NNNI_113_SG0021</v>
          </cell>
        </row>
        <row r="513">
          <cell r="EE513" t="str">
            <v>NNNI_113_SG0031</v>
          </cell>
        </row>
        <row r="514">
          <cell r="EE514" t="str">
            <v>NNNI_113_SG0041</v>
          </cell>
        </row>
        <row r="515">
          <cell r="EE515" t="str">
            <v>NNNI_113_SI0011</v>
          </cell>
        </row>
        <row r="516">
          <cell r="EE516" t="str">
            <v>NNNI_113_SI0012</v>
          </cell>
        </row>
        <row r="517">
          <cell r="EE517" t="str">
            <v>NNNI_113_SI0014</v>
          </cell>
        </row>
        <row r="518">
          <cell r="EE518" t="str">
            <v>NNNI_113_SI0019</v>
          </cell>
        </row>
        <row r="519">
          <cell r="EE519" t="str">
            <v>NNNI_113_SI0021</v>
          </cell>
        </row>
        <row r="520">
          <cell r="EE520" t="str">
            <v>NNNI_113_SI0023</v>
          </cell>
        </row>
        <row r="521">
          <cell r="EE521" t="str">
            <v>NNNI_113_SI0025</v>
          </cell>
        </row>
        <row r="522">
          <cell r="EE522" t="str">
            <v>NNNI_113_SI0026</v>
          </cell>
        </row>
        <row r="523">
          <cell r="EE523" t="str">
            <v>NNNI_113_SI0027</v>
          </cell>
        </row>
        <row r="524">
          <cell r="EE524" t="str">
            <v>NNNI_113_SI0029</v>
          </cell>
        </row>
        <row r="525">
          <cell r="EE525" t="str">
            <v>NNNI_113_SI0030</v>
          </cell>
        </row>
        <row r="526">
          <cell r="EE526" t="str">
            <v>NNNI_113_SY0011</v>
          </cell>
        </row>
        <row r="527">
          <cell r="EE527" t="str">
            <v>NNNI_113_SYC011</v>
          </cell>
        </row>
        <row r="528">
          <cell r="EE528" t="str">
            <v>NNNI_113_SYP011</v>
          </cell>
        </row>
        <row r="529">
          <cell r="EE529" t="str">
            <v>NNNI_113_TF0011</v>
          </cell>
        </row>
        <row r="530">
          <cell r="EE530" t="str">
            <v>NNNI_113_TF0031</v>
          </cell>
        </row>
        <row r="531">
          <cell r="EE531" t="str">
            <v>NNNI_113_TF0032</v>
          </cell>
        </row>
        <row r="532">
          <cell r="EE532" t="str">
            <v>NNNI_113_TF0036</v>
          </cell>
        </row>
        <row r="533">
          <cell r="EE533" t="str">
            <v>NNNI_113_TF0038</v>
          </cell>
        </row>
        <row r="534">
          <cell r="EE534" t="str">
            <v>NNNI_113_TF0051</v>
          </cell>
        </row>
        <row r="535">
          <cell r="EE535" t="str">
            <v>NNNI_113_TF0641</v>
          </cell>
        </row>
        <row r="536">
          <cell r="EE536" t="str">
            <v>NNNI_113_UP0011</v>
          </cell>
        </row>
        <row r="543">
          <cell r="EE543" t="str">
            <v>NNNI_115_CL0012</v>
          </cell>
        </row>
        <row r="544">
          <cell r="EE544" t="str">
            <v>NNNI_115_GI0017</v>
          </cell>
        </row>
        <row r="545">
          <cell r="EE545" t="str">
            <v>NNNI_115_HIS011</v>
          </cell>
        </row>
        <row r="546">
          <cell r="EE546" t="str">
            <v>NNNI_115_HIS013</v>
          </cell>
        </row>
        <row r="547">
          <cell r="EE547" t="str">
            <v>NNNI_115_HV0011</v>
          </cell>
        </row>
        <row r="548">
          <cell r="EE548" t="str">
            <v>NNNI_115_HV0013</v>
          </cell>
        </row>
        <row r="549">
          <cell r="EE549" t="str">
            <v>NNNI_115_IR0011</v>
          </cell>
        </row>
        <row r="550">
          <cell r="EE550" t="str">
            <v>NNNI_115_MG0001</v>
          </cell>
        </row>
        <row r="551">
          <cell r="EE551" t="str">
            <v>NNNI_115_MS001</v>
          </cell>
        </row>
        <row r="552">
          <cell r="EE552" t="str">
            <v>NNNI_115_OP2001</v>
          </cell>
        </row>
        <row r="553">
          <cell r="EE553" t="str">
            <v>NNNI_115_OP2002</v>
          </cell>
        </row>
        <row r="554">
          <cell r="EE554" t="str">
            <v>NNNI_115_OP2KPI</v>
          </cell>
        </row>
        <row r="555">
          <cell r="EE555" t="str">
            <v>NNNI_115_PM0011</v>
          </cell>
        </row>
        <row r="556">
          <cell r="EE556" t="str">
            <v>NNNI_115_RT0011</v>
          </cell>
        </row>
        <row r="557">
          <cell r="EE557" t="str">
            <v>NNNI_115_SI0011</v>
          </cell>
        </row>
        <row r="558">
          <cell r="EE558" t="str">
            <v>NNNI_115_SI0012</v>
          </cell>
        </row>
        <row r="559">
          <cell r="EE559" t="str">
            <v>NNNI_115_SI0013</v>
          </cell>
        </row>
        <row r="560">
          <cell r="EE560" t="str">
            <v>NNNI_115_SI0014</v>
          </cell>
        </row>
        <row r="561">
          <cell r="EE561" t="str">
            <v>NNNI_115_SI0016</v>
          </cell>
        </row>
        <row r="562">
          <cell r="EE562" t="str">
            <v>NNNI_115_SI0017</v>
          </cell>
        </row>
        <row r="563">
          <cell r="EE563" t="str">
            <v>NNNI_115_SI0020</v>
          </cell>
        </row>
        <row r="564">
          <cell r="EE564" t="str">
            <v>NNNI_115_SI0021</v>
          </cell>
        </row>
        <row r="565">
          <cell r="EE565" t="str">
            <v>NNNI_115_SI0041</v>
          </cell>
        </row>
        <row r="566">
          <cell r="EE566" t="str">
            <v>NNNI_115_SI9011</v>
          </cell>
        </row>
        <row r="567">
          <cell r="EE567" t="str">
            <v>NNNI_115_SIDO18</v>
          </cell>
        </row>
        <row r="568">
          <cell r="EE568" t="str">
            <v>NNNI_115_TF0011</v>
          </cell>
        </row>
        <row r="569">
          <cell r="EE569" t="str">
            <v>NNNI_115_TF0031</v>
          </cell>
        </row>
        <row r="570">
          <cell r="EE570" t="str">
            <v>NNNI_115_TF0036</v>
          </cell>
        </row>
        <row r="571">
          <cell r="EE571" t="str">
            <v>NNNI_115_TF0038</v>
          </cell>
        </row>
        <row r="578">
          <cell r="EE578" t="str">
            <v>NNNI_502_ACC013</v>
          </cell>
        </row>
        <row r="579">
          <cell r="EE579" t="str">
            <v>NNNI_502_AR0011</v>
          </cell>
        </row>
        <row r="580">
          <cell r="EE580" t="str">
            <v>NNNI_502_AR0041</v>
          </cell>
        </row>
        <row r="581">
          <cell r="EE581" t="str">
            <v>NNNI_502_AS0011</v>
          </cell>
        </row>
        <row r="582">
          <cell r="EE582" t="str">
            <v>NNNI_502_AS0012</v>
          </cell>
        </row>
        <row r="583">
          <cell r="EE583" t="str">
            <v>NNNI_502_AS0031</v>
          </cell>
        </row>
        <row r="584">
          <cell r="EE584" t="str">
            <v>NNNI_502_BTC011</v>
          </cell>
        </row>
        <row r="585">
          <cell r="EE585" t="str">
            <v>NNNI_502_BTC012</v>
          </cell>
        </row>
        <row r="586">
          <cell r="EE586" t="str">
            <v>NNNI_502_BTC013</v>
          </cell>
        </row>
        <row r="587">
          <cell r="EE587" t="str">
            <v>NNNI_502_BTC031</v>
          </cell>
        </row>
        <row r="588">
          <cell r="EE588" t="str">
            <v>NNNI_502_BTC032</v>
          </cell>
        </row>
        <row r="589">
          <cell r="EE589" t="str">
            <v>NNNI_502_CA0011</v>
          </cell>
        </row>
        <row r="590">
          <cell r="EE590" t="str">
            <v>NNNI_502_CR0011</v>
          </cell>
        </row>
        <row r="591">
          <cell r="EE591" t="str">
            <v>NNNI_502_CS3301</v>
          </cell>
        </row>
        <row r="592">
          <cell r="EE592" t="str">
            <v>NNNI_502_CS3701</v>
          </cell>
        </row>
        <row r="593">
          <cell r="EE593" t="str">
            <v>NNNI_502_CS9001</v>
          </cell>
        </row>
        <row r="594">
          <cell r="EE594" t="str">
            <v>NNNI_502_DR0011</v>
          </cell>
        </row>
        <row r="595">
          <cell r="EE595" t="str">
            <v>NNNI_502_DR0012</v>
          </cell>
        </row>
        <row r="596">
          <cell r="EE596" t="str">
            <v>NNNI_502_FO0011</v>
          </cell>
        </row>
        <row r="597">
          <cell r="EE597" t="str">
            <v>NNNI_502_FO0012</v>
          </cell>
        </row>
        <row r="598">
          <cell r="EE598" t="str">
            <v>NNNI_502_FO0013</v>
          </cell>
        </row>
        <row r="599">
          <cell r="EE599" t="str">
            <v>NNNI_502_FO0031</v>
          </cell>
        </row>
        <row r="600">
          <cell r="EE600" t="str">
            <v>NNNI_502_FO0032</v>
          </cell>
        </row>
        <row r="601">
          <cell r="EE601" t="str">
            <v>NNNI_502_FO0051</v>
          </cell>
        </row>
        <row r="602">
          <cell r="EE602" t="str">
            <v>NNNI_502_HIC011</v>
          </cell>
        </row>
        <row r="603">
          <cell r="EE603" t="str">
            <v>NNNI_502_HSC112</v>
          </cell>
        </row>
        <row r="604">
          <cell r="EE604" t="str">
            <v>NNNI_502_IE0011</v>
          </cell>
        </row>
        <row r="605">
          <cell r="EE605" t="str">
            <v>NNNI_502_LC0011</v>
          </cell>
        </row>
        <row r="606">
          <cell r="EE606" t="str">
            <v>NNNI_502_LC0031</v>
          </cell>
        </row>
        <row r="607">
          <cell r="EE607" t="str">
            <v>NNNI_502_MGC001</v>
          </cell>
        </row>
        <row r="608">
          <cell r="EE608" t="str">
            <v>NNNI_502_MRC013</v>
          </cell>
        </row>
        <row r="609">
          <cell r="EE609" t="str">
            <v>NNNI_502_NE0011</v>
          </cell>
        </row>
        <row r="610">
          <cell r="EE610" t="str">
            <v>NNNI_502_PL0011</v>
          </cell>
        </row>
        <row r="611">
          <cell r="EE611" t="str">
            <v>NNNI_502_PL0031</v>
          </cell>
        </row>
        <row r="612">
          <cell r="EE612" t="str">
            <v>NNNI_502_RAC012</v>
          </cell>
        </row>
        <row r="613">
          <cell r="EE613" t="str">
            <v>NNNI_502_RAC031</v>
          </cell>
        </row>
        <row r="614">
          <cell r="EE614" t="str">
            <v>NNNI_502_SIC021</v>
          </cell>
        </row>
        <row r="615">
          <cell r="EE615" t="str">
            <v>NNNI_502_SN0011</v>
          </cell>
        </row>
        <row r="616">
          <cell r="EE616" t="str">
            <v>NNNI_502_SP0011</v>
          </cell>
        </row>
        <row r="617">
          <cell r="EE617" t="str">
            <v>NNNI_502_SP0012</v>
          </cell>
        </row>
        <row r="618">
          <cell r="EE618" t="str">
            <v>NNNI_502_SYC011</v>
          </cell>
        </row>
        <row r="619">
          <cell r="EE619" t="str">
            <v>NNNI_502_SYP011</v>
          </cell>
        </row>
        <row r="620">
          <cell r="EE620" t="str">
            <v>NNNI_502_UPC011</v>
          </cell>
        </row>
        <row r="621">
          <cell r="EE621" t="str">
            <v>NNNI_502_UPC012</v>
          </cell>
        </row>
        <row r="622">
          <cell r="EE622" t="str">
            <v>NNNI_502_UPC031</v>
          </cell>
        </row>
        <row r="629">
          <cell r="EE629" t="str">
            <v>NNNI_503_ACC013</v>
          </cell>
        </row>
        <row r="630">
          <cell r="EE630" t="str">
            <v>NNNI_503_AR0011</v>
          </cell>
        </row>
        <row r="631">
          <cell r="EE631" t="str">
            <v>NNNI_503_AR0041</v>
          </cell>
        </row>
        <row r="632">
          <cell r="EE632" t="str">
            <v>NNNI_503_AS0011</v>
          </cell>
        </row>
        <row r="633">
          <cell r="EE633" t="str">
            <v>NNNI_503_AS0012</v>
          </cell>
        </row>
        <row r="634">
          <cell r="EE634" t="str">
            <v>NNNI_503_AS0031</v>
          </cell>
        </row>
        <row r="635">
          <cell r="EE635" t="str">
            <v>NNNI_503_BTC011</v>
          </cell>
        </row>
        <row r="636">
          <cell r="EE636" t="str">
            <v>NNNI_503_BTC012</v>
          </cell>
        </row>
        <row r="637">
          <cell r="EE637" t="str">
            <v>NNNI_503_BTC013</v>
          </cell>
        </row>
        <row r="638">
          <cell r="EE638" t="str">
            <v>NNNI_503_BTC031</v>
          </cell>
        </row>
        <row r="639">
          <cell r="EE639" t="str">
            <v>NNNI_503_BTC032</v>
          </cell>
        </row>
        <row r="640">
          <cell r="EE640" t="str">
            <v>NNNI_503_CA0011</v>
          </cell>
        </row>
        <row r="641">
          <cell r="EE641" t="str">
            <v>NNNI_503_CR0011</v>
          </cell>
        </row>
        <row r="642">
          <cell r="EE642" t="str">
            <v>NNNI_503_CS-1Y</v>
          </cell>
        </row>
        <row r="643">
          <cell r="EE643" t="str">
            <v>NNNI_503_CS-6M</v>
          </cell>
        </row>
        <row r="644">
          <cell r="EE644" t="str">
            <v>NNNI_503_DR0011</v>
          </cell>
        </row>
        <row r="645">
          <cell r="EE645" t="str">
            <v>NNNI_503_DR0012</v>
          </cell>
        </row>
        <row r="646">
          <cell r="EE646" t="str">
            <v>NNNI_503_FO0011</v>
          </cell>
        </row>
        <row r="647">
          <cell r="EE647" t="str">
            <v>NNNI_503_FO0012</v>
          </cell>
        </row>
        <row r="648">
          <cell r="EE648" t="str">
            <v>NNNI_503_FO0013</v>
          </cell>
        </row>
        <row r="649">
          <cell r="EE649" t="str">
            <v>NNNI_503_FO0031</v>
          </cell>
        </row>
        <row r="650">
          <cell r="EE650" t="str">
            <v>NNNI_503_FO0032</v>
          </cell>
        </row>
        <row r="651">
          <cell r="EE651" t="str">
            <v>NNNI_503_FO0051</v>
          </cell>
        </row>
        <row r="652">
          <cell r="EE652" t="str">
            <v>NNNI_503_HIC011</v>
          </cell>
        </row>
        <row r="653">
          <cell r="EE653" t="str">
            <v>NNNI_503_HIC013</v>
          </cell>
        </row>
        <row r="654">
          <cell r="EE654" t="str">
            <v>NNNI_503_HVC012</v>
          </cell>
        </row>
        <row r="655">
          <cell r="EE655" t="str">
            <v>NNNI_503_HVC015</v>
          </cell>
        </row>
        <row r="656">
          <cell r="EE656" t="str">
            <v>NNNI_503_HVC016</v>
          </cell>
        </row>
        <row r="657">
          <cell r="EE657" t="str">
            <v>NNNI_503_IE0011</v>
          </cell>
        </row>
        <row r="658">
          <cell r="EE658" t="str">
            <v>NNNI_503_LC0011</v>
          </cell>
        </row>
        <row r="659">
          <cell r="EE659" t="str">
            <v>NNNI_503_LC0031</v>
          </cell>
        </row>
        <row r="660">
          <cell r="EE660" t="str">
            <v>NNNI_503_LVC012</v>
          </cell>
        </row>
        <row r="661">
          <cell r="EE661" t="str">
            <v>NNNI_503_LVC031</v>
          </cell>
        </row>
        <row r="662">
          <cell r="EE662" t="str">
            <v>NNNI_503_LVC041</v>
          </cell>
        </row>
        <row r="663">
          <cell r="EE663" t="str">
            <v>NNNI_503_MGC001</v>
          </cell>
        </row>
        <row r="664">
          <cell r="EE664" t="str">
            <v>NNNI_503_MRC013</v>
          </cell>
        </row>
        <row r="665">
          <cell r="EE665" t="str">
            <v>NNNI_503_NE0011</v>
          </cell>
        </row>
        <row r="666">
          <cell r="EE666" t="str">
            <v>NNNI_503_SGC011</v>
          </cell>
        </row>
        <row r="667">
          <cell r="EE667" t="str">
            <v>NNNI_503_SGC021</v>
          </cell>
        </row>
        <row r="668">
          <cell r="EE668" t="str">
            <v>NNNI_503_SGC031</v>
          </cell>
        </row>
        <row r="669">
          <cell r="EE669" t="str">
            <v>NNNI_503_SGC041</v>
          </cell>
        </row>
        <row r="670">
          <cell r="EE670" t="str">
            <v>NNNI_503_SIC021</v>
          </cell>
        </row>
        <row r="671">
          <cell r="EE671" t="str">
            <v>NNNI_503_SN0011</v>
          </cell>
        </row>
        <row r="672">
          <cell r="EE672" t="str">
            <v>NNNI_503_SP0011</v>
          </cell>
        </row>
        <row r="673">
          <cell r="EE673" t="str">
            <v>NNNI_503_SP0012</v>
          </cell>
        </row>
        <row r="674">
          <cell r="EE674" t="str">
            <v>NNNI_503_SY0011</v>
          </cell>
        </row>
        <row r="675">
          <cell r="EE675" t="str">
            <v>NNNI_503_SYC011</v>
          </cell>
        </row>
        <row r="676">
          <cell r="EE676" t="str">
            <v>NNNI_503_SYP011</v>
          </cell>
        </row>
        <row r="677">
          <cell r="EE677" t="str">
            <v>NNNI_503_UPC011</v>
          </cell>
        </row>
        <row r="678">
          <cell r="EE678" t="str">
            <v>NNNI_503_UPC031</v>
          </cell>
        </row>
        <row r="691">
          <cell r="EE691" t="str">
            <v>NSNI_100_BS0011</v>
          </cell>
        </row>
        <row r="692">
          <cell r="EE692" t="str">
            <v>NSNI_100_BS0041</v>
          </cell>
        </row>
        <row r="693">
          <cell r="EE693" t="str">
            <v>NSNI_100_IT0011</v>
          </cell>
        </row>
        <row r="694">
          <cell r="EE694" t="str">
            <v>NSNI_100_IT0032</v>
          </cell>
        </row>
        <row r="695">
          <cell r="EE695" t="str">
            <v>NSNI_100_RS0011</v>
          </cell>
        </row>
        <row r="696">
          <cell r="EE696" t="str">
            <v>NSNI_100_SA0011</v>
          </cell>
        </row>
        <row r="697">
          <cell r="EE697" t="str">
            <v>NSNI_100_TF0011</v>
          </cell>
        </row>
        <row r="698">
          <cell r="EE698" t="str">
            <v>NSNI_100_TF0031</v>
          </cell>
        </row>
        <row r="699">
          <cell r="EE699" t="str">
            <v>NSNI_100_TF0032</v>
          </cell>
        </row>
        <row r="700">
          <cell r="EE700" t="str">
            <v>NSNI_100_TF0036</v>
          </cell>
        </row>
        <row r="701">
          <cell r="EE701" t="str">
            <v>NSNI_100_TF0038</v>
          </cell>
        </row>
        <row r="702">
          <cell r="EE702" t="str">
            <v>NSNI_100_TF0040</v>
          </cell>
        </row>
        <row r="703">
          <cell r="EE703" t="str">
            <v>NSNI_100_TF0041</v>
          </cell>
        </row>
        <row r="704">
          <cell r="EE704" t="str">
            <v>NSNI_100_TF0051</v>
          </cell>
        </row>
        <row r="705">
          <cell r="EE705" t="str">
            <v>NSNI_100_TF0141</v>
          </cell>
        </row>
        <row r="712">
          <cell r="EE712" t="str">
            <v>NSNI_101-I_AB0011</v>
          </cell>
        </row>
        <row r="713">
          <cell r="EE713" t="str">
            <v>NSNI_101-I_AB0012</v>
          </cell>
        </row>
        <row r="714">
          <cell r="EE714" t="str">
            <v>NSNI_101-I_AB0041</v>
          </cell>
        </row>
        <row r="715">
          <cell r="EE715" t="str">
            <v>NSNI_101-I_AB0042</v>
          </cell>
        </row>
        <row r="716">
          <cell r="EE716" t="str">
            <v>NSNI_101-I_AB0051</v>
          </cell>
        </row>
        <row r="717">
          <cell r="EE717" t="str">
            <v>NSNI_101-I_AC0011</v>
          </cell>
        </row>
        <row r="718">
          <cell r="EE718" t="str">
            <v>NSNI_101-I_BO0011</v>
          </cell>
        </row>
        <row r="719">
          <cell r="EE719" t="str">
            <v>NSNI_101-I_BO0012</v>
          </cell>
        </row>
        <row r="720">
          <cell r="EE720" t="str">
            <v>NSNI_101-I_BO0013</v>
          </cell>
        </row>
        <row r="721">
          <cell r="EE721" t="str">
            <v>NSNI_101-I_BO0014</v>
          </cell>
        </row>
        <row r="722">
          <cell r="EE722" t="str">
            <v>NSNI_101-I_BO0031</v>
          </cell>
        </row>
        <row r="723">
          <cell r="EE723" t="str">
            <v>NSNI_101-I_BO0032</v>
          </cell>
        </row>
        <row r="724">
          <cell r="EE724" t="str">
            <v>NSNI_101-I_BO0051</v>
          </cell>
        </row>
        <row r="725">
          <cell r="EE725" t="str">
            <v>NSNI_101-I_BO1051</v>
          </cell>
        </row>
        <row r="726">
          <cell r="EE726" t="str">
            <v>NSNI_101-I_DS0011</v>
          </cell>
        </row>
        <row r="727">
          <cell r="EE727" t="str">
            <v>NSNI_101-I_GI0011</v>
          </cell>
        </row>
        <row r="728">
          <cell r="EE728" t="str">
            <v>NSNI_101-I_GI0012</v>
          </cell>
        </row>
        <row r="729">
          <cell r="EE729" t="str">
            <v>NSNI_101-I_GI0014</v>
          </cell>
        </row>
        <row r="730">
          <cell r="EE730" t="str">
            <v>NSNI_101-I_GI0015</v>
          </cell>
        </row>
        <row r="731">
          <cell r="EE731" t="str">
            <v>NSNI_101-I_GI0016</v>
          </cell>
        </row>
        <row r="732">
          <cell r="EE732" t="str">
            <v>NSNI_101-I_GI0051</v>
          </cell>
        </row>
        <row r="733">
          <cell r="EE733" t="str">
            <v>NSNI_101-I_IT0011</v>
          </cell>
        </row>
        <row r="734">
          <cell r="EE734" t="str">
            <v>NSNI_101-I_IT0032</v>
          </cell>
        </row>
        <row r="735">
          <cell r="EE735" t="str">
            <v>NSNI_101-I_MO0011</v>
          </cell>
        </row>
        <row r="736">
          <cell r="EE736" t="str">
            <v>NSNI_101-I_MO0012</v>
          </cell>
        </row>
        <row r="737">
          <cell r="EE737" t="str">
            <v>NSNI_101-I_MO0013</v>
          </cell>
        </row>
        <row r="738">
          <cell r="EE738" t="str">
            <v>NSNI_101-I_MO0014</v>
          </cell>
        </row>
        <row r="739">
          <cell r="EE739" t="str">
            <v>NSNI_101-I_MO0031</v>
          </cell>
        </row>
        <row r="740">
          <cell r="EE740" t="str">
            <v>NSNI_101-I_MO0041</v>
          </cell>
        </row>
        <row r="741">
          <cell r="EE741" t="str">
            <v>NSNI_101-I_MO0051</v>
          </cell>
        </row>
        <row r="742">
          <cell r="EE742" t="str">
            <v>NSNI_101-I_MS0011</v>
          </cell>
        </row>
        <row r="743">
          <cell r="EE743" t="str">
            <v>NSNI_101-I_MS0012</v>
          </cell>
        </row>
        <row r="744">
          <cell r="EE744" t="str">
            <v>NSNI_101-I_MS0031</v>
          </cell>
        </row>
        <row r="745">
          <cell r="EE745" t="str">
            <v>NSNI_101-I_MS0032</v>
          </cell>
        </row>
        <row r="746">
          <cell r="EE746" t="str">
            <v>NSNI_101-I_MS0033</v>
          </cell>
        </row>
        <row r="747">
          <cell r="EE747" t="str">
            <v>NSNI_101-I_MS0034</v>
          </cell>
        </row>
        <row r="748">
          <cell r="EE748" t="str">
            <v>NSNI_101-I_MS0035</v>
          </cell>
        </row>
        <row r="749">
          <cell r="EE749" t="str">
            <v>NSNI_101-I_MS0051</v>
          </cell>
        </row>
        <row r="750">
          <cell r="EE750" t="str">
            <v>NSNI_101-I_SA0011</v>
          </cell>
        </row>
        <row r="751">
          <cell r="EE751" t="str">
            <v>NSNI_101-I_SB0011</v>
          </cell>
        </row>
        <row r="752">
          <cell r="EE752" t="str">
            <v>NSNI_101-I_SB0012</v>
          </cell>
        </row>
        <row r="753">
          <cell r="EE753" t="str">
            <v>NSNI_101-I_SB0013</v>
          </cell>
        </row>
        <row r="754">
          <cell r="EE754" t="str">
            <v>NSNI_101-I_SB0014</v>
          </cell>
        </row>
        <row r="755">
          <cell r="EE755" t="str">
            <v>NSNI_101-I_SB0015</v>
          </cell>
        </row>
        <row r="756">
          <cell r="EE756" t="str">
            <v>NSNI_101-I_SB0031</v>
          </cell>
        </row>
        <row r="757">
          <cell r="EE757" t="str">
            <v>NSNI_101-I_SB0032</v>
          </cell>
        </row>
        <row r="758">
          <cell r="EE758" t="str">
            <v>NSNI_101-I_SB0033</v>
          </cell>
        </row>
        <row r="759">
          <cell r="EE759" t="str">
            <v>NSNI_101-I_SB0035</v>
          </cell>
        </row>
        <row r="760">
          <cell r="EE760" t="str">
            <v>NSNI_101-I_SB0051</v>
          </cell>
        </row>
        <row r="761">
          <cell r="EE761" t="str">
            <v>NSNI_101-I_VB0011</v>
          </cell>
        </row>
        <row r="762">
          <cell r="EE762" t="str">
            <v>NSNI_101-I_VB0031</v>
          </cell>
        </row>
        <row r="769">
          <cell r="EE769" t="str">
            <v>NSNI_101-O_AB0011</v>
          </cell>
        </row>
        <row r="770">
          <cell r="EE770" t="str">
            <v>NSNI_101-O_AB0012</v>
          </cell>
        </row>
        <row r="771">
          <cell r="EE771" t="str">
            <v>NSNI_101-O_AB0041</v>
          </cell>
        </row>
        <row r="772">
          <cell r="EE772" t="str">
            <v>NSNI_101-O_AB0042</v>
          </cell>
        </row>
        <row r="773">
          <cell r="EE773" t="str">
            <v>NSNI_101-O_AB0051</v>
          </cell>
        </row>
        <row r="774">
          <cell r="EE774" t="str">
            <v>NSNI_101-O_AC0011</v>
          </cell>
        </row>
        <row r="775">
          <cell r="EE775" t="str">
            <v>NSNI_101-O_BO0011</v>
          </cell>
        </row>
        <row r="776">
          <cell r="EE776" t="str">
            <v>NSNI_101-O_BO0012</v>
          </cell>
        </row>
        <row r="777">
          <cell r="EE777" t="str">
            <v>NSNI_101-O_BO0013</v>
          </cell>
        </row>
        <row r="778">
          <cell r="EE778" t="str">
            <v>NSNI_101-O_BO0014</v>
          </cell>
        </row>
        <row r="779">
          <cell r="EE779" t="str">
            <v>NSNI_101-O_BO0031</v>
          </cell>
        </row>
        <row r="780">
          <cell r="EE780" t="str">
            <v>NSNI_101-O_BO0032</v>
          </cell>
        </row>
        <row r="781">
          <cell r="EE781" t="str">
            <v>NSNI_101-O_BO0051</v>
          </cell>
        </row>
        <row r="782">
          <cell r="EE782" t="str">
            <v>NSNI_101-O_BO1051</v>
          </cell>
        </row>
        <row r="783">
          <cell r="EE783" t="str">
            <v>NSNI_101-O_DS0011</v>
          </cell>
        </row>
        <row r="784">
          <cell r="EE784" t="str">
            <v>NSNI_101-O_GI0011</v>
          </cell>
        </row>
        <row r="785">
          <cell r="EE785" t="str">
            <v>NSNI_101-O_GI0012</v>
          </cell>
        </row>
        <row r="786">
          <cell r="EE786" t="str">
            <v>NSNI_101-O_GI0014</v>
          </cell>
        </row>
        <row r="787">
          <cell r="EE787" t="str">
            <v>NSNI_101-O_GI0015</v>
          </cell>
        </row>
        <row r="788">
          <cell r="EE788" t="str">
            <v>NSNI_101-O_GI0016</v>
          </cell>
        </row>
        <row r="789">
          <cell r="EE789" t="str">
            <v>NSNI_101-O_GI0051</v>
          </cell>
        </row>
        <row r="790">
          <cell r="EE790" t="str">
            <v>NSNI_101-O_IT0011</v>
          </cell>
        </row>
        <row r="791">
          <cell r="EE791" t="str">
            <v>NSNI_101-O_IT0032</v>
          </cell>
        </row>
        <row r="792">
          <cell r="EE792" t="str">
            <v>NSNI_101-O_MO0011</v>
          </cell>
        </row>
        <row r="793">
          <cell r="EE793" t="str">
            <v>NSNI_101-O_MO0012</v>
          </cell>
        </row>
        <row r="794">
          <cell r="EE794" t="str">
            <v>NSNI_101-O_MO0013</v>
          </cell>
        </row>
        <row r="795">
          <cell r="EE795" t="str">
            <v>NSNI_101-O_MO0014</v>
          </cell>
        </row>
        <row r="796">
          <cell r="EE796" t="str">
            <v>NSNI_101-O_MO0031</v>
          </cell>
        </row>
        <row r="797">
          <cell r="EE797" t="str">
            <v>NSNI_101-O_MO0041</v>
          </cell>
        </row>
        <row r="798">
          <cell r="EE798" t="str">
            <v>NSNI_101-O_MO0051</v>
          </cell>
        </row>
        <row r="799">
          <cell r="EE799" t="str">
            <v>NSNI_101-O_MS0011</v>
          </cell>
        </row>
        <row r="800">
          <cell r="EE800" t="str">
            <v>NSNI_101-O_MS0012</v>
          </cell>
        </row>
        <row r="801">
          <cell r="EE801" t="str">
            <v>NSNI_101-O_MS0031</v>
          </cell>
        </row>
        <row r="802">
          <cell r="EE802" t="str">
            <v>NSNI_101-O_MS0032</v>
          </cell>
        </row>
        <row r="803">
          <cell r="EE803" t="str">
            <v>NSNI_101-O_MS0033</v>
          </cell>
        </row>
        <row r="804">
          <cell r="EE804" t="str">
            <v>NSNI_101-O_MS0034</v>
          </cell>
        </row>
        <row r="805">
          <cell r="EE805" t="str">
            <v>NSNI_101-O_MS0035</v>
          </cell>
        </row>
        <row r="806">
          <cell r="EE806" t="str">
            <v>NSNI_101-O_MS0051</v>
          </cell>
        </row>
        <row r="807">
          <cell r="EE807" t="str">
            <v>NSNI_101-O_SA0011</v>
          </cell>
        </row>
        <row r="808">
          <cell r="EE808" t="str">
            <v>NSNI_101-O_SB0011</v>
          </cell>
        </row>
        <row r="809">
          <cell r="EE809" t="str">
            <v>NSNI_101-O_SB0012</v>
          </cell>
        </row>
        <row r="810">
          <cell r="EE810" t="str">
            <v>NSNI_101-O_SB0013</v>
          </cell>
        </row>
        <row r="811">
          <cell r="EE811" t="str">
            <v>NSNI_101-O_SB0014</v>
          </cell>
        </row>
        <row r="812">
          <cell r="EE812" t="str">
            <v>NSNI_101-O_SB0015</v>
          </cell>
        </row>
        <row r="813">
          <cell r="EE813" t="str">
            <v>NSNI_101-O_SB0031</v>
          </cell>
        </row>
        <row r="814">
          <cell r="EE814" t="str">
            <v>NSNI_101-O_SB0032</v>
          </cell>
        </row>
        <row r="815">
          <cell r="EE815" t="str">
            <v>NSNI_101-O_SB0033</v>
          </cell>
        </row>
        <row r="816">
          <cell r="EE816" t="str">
            <v>NSNI_101-O_SB0035</v>
          </cell>
        </row>
        <row r="817">
          <cell r="EE817" t="str">
            <v>NSNI_101-O_SB0051</v>
          </cell>
        </row>
        <row r="818">
          <cell r="EE818" t="str">
            <v>NSNI_101-O_VB0011</v>
          </cell>
        </row>
        <row r="819">
          <cell r="EE819" t="str">
            <v>NSNI_101-O_VB0031</v>
          </cell>
        </row>
        <row r="826">
          <cell r="EE826" t="str">
            <v>NSNI_101_AB0011</v>
          </cell>
        </row>
        <row r="827">
          <cell r="EE827" t="str">
            <v>NSNI_101_AB0012</v>
          </cell>
        </row>
        <row r="828">
          <cell r="EE828" t="str">
            <v>NSNI_101_AB0041</v>
          </cell>
        </row>
        <row r="829">
          <cell r="EE829" t="str">
            <v>NSNI_101_AB0042</v>
          </cell>
        </row>
        <row r="830">
          <cell r="EE830" t="str">
            <v>NSNI_101_AB0051</v>
          </cell>
        </row>
        <row r="831">
          <cell r="EE831" t="str">
            <v>NSNI_101_AC0011</v>
          </cell>
        </row>
        <row r="832">
          <cell r="EE832" t="str">
            <v>NSNI_101_BO0011</v>
          </cell>
        </row>
        <row r="833">
          <cell r="EE833" t="str">
            <v>NSNI_101_BO0012</v>
          </cell>
        </row>
        <row r="834">
          <cell r="EE834" t="str">
            <v>NSNI_101_BO0013</v>
          </cell>
        </row>
        <row r="835">
          <cell r="EE835" t="str">
            <v>NSNI_101_BO0014</v>
          </cell>
        </row>
        <row r="836">
          <cell r="EE836" t="str">
            <v>NSNI_101_BO0031</v>
          </cell>
        </row>
        <row r="837">
          <cell r="EE837" t="str">
            <v>NSNI_101_BO0032</v>
          </cell>
        </row>
        <row r="838">
          <cell r="EE838" t="str">
            <v>NSNI_101_BO0051</v>
          </cell>
        </row>
        <row r="839">
          <cell r="EE839" t="str">
            <v>NSNI_101_BO1051</v>
          </cell>
        </row>
        <row r="840">
          <cell r="EE840" t="str">
            <v>NSNI_101_DS0011</v>
          </cell>
        </row>
        <row r="841">
          <cell r="EE841" t="str">
            <v>NSNI_101_GI0011</v>
          </cell>
        </row>
        <row r="842">
          <cell r="EE842" t="str">
            <v>NSNI_101_GI0012</v>
          </cell>
        </row>
        <row r="843">
          <cell r="EE843" t="str">
            <v>NSNI_101_GI0014</v>
          </cell>
        </row>
        <row r="844">
          <cell r="EE844" t="str">
            <v>NSNI_101_GI0015</v>
          </cell>
        </row>
        <row r="845">
          <cell r="EE845" t="str">
            <v>NSNI_101_GI0016</v>
          </cell>
        </row>
        <row r="846">
          <cell r="EE846" t="str">
            <v>NSNI_101_GI0051</v>
          </cell>
        </row>
        <row r="847">
          <cell r="EE847" t="str">
            <v>NSNI_101_IT0011</v>
          </cell>
        </row>
        <row r="848">
          <cell r="EE848" t="str">
            <v>NSNI_101_IT0032</v>
          </cell>
        </row>
        <row r="849">
          <cell r="EE849" t="str">
            <v>NSNI_101_MO0011</v>
          </cell>
        </row>
        <row r="850">
          <cell r="EE850" t="str">
            <v>NSNI_101_MO0012</v>
          </cell>
        </row>
        <row r="851">
          <cell r="EE851" t="str">
            <v>NSNI_101_MO0013</v>
          </cell>
        </row>
        <row r="852">
          <cell r="EE852" t="str">
            <v>NSNI_101_MO0014</v>
          </cell>
        </row>
        <row r="853">
          <cell r="EE853" t="str">
            <v>NSNI_101_MO0031</v>
          </cell>
        </row>
        <row r="854">
          <cell r="EE854" t="str">
            <v>NSNI_101_MO0041</v>
          </cell>
        </row>
        <row r="855">
          <cell r="EE855" t="str">
            <v>NSNI_101_MO0051</v>
          </cell>
        </row>
        <row r="856">
          <cell r="EE856" t="str">
            <v>NSNI_101_MS0011</v>
          </cell>
        </row>
        <row r="857">
          <cell r="EE857" t="str">
            <v>NSNI_101_MS0012</v>
          </cell>
        </row>
        <row r="858">
          <cell r="EE858" t="str">
            <v>NSNI_101_MS0031</v>
          </cell>
        </row>
        <row r="859">
          <cell r="EE859" t="str">
            <v>NSNI_101_MS0032</v>
          </cell>
        </row>
        <row r="860">
          <cell r="EE860" t="str">
            <v>NSNI_101_MS0033</v>
          </cell>
        </row>
        <row r="861">
          <cell r="EE861" t="str">
            <v>NSNI_101_MS0034</v>
          </cell>
        </row>
        <row r="862">
          <cell r="EE862" t="str">
            <v>NSNI_101_MS0035</v>
          </cell>
        </row>
        <row r="863">
          <cell r="EE863" t="str">
            <v>NSNI_101_MS0051</v>
          </cell>
        </row>
        <row r="864">
          <cell r="EE864" t="str">
            <v>NSNI_101_SA0011</v>
          </cell>
        </row>
        <row r="865">
          <cell r="EE865" t="str">
            <v>NSNI_101_SB0011</v>
          </cell>
        </row>
        <row r="866">
          <cell r="EE866" t="str">
            <v>NSNI_101_SB0012</v>
          </cell>
        </row>
        <row r="867">
          <cell r="EE867" t="str">
            <v>NSNI_101_SB0013</v>
          </cell>
        </row>
        <row r="868">
          <cell r="EE868" t="str">
            <v>NSNI_101_SB0014</v>
          </cell>
        </row>
        <row r="869">
          <cell r="EE869" t="str">
            <v>NSNI_101_SB0015</v>
          </cell>
        </row>
        <row r="870">
          <cell r="EE870" t="str">
            <v>NSNI_101_SB0031</v>
          </cell>
        </row>
        <row r="871">
          <cell r="EE871" t="str">
            <v>NSNI_101_SB0032</v>
          </cell>
        </row>
        <row r="872">
          <cell r="EE872" t="str">
            <v>NSNI_101_SB0033</v>
          </cell>
        </row>
        <row r="873">
          <cell r="EE873" t="str">
            <v>NSNI_101_SB0035</v>
          </cell>
        </row>
        <row r="874">
          <cell r="EE874" t="str">
            <v>NSNI_101_SB0051</v>
          </cell>
        </row>
        <row r="875">
          <cell r="EE875" t="str">
            <v>NSNI_101_VB0011</v>
          </cell>
        </row>
        <row r="876">
          <cell r="EE876" t="str">
            <v>NSNI_101_VB0031</v>
          </cell>
        </row>
        <row r="883">
          <cell r="EE883" t="str">
            <v>NSNI_102_AC0011</v>
          </cell>
        </row>
        <row r="884">
          <cell r="EE884" t="str">
            <v>NSNI_102_AC0041</v>
          </cell>
        </row>
        <row r="885">
          <cell r="EE885" t="str">
            <v>NSNI_102_BS0011</v>
          </cell>
        </row>
        <row r="886">
          <cell r="EE886" t="str">
            <v>NSNI_102_BS0041</v>
          </cell>
        </row>
        <row r="887">
          <cell r="EE887" t="str">
            <v>NSNI_102_BS0042</v>
          </cell>
        </row>
        <row r="888">
          <cell r="EE888" t="str">
            <v>NSNI_102_BU0011</v>
          </cell>
        </row>
        <row r="889">
          <cell r="EE889" t="str">
            <v>NSNI_102_BU0042</v>
          </cell>
        </row>
        <row r="890">
          <cell r="EE890" t="str">
            <v>NSNI_102_DS0011</v>
          </cell>
        </row>
        <row r="891">
          <cell r="EE891" t="str">
            <v>NSNI_102_DS0021</v>
          </cell>
        </row>
        <row r="892">
          <cell r="EE892" t="str">
            <v>NSNI_102_GI0011</v>
          </cell>
        </row>
        <row r="893">
          <cell r="EE893" t="str">
            <v>NSNI_102_GI0012</v>
          </cell>
        </row>
        <row r="894">
          <cell r="EE894" t="str">
            <v>NSNI_102_GI0032</v>
          </cell>
        </row>
        <row r="895">
          <cell r="EE895" t="str">
            <v>NSNI_102_MS0011</v>
          </cell>
        </row>
        <row r="896">
          <cell r="EE896" t="str">
            <v>NSNI_102_MS0012</v>
          </cell>
        </row>
        <row r="897">
          <cell r="EE897" t="str">
            <v>NSNI_102_MS0031</v>
          </cell>
        </row>
        <row r="898">
          <cell r="EE898" t="str">
            <v>NSNI_102_MS0032</v>
          </cell>
        </row>
        <row r="899">
          <cell r="EE899" t="str">
            <v>NSNI_102_MS0034</v>
          </cell>
        </row>
        <row r="900">
          <cell r="EE900" t="str">
            <v>NSNI_102_MS0035</v>
          </cell>
        </row>
        <row r="901">
          <cell r="EE901" t="str">
            <v>NSNI_102_MS0051</v>
          </cell>
        </row>
        <row r="902">
          <cell r="EE902" t="str">
            <v>NSNI_102_STR011</v>
          </cell>
        </row>
        <row r="903">
          <cell r="EE903" t="str">
            <v>NSNI_102_TF0011</v>
          </cell>
        </row>
        <row r="904">
          <cell r="EE904" t="str">
            <v>NSNI_102_TF0031</v>
          </cell>
        </row>
        <row r="911">
          <cell r="EE911" t="str">
            <v>NSNI_104_CL0011</v>
          </cell>
        </row>
        <row r="912">
          <cell r="EE912" t="str">
            <v>NSNI_104_CL0033</v>
          </cell>
        </row>
        <row r="913">
          <cell r="EE913" t="str">
            <v>NSNI_104_CL0034</v>
          </cell>
        </row>
        <row r="914">
          <cell r="EE914" t="str">
            <v>NSNI_104_CLL011</v>
          </cell>
        </row>
        <row r="915">
          <cell r="EE915" t="str">
            <v>NSNI_104_LV0012</v>
          </cell>
        </row>
        <row r="916">
          <cell r="EE916" t="str">
            <v>NSNI_104_SA0011</v>
          </cell>
        </row>
        <row r="923">
          <cell r="EE923" t="str">
            <v>NSNI_105_IT0011</v>
          </cell>
        </row>
        <row r="924">
          <cell r="EE924" t="str">
            <v>NSNI_105_IT0032</v>
          </cell>
        </row>
        <row r="925">
          <cell r="EE925" t="str">
            <v>NSNI_105_SA0011</v>
          </cell>
        </row>
        <row r="926">
          <cell r="EE926" t="str">
            <v>NSNI_105_SA0031</v>
          </cell>
        </row>
        <row r="927">
          <cell r="EE927" t="str">
            <v>NSNI_105_SA0041</v>
          </cell>
        </row>
        <row r="934">
          <cell r="EE934" t="str">
            <v>NSNI_106_BS0011</v>
          </cell>
        </row>
        <row r="935">
          <cell r="EE935" t="str">
            <v>NSNI_106_BS0041</v>
          </cell>
        </row>
        <row r="936">
          <cell r="EE936" t="str">
            <v>NSNI_106_DS0011</v>
          </cell>
        </row>
        <row r="937">
          <cell r="EE937" t="str">
            <v>NSNI_106_DS0021</v>
          </cell>
        </row>
        <row r="938">
          <cell r="EE938" t="str">
            <v>NSNI_106_GI0011</v>
          </cell>
        </row>
        <row r="939">
          <cell r="EE939" t="str">
            <v>NSNI_106_GI0012</v>
          </cell>
        </row>
        <row r="940">
          <cell r="EE940" t="str">
            <v>NSNI_106_MS0011</v>
          </cell>
        </row>
        <row r="941">
          <cell r="EE941" t="str">
            <v>NSNI_106_SA0011</v>
          </cell>
        </row>
        <row r="948">
          <cell r="EE948" t="str">
            <v>NSNI_107_DS0011</v>
          </cell>
        </row>
        <row r="949">
          <cell r="EE949" t="str">
            <v>NSNI_107_BO0011</v>
          </cell>
        </row>
        <row r="950">
          <cell r="EE950" t="str">
            <v>NSNI_107_BO0031</v>
          </cell>
        </row>
        <row r="951">
          <cell r="EE951" t="str">
            <v>NSNI_107_BO0051</v>
          </cell>
        </row>
        <row r="952">
          <cell r="EE952" t="str">
            <v>NSNI_107_GI0011</v>
          </cell>
        </row>
        <row r="953">
          <cell r="EE953" t="str">
            <v>NSNI_107_IT0011</v>
          </cell>
        </row>
        <row r="954">
          <cell r="EE954" t="str">
            <v>NSNI_107_IT0031</v>
          </cell>
        </row>
        <row r="955">
          <cell r="EE955" t="str">
            <v>NSNI_107_IT0032</v>
          </cell>
        </row>
        <row r="956">
          <cell r="EE956" t="str">
            <v>NSNI_107_IT0041</v>
          </cell>
        </row>
        <row r="957">
          <cell r="EE957" t="str">
            <v>NSNI_107_MS0011</v>
          </cell>
        </row>
        <row r="958">
          <cell r="EE958" t="str">
            <v>NSNI_107_MS0035</v>
          </cell>
        </row>
        <row r="959">
          <cell r="EE959" t="str">
            <v>NSNI_107_MS0051</v>
          </cell>
        </row>
        <row r="960">
          <cell r="EE960" t="str">
            <v>NSNI_107_NOTRQS</v>
          </cell>
        </row>
        <row r="961">
          <cell r="EE961" t="str">
            <v>NSNI_107_RA0011</v>
          </cell>
        </row>
        <row r="962">
          <cell r="EE962" t="str">
            <v>NSNI_107_SA0011</v>
          </cell>
        </row>
        <row r="963">
          <cell r="EE963" t="str">
            <v>NSNI_107_TF0011</v>
          </cell>
        </row>
        <row r="964">
          <cell r="EE964" t="str">
            <v>NSNI_107_TF0031</v>
          </cell>
        </row>
        <row r="965">
          <cell r="EE965" t="str">
            <v>NSNI_107_TF0036</v>
          </cell>
        </row>
        <row r="966">
          <cell r="EE966" t="str">
            <v>NSNI_107_TF0038</v>
          </cell>
        </row>
        <row r="973">
          <cell r="EE973" t="str">
            <v>NSNI_108_BS0011</v>
          </cell>
        </row>
        <row r="974">
          <cell r="EE974" t="str">
            <v>NSNI_108_BU0011</v>
          </cell>
        </row>
        <row r="975">
          <cell r="EE975" t="str">
            <v>NSNI_108_CP0011</v>
          </cell>
        </row>
        <row r="976">
          <cell r="EE976" t="str">
            <v>NSNI_108_CP0031</v>
          </cell>
        </row>
        <row r="977">
          <cell r="EE977" t="str">
            <v>NSNI_108_DS0011</v>
          </cell>
        </row>
        <row r="978">
          <cell r="EE978" t="str">
            <v>NSNI_108_FW0043</v>
          </cell>
        </row>
        <row r="979">
          <cell r="EE979" t="str">
            <v>NSNI_108_FW0044</v>
          </cell>
        </row>
        <row r="980">
          <cell r="EE980" t="str">
            <v>NSNI_108_FW0045</v>
          </cell>
        </row>
        <row r="981">
          <cell r="EE981" t="str">
            <v>NSNI_108_FW0046</v>
          </cell>
        </row>
        <row r="982">
          <cell r="EE982" t="str">
            <v>NSNI_108_FW0047</v>
          </cell>
        </row>
        <row r="983">
          <cell r="EE983" t="str">
            <v>NSNI_108_FW0048</v>
          </cell>
        </row>
        <row r="984">
          <cell r="EE984" t="str">
            <v>NSNI_108_HV0017</v>
          </cell>
        </row>
        <row r="985">
          <cell r="EE985" t="str">
            <v>NSNI_108_HV0018</v>
          </cell>
        </row>
        <row r="986">
          <cell r="EE986" t="str">
            <v>NSNI_108_IT0011</v>
          </cell>
        </row>
        <row r="987">
          <cell r="EE987" t="str">
            <v>NSNI_108_IT0032</v>
          </cell>
        </row>
        <row r="988">
          <cell r="EE988" t="str">
            <v>NSNI_108_RA0011</v>
          </cell>
        </row>
        <row r="989">
          <cell r="EE989" t="str">
            <v>NSNI_108_RA0031</v>
          </cell>
        </row>
        <row r="990">
          <cell r="EE990" t="str">
            <v>NSNI_108_RA0041</v>
          </cell>
        </row>
        <row r="991">
          <cell r="EE991" t="str">
            <v>NSNI_108_RAC011</v>
          </cell>
        </row>
        <row r="992">
          <cell r="EE992" t="str">
            <v>NSNI_108_RAC012</v>
          </cell>
        </row>
        <row r="993">
          <cell r="EE993" t="str">
            <v>NSNI_108_RAC031</v>
          </cell>
        </row>
        <row r="994">
          <cell r="EE994" t="str">
            <v>NSNI_108_RS0011</v>
          </cell>
        </row>
        <row r="995">
          <cell r="EE995" t="str">
            <v>NSNI_108_RS0031</v>
          </cell>
        </row>
        <row r="996">
          <cell r="EE996" t="str">
            <v>NSNI_108_RS0041</v>
          </cell>
        </row>
        <row r="997">
          <cell r="EE997" t="str">
            <v>NSNI_108_SA0011</v>
          </cell>
        </row>
        <row r="998">
          <cell r="EE998" t="str">
            <v>NSNI_108_SB0011</v>
          </cell>
        </row>
        <row r="999">
          <cell r="EE999" t="str">
            <v>NSNI_108_SB0031</v>
          </cell>
        </row>
        <row r="1000">
          <cell r="EE1000" t="str">
            <v>NSNI_108_SB0035</v>
          </cell>
        </row>
        <row r="1001">
          <cell r="EE1001" t="str">
            <v>NSNI_108_SC0041</v>
          </cell>
        </row>
        <row r="1002">
          <cell r="EE1002" t="str">
            <v>NSNI_108_SC0042</v>
          </cell>
        </row>
        <row r="1003">
          <cell r="EE1003" t="str">
            <v>NSNI_108_SC0045</v>
          </cell>
        </row>
        <row r="1004">
          <cell r="EE1004" t="str">
            <v>NSNI_108_TF0011</v>
          </cell>
        </row>
        <row r="1005">
          <cell r="EE1005" t="str">
            <v>NSNI_108_TF0031</v>
          </cell>
        </row>
        <row r="1006">
          <cell r="EE1006" t="str">
            <v>NSNI_108_TF0036</v>
          </cell>
        </row>
        <row r="1007">
          <cell r="EE1007" t="str">
            <v>NSNI_108_TF0038</v>
          </cell>
        </row>
        <row r="1008">
          <cell r="EE1008" t="str">
            <v>NSNI_108_TV0013</v>
          </cell>
        </row>
        <row r="1009">
          <cell r="EE1009" t="str">
            <v>NSNI_108_TV0014</v>
          </cell>
        </row>
        <row r="1010">
          <cell r="EE1010" t="str">
            <v>NSNI_108_TV0015</v>
          </cell>
        </row>
        <row r="1017">
          <cell r="EE1017" t="str">
            <v>NSNI_109_BTP011</v>
          </cell>
        </row>
        <row r="1018">
          <cell r="EE1018" t="str">
            <v>NSNI_109_BTP012</v>
          </cell>
        </row>
        <row r="1019">
          <cell r="EE1019" t="str">
            <v>NSNI_109_BTP013</v>
          </cell>
        </row>
        <row r="1020">
          <cell r="EE1020" t="str">
            <v>NSNI_109_BTP031</v>
          </cell>
        </row>
        <row r="1021">
          <cell r="EE1021" t="str">
            <v>NSNI_109_ETP011</v>
          </cell>
        </row>
        <row r="1022">
          <cell r="EE1022" t="str">
            <v>NSNI_109_FPM211</v>
          </cell>
        </row>
        <row r="1023">
          <cell r="EE1023" t="str">
            <v>NSNI_109_FPM212</v>
          </cell>
        </row>
        <row r="1024">
          <cell r="EE1024" t="str">
            <v>NSNI_109_FPM241</v>
          </cell>
        </row>
        <row r="1025">
          <cell r="EE1025" t="str">
            <v>NSNI_109_FPM242</v>
          </cell>
        </row>
        <row r="1026">
          <cell r="EE1026" t="str">
            <v>NSNI_109_FPP211</v>
          </cell>
        </row>
        <row r="1027">
          <cell r="EE1027" t="str">
            <v>NSNI_109_FPP212</v>
          </cell>
        </row>
        <row r="1028">
          <cell r="EE1028" t="str">
            <v>NSNI_109_FPP241</v>
          </cell>
        </row>
        <row r="1029">
          <cell r="EE1029" t="str">
            <v>NSNI_109_FPP242</v>
          </cell>
        </row>
        <row r="1030">
          <cell r="EE1030" t="str">
            <v>NSNI_109_FPP311</v>
          </cell>
        </row>
        <row r="1031">
          <cell r="EE1031" t="str">
            <v>NSNI_109_FPP312</v>
          </cell>
        </row>
        <row r="1032">
          <cell r="EE1032" t="str">
            <v>NSNI_109_FPP313</v>
          </cell>
        </row>
        <row r="1033">
          <cell r="EE1033" t="str">
            <v>NSNI_109_FPP314</v>
          </cell>
        </row>
        <row r="1034">
          <cell r="EE1034" t="str">
            <v>NSNI_109_HS0111</v>
          </cell>
        </row>
        <row r="1035">
          <cell r="EE1035" t="str">
            <v>NSNI_109_HS0112</v>
          </cell>
        </row>
        <row r="1036">
          <cell r="EE1036" t="str">
            <v>NSNI_109_ITP011</v>
          </cell>
        </row>
        <row r="1037">
          <cell r="EE1037" t="str">
            <v>NSNI_109_LS0011</v>
          </cell>
        </row>
        <row r="1038">
          <cell r="EE1038" t="str">
            <v>NSNI_109_MR0011</v>
          </cell>
        </row>
        <row r="1039">
          <cell r="EE1039" t="str">
            <v>NSNI_109_MR0012</v>
          </cell>
        </row>
        <row r="1040">
          <cell r="EE1040" t="str">
            <v>NSNI_109_MR0013</v>
          </cell>
        </row>
        <row r="1041">
          <cell r="EE1041" t="str">
            <v>NSNI_109_MR0051</v>
          </cell>
        </row>
        <row r="1042">
          <cell r="EE1042" t="str">
            <v>NSNI_109_P-30</v>
          </cell>
        </row>
        <row r="1043">
          <cell r="EE1043" t="str">
            <v>NSNI_109_PS0011</v>
          </cell>
        </row>
        <row r="1044">
          <cell r="EE1044" t="str">
            <v>NSNI_109_PS0012</v>
          </cell>
        </row>
        <row r="1045">
          <cell r="EE1045" t="str">
            <v>NSNI_109_PS0013</v>
          </cell>
        </row>
        <row r="1046">
          <cell r="EE1046" t="str">
            <v>NSNI_109_PS0014</v>
          </cell>
        </row>
        <row r="1047">
          <cell r="EE1047" t="str">
            <v>NSNI_109_PS0015</v>
          </cell>
        </row>
        <row r="1048">
          <cell r="EE1048" t="str">
            <v>NSNI_109_PS0016</v>
          </cell>
        </row>
        <row r="1049">
          <cell r="EE1049" t="str">
            <v>NSNI_109_PS0017</v>
          </cell>
        </row>
        <row r="1050">
          <cell r="EE1050" t="str">
            <v>NSNI_109_PS0018</v>
          </cell>
        </row>
        <row r="1051">
          <cell r="EE1051" t="str">
            <v>NSNI_109_PS0021</v>
          </cell>
        </row>
        <row r="1052">
          <cell r="EE1052" t="str">
            <v>NSNI_109_PS2615</v>
          </cell>
        </row>
        <row r="1053">
          <cell r="EE1053" t="str">
            <v>NSNI_109_PS2815</v>
          </cell>
        </row>
        <row r="1054">
          <cell r="EE1054" t="str">
            <v>NSNI_109_PS3215</v>
          </cell>
        </row>
        <row r="1055">
          <cell r="EE1055" t="str">
            <v>NSNI_109_PS3225</v>
          </cell>
        </row>
        <row r="1056">
          <cell r="EE1056" t="str">
            <v>NSNI_109_PS3235</v>
          </cell>
        </row>
        <row r="1057">
          <cell r="EE1057" t="str">
            <v>NSNI_109_PS3315</v>
          </cell>
        </row>
        <row r="1058">
          <cell r="EE1058" t="str">
            <v>NSNI_109_PS3715</v>
          </cell>
        </row>
        <row r="1059">
          <cell r="EE1059" t="str">
            <v>NSNI_109_PS3825</v>
          </cell>
        </row>
        <row r="1060">
          <cell r="EE1060" t="str">
            <v>NSNI_109_SYP011</v>
          </cell>
        </row>
        <row r="1061">
          <cell r="EE1061" t="str">
            <v>NSNI_109_UP0011</v>
          </cell>
        </row>
        <row r="1062">
          <cell r="EE1062" t="str">
            <v>NSNI_109_UP0031</v>
          </cell>
        </row>
        <row r="1069">
          <cell r="EE1069" t="str">
            <v>NSNI_110_MM0011</v>
          </cell>
        </row>
        <row r="1070">
          <cell r="EE1070" t="str">
            <v>NSNI_110_MM0031</v>
          </cell>
        </row>
        <row r="1071">
          <cell r="EE1071" t="str">
            <v>NSNI_110_MM0032</v>
          </cell>
        </row>
        <row r="1072">
          <cell r="EE1072" t="str">
            <v>NSNI_110_MM0091</v>
          </cell>
        </row>
        <row r="1073">
          <cell r="EE1073" t="str">
            <v>NSNI_110_MM0101</v>
          </cell>
        </row>
        <row r="1074">
          <cell r="EE1074" t="str">
            <v>NSNI_110_MM0102</v>
          </cell>
        </row>
        <row r="1081">
          <cell r="EE1081" t="str">
            <v>NSNI_111_FM0001</v>
          </cell>
        </row>
        <row r="1082">
          <cell r="EE1082" t="str">
            <v>NSNI_111_FM0002</v>
          </cell>
        </row>
        <row r="1083">
          <cell r="EE1083" t="str">
            <v>NSNI_111_FM2001</v>
          </cell>
        </row>
        <row r="1084">
          <cell r="EE1084" t="str">
            <v>NSNI_111_FM2003</v>
          </cell>
        </row>
        <row r="1085">
          <cell r="EE1085" t="str">
            <v>NSNI_111_FPM211</v>
          </cell>
        </row>
        <row r="1086">
          <cell r="EE1086" t="str">
            <v>NSNI_111_FPM212</v>
          </cell>
        </row>
        <row r="1087">
          <cell r="EE1087" t="str">
            <v>NSNI_111_FPM241</v>
          </cell>
        </row>
        <row r="1088">
          <cell r="EE1088" t="str">
            <v>NSNI_111_FP0211</v>
          </cell>
        </row>
        <row r="1089">
          <cell r="EE1089" t="str">
            <v>NSNI_111_FP0212</v>
          </cell>
        </row>
        <row r="1090">
          <cell r="EE1090" t="str">
            <v>NSNI_111_FP0241</v>
          </cell>
        </row>
        <row r="1091">
          <cell r="EE1091" t="str">
            <v>NSNI_111_FP0242</v>
          </cell>
        </row>
        <row r="1092">
          <cell r="EE1092" t="str">
            <v>NSNI_111_FPP211</v>
          </cell>
        </row>
        <row r="1093">
          <cell r="EE1093" t="str">
            <v>NSNI_111_FPP212</v>
          </cell>
        </row>
        <row r="1094">
          <cell r="EE1094" t="str">
            <v>NSNI_111_HV0015</v>
          </cell>
        </row>
        <row r="1101">
          <cell r="EE1101" t="str">
            <v>NSNI_112_OI0011</v>
          </cell>
        </row>
        <row r="1102">
          <cell r="EE1102" t="str">
            <v>NSNI_112_OI0041</v>
          </cell>
        </row>
        <row r="1103">
          <cell r="EE1103" t="str">
            <v>NSNI_112_SI0011</v>
          </cell>
        </row>
        <row r="1104">
          <cell r="EE1104" t="str">
            <v>NSNI_112_SY0011</v>
          </cell>
        </row>
        <row r="1111">
          <cell r="EE1111" t="str">
            <v>NSNI_113_AC0011</v>
          </cell>
        </row>
        <row r="1112">
          <cell r="EE1112" t="str">
            <v>NSNI_113_AC0012</v>
          </cell>
        </row>
        <row r="1113">
          <cell r="EE1113" t="str">
            <v>NSNI_113_AC0013</v>
          </cell>
        </row>
        <row r="1114">
          <cell r="EE1114" t="str">
            <v>NSNI_113_AC0014</v>
          </cell>
        </row>
        <row r="1115">
          <cell r="EE1115" t="str">
            <v>NSNI_113_AC0015</v>
          </cell>
        </row>
        <row r="1116">
          <cell r="EE1116" t="str">
            <v>NSNI_113_AC0041</v>
          </cell>
        </row>
        <row r="1117">
          <cell r="EE1117" t="str">
            <v>NSNI_113_AC1041</v>
          </cell>
        </row>
        <row r="1118">
          <cell r="EE1118" t="str">
            <v>NSNI_113_AC1441</v>
          </cell>
        </row>
        <row r="1119">
          <cell r="EE1119" t="str">
            <v>NSNI_113_BO0011</v>
          </cell>
        </row>
        <row r="1120">
          <cell r="EE1120" t="str">
            <v>NSNI_113_BO0012</v>
          </cell>
        </row>
        <row r="1121">
          <cell r="EE1121" t="str">
            <v>NSNI_113_BO0013</v>
          </cell>
        </row>
        <row r="1122">
          <cell r="EE1122" t="str">
            <v>NSNI_113_BO0031</v>
          </cell>
        </row>
        <row r="1123">
          <cell r="EE1123" t="str">
            <v>NSNI_113_BS0011</v>
          </cell>
        </row>
        <row r="1124">
          <cell r="EE1124" t="str">
            <v>NSNI_113_BU0011</v>
          </cell>
        </row>
        <row r="1125">
          <cell r="EE1125" t="str">
            <v>NSNI_113_CL0011</v>
          </cell>
        </row>
        <row r="1126">
          <cell r="EE1126" t="str">
            <v>NSNI_113_CN0011</v>
          </cell>
        </row>
        <row r="1127">
          <cell r="EE1127" t="str">
            <v>NSNI_113_CN0012</v>
          </cell>
        </row>
        <row r="1128">
          <cell r="EE1128" t="str">
            <v>NSNI_113_CS0011</v>
          </cell>
        </row>
        <row r="1129">
          <cell r="EE1129" t="str">
            <v>NSNI_113_DS0011</v>
          </cell>
        </row>
        <row r="1130">
          <cell r="EE1130" t="str">
            <v>NSNI_113_ET0011</v>
          </cell>
        </row>
        <row r="1131">
          <cell r="EE1131" t="str">
            <v>NSNI_113_ETP011</v>
          </cell>
        </row>
        <row r="1132">
          <cell r="EE1132" t="str">
            <v>NSNI_113_FP0211</v>
          </cell>
        </row>
        <row r="1133">
          <cell r="EE1133" t="str">
            <v>NSNI_113_FP0212</v>
          </cell>
        </row>
        <row r="1134">
          <cell r="EE1134" t="str">
            <v>NSNI_113_FP0241</v>
          </cell>
        </row>
        <row r="1135">
          <cell r="EE1135" t="str">
            <v>NSNI_113_FP0242</v>
          </cell>
        </row>
        <row r="1136">
          <cell r="EE1136" t="str">
            <v>NSNI_113_FP0611</v>
          </cell>
        </row>
        <row r="1137">
          <cell r="EE1137" t="str">
            <v>NSNI_113_FP0612</v>
          </cell>
        </row>
        <row r="1138">
          <cell r="EE1138" t="str">
            <v>NSNI_113_GI0011</v>
          </cell>
        </row>
        <row r="1139">
          <cell r="EE1139" t="str">
            <v>NSNI_113_GI0014</v>
          </cell>
        </row>
        <row r="1140">
          <cell r="EE1140" t="str">
            <v>NSNI_113_GI0015</v>
          </cell>
        </row>
        <row r="1141">
          <cell r="EE1141" t="str">
            <v>NSNI_113_GI0016</v>
          </cell>
        </row>
        <row r="1142">
          <cell r="EE1142" t="str">
            <v>NSNI_113_GI0017</v>
          </cell>
        </row>
        <row r="1143">
          <cell r="EE1143" t="str">
            <v>NSNI_113_HIS011</v>
          </cell>
        </row>
        <row r="1144">
          <cell r="EE1144" t="str">
            <v>NSNI_113_HV0011</v>
          </cell>
        </row>
        <row r="1145">
          <cell r="EE1145" t="str">
            <v>NSNI_113_HV0012</v>
          </cell>
        </row>
        <row r="1146">
          <cell r="EE1146" t="str">
            <v>NSNI_113_HV0015</v>
          </cell>
        </row>
        <row r="1147">
          <cell r="EE1147" t="str">
            <v>NSNI_113_HV0016</v>
          </cell>
        </row>
        <row r="1148">
          <cell r="EE1148" t="str">
            <v>NSNI_113_HV0019</v>
          </cell>
        </row>
        <row r="1149">
          <cell r="EE1149" t="str">
            <v>NSNI_113_HV0111</v>
          </cell>
        </row>
        <row r="1150">
          <cell r="EE1150" t="str">
            <v>NSNI_113_IT0011</v>
          </cell>
        </row>
        <row r="1151">
          <cell r="EE1151" t="str">
            <v>NSNI_113_IT0032</v>
          </cell>
        </row>
        <row r="1152">
          <cell r="EE1152" t="str">
            <v>NSNI_113_LVC012</v>
          </cell>
        </row>
        <row r="1153">
          <cell r="EE1153" t="str">
            <v>NSNI_113_LVC031</v>
          </cell>
        </row>
        <row r="1154">
          <cell r="EE1154" t="str">
            <v>NSNI_113_LV0011</v>
          </cell>
        </row>
        <row r="1155">
          <cell r="EE1155" t="str">
            <v>NSNI_113_LV0012</v>
          </cell>
        </row>
        <row r="1156">
          <cell r="EE1156" t="str">
            <v>NSNI_113_LV0031</v>
          </cell>
        </row>
        <row r="1157">
          <cell r="EE1157" t="str">
            <v>NSNI_113_LV0041</v>
          </cell>
        </row>
        <row r="1158">
          <cell r="EE1158" t="str">
            <v>NSNI_113_MG0001</v>
          </cell>
        </row>
        <row r="1159">
          <cell r="EE1159" t="str">
            <v>NSNI_113_MO0051</v>
          </cell>
        </row>
        <row r="1160">
          <cell r="EE1160" t="str">
            <v>NSNI_113_MS0011</v>
          </cell>
        </row>
        <row r="1161">
          <cell r="EE1161" t="str">
            <v>NSNI_113_OI0011</v>
          </cell>
        </row>
        <row r="1162">
          <cell r="EE1162" t="str">
            <v>NSNI_113_OI0031</v>
          </cell>
        </row>
        <row r="1163">
          <cell r="EE1163" t="str">
            <v>NSNI_113_OI0041</v>
          </cell>
        </row>
        <row r="1164">
          <cell r="EE1164" t="str">
            <v>NSNI_113_OI0051</v>
          </cell>
        </row>
        <row r="1165">
          <cell r="EE1165" t="str">
            <v>NSNI_113_PS3115</v>
          </cell>
        </row>
        <row r="1166">
          <cell r="EE1166" t="str">
            <v>NSNI_113_PS3215</v>
          </cell>
        </row>
        <row r="1167">
          <cell r="EE1167" t="str">
            <v>NSNI_113_PS3225</v>
          </cell>
        </row>
        <row r="1168">
          <cell r="EE1168" t="str">
            <v>NSNI_113_RS0011</v>
          </cell>
        </row>
        <row r="1169">
          <cell r="EE1169" t="str">
            <v>NSNI_113_RS0031</v>
          </cell>
        </row>
        <row r="1170">
          <cell r="EE1170" t="str">
            <v>NSNI_113_RS0041</v>
          </cell>
        </row>
        <row r="1171">
          <cell r="EE1171" t="str">
            <v>NSNI_113_S43-01</v>
          </cell>
        </row>
        <row r="1172">
          <cell r="EE1172" t="str">
            <v>NSNI_113_SB0011</v>
          </cell>
        </row>
        <row r="1173">
          <cell r="EE1173" t="str">
            <v>NSNI_113_SB0012</v>
          </cell>
        </row>
        <row r="1174">
          <cell r="EE1174" t="str">
            <v>NSNI_113_SB0013</v>
          </cell>
        </row>
        <row r="1175">
          <cell r="EE1175" t="str">
            <v>NSNI_113_SB0014</v>
          </cell>
        </row>
        <row r="1176">
          <cell r="EE1176" t="str">
            <v>NSNI_113_SG0011</v>
          </cell>
        </row>
        <row r="1177">
          <cell r="EE1177" t="str">
            <v>NSNI_113_SG0021</v>
          </cell>
        </row>
        <row r="1178">
          <cell r="EE1178" t="str">
            <v>NSNI_113_SG0031</v>
          </cell>
        </row>
        <row r="1179">
          <cell r="EE1179" t="str">
            <v>NSNI_113_SG0041</v>
          </cell>
        </row>
        <row r="1180">
          <cell r="EE1180" t="str">
            <v>NSNI_113_SI0011</v>
          </cell>
        </row>
        <row r="1181">
          <cell r="EE1181" t="str">
            <v>NSNI_113_SI0012</v>
          </cell>
        </row>
        <row r="1182">
          <cell r="EE1182" t="str">
            <v>NSNI_113_SI0014</v>
          </cell>
        </row>
        <row r="1183">
          <cell r="EE1183" t="str">
            <v>NSNI_113_SI0019</v>
          </cell>
        </row>
        <row r="1184">
          <cell r="EE1184" t="str">
            <v>NSNI_113_SI0021</v>
          </cell>
        </row>
        <row r="1185">
          <cell r="EE1185" t="str">
            <v>NSNI_113_SI0023</v>
          </cell>
        </row>
        <row r="1186">
          <cell r="EE1186" t="str">
            <v>NSNI_113_SI0025</v>
          </cell>
        </row>
        <row r="1187">
          <cell r="EE1187" t="str">
            <v>NSNI_113_SI0026</v>
          </cell>
        </row>
        <row r="1188">
          <cell r="EE1188" t="str">
            <v>NSNI_113_SI0027</v>
          </cell>
        </row>
        <row r="1189">
          <cell r="EE1189" t="str">
            <v>NSNI_113_SI0029</v>
          </cell>
        </row>
        <row r="1190">
          <cell r="EE1190" t="str">
            <v>NSNI_113_SI0030</v>
          </cell>
        </row>
        <row r="1191">
          <cell r="EE1191" t="str">
            <v>NSNI_113_SY0011</v>
          </cell>
        </row>
        <row r="1192">
          <cell r="EE1192" t="str">
            <v>NSNI_113_SYC011</v>
          </cell>
        </row>
        <row r="1193">
          <cell r="EE1193" t="str">
            <v>NSNI_113_SYP011</v>
          </cell>
        </row>
        <row r="1194">
          <cell r="EE1194" t="str">
            <v>NSNI_113_TF0011</v>
          </cell>
        </row>
        <row r="1195">
          <cell r="EE1195" t="str">
            <v>NSNI_113_TF0031</v>
          </cell>
        </row>
        <row r="1196">
          <cell r="EE1196" t="str">
            <v>NSNI_113_TF0032</v>
          </cell>
        </row>
        <row r="1197">
          <cell r="EE1197" t="str">
            <v>NSNI_113_TF0036</v>
          </cell>
        </row>
        <row r="1198">
          <cell r="EE1198" t="str">
            <v>NSNI_113_TF0038</v>
          </cell>
        </row>
        <row r="1199">
          <cell r="EE1199" t="str">
            <v>NSNI_113_TF0051</v>
          </cell>
        </row>
        <row r="1200">
          <cell r="EE1200" t="str">
            <v>NSNI_113_TF0641</v>
          </cell>
        </row>
        <row r="1201">
          <cell r="EE1201" t="str">
            <v>NSNI_113_UP0011</v>
          </cell>
        </row>
        <row r="1208">
          <cell r="EE1208" t="str">
            <v>NSNI_115_CL0012</v>
          </cell>
        </row>
        <row r="1209">
          <cell r="EE1209" t="str">
            <v>NSNI_115_GI0017</v>
          </cell>
        </row>
        <row r="1210">
          <cell r="EE1210" t="str">
            <v>NSNI_115_HIS011</v>
          </cell>
        </row>
        <row r="1211">
          <cell r="EE1211" t="str">
            <v>NSNI_115_HIS013</v>
          </cell>
        </row>
        <row r="1212">
          <cell r="EE1212" t="str">
            <v>NSNI_115_HV0011</v>
          </cell>
        </row>
        <row r="1213">
          <cell r="EE1213" t="str">
            <v>NSNI_115_HV0013</v>
          </cell>
        </row>
        <row r="1214">
          <cell r="EE1214" t="str">
            <v>NSNI_115_IR0011</v>
          </cell>
        </row>
        <row r="1215">
          <cell r="EE1215" t="str">
            <v>NSNI_115_MG0001</v>
          </cell>
        </row>
        <row r="1216">
          <cell r="EE1216" t="str">
            <v>NSNI_115_MS001</v>
          </cell>
        </row>
        <row r="1217">
          <cell r="EE1217" t="str">
            <v>NSNI_115_OP2001</v>
          </cell>
        </row>
        <row r="1218">
          <cell r="EE1218" t="str">
            <v>NSNI_115_OP2002</v>
          </cell>
        </row>
        <row r="1219">
          <cell r="EE1219" t="str">
            <v>NSNI_115_OP2KPI</v>
          </cell>
        </row>
        <row r="1220">
          <cell r="EE1220" t="str">
            <v>NSNI_115_PM0011</v>
          </cell>
        </row>
        <row r="1221">
          <cell r="EE1221" t="str">
            <v>NSNI_115_RT0011</v>
          </cell>
        </row>
        <row r="1222">
          <cell r="EE1222" t="str">
            <v>NSNI_115_SI0011</v>
          </cell>
        </row>
        <row r="1223">
          <cell r="EE1223" t="str">
            <v>NSNI_115_SI0012</v>
          </cell>
        </row>
        <row r="1224">
          <cell r="EE1224" t="str">
            <v>NSNI_115_SI0013</v>
          </cell>
        </row>
        <row r="1225">
          <cell r="EE1225" t="str">
            <v>NSNI_115_SI0014</v>
          </cell>
        </row>
        <row r="1226">
          <cell r="EE1226" t="str">
            <v>NSNI_115_SI0016</v>
          </cell>
        </row>
        <row r="1227">
          <cell r="EE1227" t="str">
            <v>NSNI_115_SI0017</v>
          </cell>
        </row>
        <row r="1228">
          <cell r="EE1228" t="str">
            <v>NSNI_115_SI0020</v>
          </cell>
        </row>
        <row r="1229">
          <cell r="EE1229" t="str">
            <v>NSNI_115_SI0021</v>
          </cell>
        </row>
        <row r="1230">
          <cell r="EE1230" t="str">
            <v>NSNI_115_SI9011</v>
          </cell>
        </row>
        <row r="1231">
          <cell r="EE1231" t="str">
            <v>NSNI_115_SIDO18</v>
          </cell>
        </row>
        <row r="1232">
          <cell r="EE1232" t="str">
            <v>NSNI_115_TF0011</v>
          </cell>
        </row>
        <row r="1233">
          <cell r="EE1233" t="str">
            <v>NSNI_115_TF0031</v>
          </cell>
        </row>
        <row r="1234">
          <cell r="EE1234" t="str">
            <v>NSNI_115_TF0036</v>
          </cell>
        </row>
        <row r="1235">
          <cell r="EE1235" t="str">
            <v>NSNI_115_TF0038</v>
          </cell>
        </row>
        <row r="1242">
          <cell r="EE1242" t="str">
            <v>NSNI_502_ACC013</v>
          </cell>
        </row>
        <row r="1243">
          <cell r="EE1243" t="str">
            <v>NSNI_502_AR0011</v>
          </cell>
        </row>
        <row r="1244">
          <cell r="EE1244" t="str">
            <v>NSNI_502_AR0041</v>
          </cell>
        </row>
        <row r="1245">
          <cell r="EE1245" t="str">
            <v>NSNI_502_AS0011</v>
          </cell>
        </row>
        <row r="1246">
          <cell r="EE1246" t="str">
            <v>NSNI_502_AS0012</v>
          </cell>
        </row>
        <row r="1247">
          <cell r="EE1247" t="str">
            <v>NSNI_502_AS0031</v>
          </cell>
        </row>
        <row r="1248">
          <cell r="EE1248" t="str">
            <v>NSNI_502_BTC011</v>
          </cell>
        </row>
        <row r="1249">
          <cell r="EE1249" t="str">
            <v>NSNI_502_BTC012</v>
          </cell>
        </row>
        <row r="1250">
          <cell r="EE1250" t="str">
            <v>NSNI_502_BTC013</v>
          </cell>
        </row>
        <row r="1251">
          <cell r="EE1251" t="str">
            <v>NSNI_502_BTC031</v>
          </cell>
        </row>
        <row r="1252">
          <cell r="EE1252" t="str">
            <v>NSNI_502_BTC032</v>
          </cell>
        </row>
        <row r="1253">
          <cell r="EE1253" t="str">
            <v>NSNI_502_CA0011</v>
          </cell>
        </row>
        <row r="1254">
          <cell r="EE1254" t="str">
            <v>NSNI_502_CR0011</v>
          </cell>
        </row>
        <row r="1255">
          <cell r="EE1255" t="str">
            <v>NSNI_502_CS3301</v>
          </cell>
        </row>
        <row r="1256">
          <cell r="EE1256" t="str">
            <v>NSNI_502_CS3701</v>
          </cell>
        </row>
        <row r="1257">
          <cell r="EE1257" t="str">
            <v>NSNI_502_CS9001</v>
          </cell>
        </row>
        <row r="1258">
          <cell r="EE1258" t="str">
            <v>NSNI_502_DR0011</v>
          </cell>
        </row>
        <row r="1259">
          <cell r="EE1259" t="str">
            <v>NSNI_502_DR0012</v>
          </cell>
        </row>
        <row r="1260">
          <cell r="EE1260" t="str">
            <v>NSNI_502_FO0011</v>
          </cell>
        </row>
        <row r="1261">
          <cell r="EE1261" t="str">
            <v>NSNI_502_FO0012</v>
          </cell>
        </row>
        <row r="1262">
          <cell r="EE1262" t="str">
            <v>NSNI_502_FO0013</v>
          </cell>
        </row>
        <row r="1263">
          <cell r="EE1263" t="str">
            <v>NSNI_502_FO0031</v>
          </cell>
        </row>
        <row r="1264">
          <cell r="EE1264" t="str">
            <v>NSNI_502_FO0032</v>
          </cell>
        </row>
        <row r="1265">
          <cell r="EE1265" t="str">
            <v>NSNI_502_FO0051</v>
          </cell>
        </row>
        <row r="1266">
          <cell r="EE1266" t="str">
            <v>NSNI_502_HIC011</v>
          </cell>
        </row>
        <row r="1267">
          <cell r="EE1267" t="str">
            <v>NSNI_502_HSC112</v>
          </cell>
        </row>
        <row r="1268">
          <cell r="EE1268" t="str">
            <v>NSNI_502_IE0011</v>
          </cell>
        </row>
        <row r="1269">
          <cell r="EE1269" t="str">
            <v>NSNI_502_LC0011</v>
          </cell>
        </row>
        <row r="1270">
          <cell r="EE1270" t="str">
            <v>NSNI_502_LC0031</v>
          </cell>
        </row>
        <row r="1271">
          <cell r="EE1271" t="str">
            <v>NSNI_502_MGC001</v>
          </cell>
        </row>
        <row r="1272">
          <cell r="EE1272" t="str">
            <v>NSNI_502_MRC013</v>
          </cell>
        </row>
        <row r="1273">
          <cell r="EE1273" t="str">
            <v>NSNI_502_NE0011</v>
          </cell>
        </row>
        <row r="1274">
          <cell r="EE1274" t="str">
            <v>NSNI_502_PL0011</v>
          </cell>
        </row>
        <row r="1275">
          <cell r="EE1275" t="str">
            <v>NSNI_502_PL0031</v>
          </cell>
        </row>
        <row r="1276">
          <cell r="EE1276" t="str">
            <v>NSNI_502_RAC012</v>
          </cell>
        </row>
        <row r="1277">
          <cell r="EE1277" t="str">
            <v>NSNI_502_RAC031</v>
          </cell>
        </row>
        <row r="1278">
          <cell r="EE1278" t="str">
            <v>NSNI_502_SIC021</v>
          </cell>
        </row>
        <row r="1279">
          <cell r="EE1279" t="str">
            <v>NSNI_502_SN0011</v>
          </cell>
        </row>
        <row r="1280">
          <cell r="EE1280" t="str">
            <v>NSNI_502_SP0011</v>
          </cell>
        </row>
        <row r="1281">
          <cell r="EE1281" t="str">
            <v>NSNI_502_SP0012</v>
          </cell>
        </row>
        <row r="1282">
          <cell r="EE1282" t="str">
            <v>NSNI_502_SYC011</v>
          </cell>
        </row>
        <row r="1283">
          <cell r="EE1283" t="str">
            <v>NSNI_502_SYP011</v>
          </cell>
        </row>
        <row r="1284">
          <cell r="EE1284" t="str">
            <v>NSNI_502_UPC011</v>
          </cell>
        </row>
        <row r="1285">
          <cell r="EE1285" t="str">
            <v>NSNI_502_UPC012</v>
          </cell>
        </row>
        <row r="1286">
          <cell r="EE1286" t="str">
            <v>NSNI_502_UPC031</v>
          </cell>
        </row>
        <row r="1293">
          <cell r="EE1293" t="str">
            <v>NSNI_503_ACC013</v>
          </cell>
        </row>
        <row r="1294">
          <cell r="EE1294" t="str">
            <v>NSNI_503_AR0011</v>
          </cell>
        </row>
        <row r="1295">
          <cell r="EE1295" t="str">
            <v>NSNI_503_AR0041</v>
          </cell>
        </row>
        <row r="1296">
          <cell r="EE1296" t="str">
            <v>NSNI_503_AS0011</v>
          </cell>
        </row>
        <row r="1297">
          <cell r="EE1297" t="str">
            <v>NSNI_503_AS0012</v>
          </cell>
        </row>
        <row r="1298">
          <cell r="EE1298" t="str">
            <v>NSNI_503_AS0031</v>
          </cell>
        </row>
        <row r="1299">
          <cell r="EE1299" t="str">
            <v>NSNI_503_BTC011</v>
          </cell>
        </row>
        <row r="1300">
          <cell r="EE1300" t="str">
            <v>NSNI_503_BTC012</v>
          </cell>
        </row>
        <row r="1301">
          <cell r="EE1301" t="str">
            <v>NSNI_503_BTC013</v>
          </cell>
        </row>
        <row r="1302">
          <cell r="EE1302" t="str">
            <v>NSNI_503_BTC031</v>
          </cell>
        </row>
        <row r="1303">
          <cell r="EE1303" t="str">
            <v>NSNI_503_BTC032</v>
          </cell>
        </row>
        <row r="1304">
          <cell r="EE1304" t="str">
            <v>NSNI_503_CA0011</v>
          </cell>
        </row>
        <row r="1305">
          <cell r="EE1305" t="str">
            <v>NSNI_503_CR0011</v>
          </cell>
        </row>
        <row r="1306">
          <cell r="EE1306" t="str">
            <v>NSNI_503_CS-1Y</v>
          </cell>
        </row>
        <row r="1307">
          <cell r="EE1307" t="str">
            <v>NSNI_503_CS-6M</v>
          </cell>
        </row>
        <row r="1308">
          <cell r="EE1308" t="str">
            <v>NSNI_503_DR0011</v>
          </cell>
        </row>
        <row r="1309">
          <cell r="EE1309" t="str">
            <v>NSNI_503_DR0012</v>
          </cell>
        </row>
        <row r="1310">
          <cell r="EE1310" t="str">
            <v>NSNI_503_FO0011</v>
          </cell>
        </row>
        <row r="1311">
          <cell r="EE1311" t="str">
            <v>NSNI_503_FO0012</v>
          </cell>
        </row>
        <row r="1312">
          <cell r="EE1312" t="str">
            <v>NSNI_503_FO0013</v>
          </cell>
        </row>
        <row r="1313">
          <cell r="EE1313" t="str">
            <v>NSNI_503_FO0031</v>
          </cell>
        </row>
        <row r="1314">
          <cell r="EE1314" t="str">
            <v>NSNI_503_FO0032</v>
          </cell>
        </row>
        <row r="1315">
          <cell r="EE1315" t="str">
            <v>NSNI_503_FO0051</v>
          </cell>
        </row>
        <row r="1316">
          <cell r="EE1316" t="str">
            <v>NSNI_503_HIC011</v>
          </cell>
        </row>
        <row r="1317">
          <cell r="EE1317" t="str">
            <v>NSNI_503_HIC013</v>
          </cell>
        </row>
        <row r="1318">
          <cell r="EE1318" t="str">
            <v>NSNI_503_HVC012</v>
          </cell>
        </row>
        <row r="1319">
          <cell r="EE1319" t="str">
            <v>NSNI_503_HVC015</v>
          </cell>
        </row>
        <row r="1320">
          <cell r="EE1320" t="str">
            <v>NSNI_503_HVC016</v>
          </cell>
        </row>
        <row r="1321">
          <cell r="EE1321" t="str">
            <v>NSNI_503_IE0011</v>
          </cell>
        </row>
        <row r="1322">
          <cell r="EE1322" t="str">
            <v>NSNI_503_LC0011</v>
          </cell>
        </row>
        <row r="1323">
          <cell r="EE1323" t="str">
            <v>NSNI_503_LC0031</v>
          </cell>
        </row>
        <row r="1324">
          <cell r="EE1324" t="str">
            <v>NSNI_503_LVC012</v>
          </cell>
        </row>
        <row r="1325">
          <cell r="EE1325" t="str">
            <v>NSNI_503_LVC031</v>
          </cell>
        </row>
        <row r="1326">
          <cell r="EE1326" t="str">
            <v>NSNI_503_LVC041</v>
          </cell>
        </row>
        <row r="1327">
          <cell r="EE1327" t="str">
            <v>NSNI_503_MGC001</v>
          </cell>
        </row>
        <row r="1328">
          <cell r="EE1328" t="str">
            <v>NSNI_503_MRC013</v>
          </cell>
        </row>
        <row r="1329">
          <cell r="EE1329" t="str">
            <v>NSNI_503_NE0011</v>
          </cell>
        </row>
        <row r="1330">
          <cell r="EE1330" t="str">
            <v>NSNI_503_SGC011</v>
          </cell>
        </row>
        <row r="1331">
          <cell r="EE1331" t="str">
            <v>NSNI_503_SGC021</v>
          </cell>
        </row>
        <row r="1332">
          <cell r="EE1332" t="str">
            <v>NSNI_503_SGC031</v>
          </cell>
        </row>
        <row r="1333">
          <cell r="EE1333" t="str">
            <v>NSNI_503_SGC041</v>
          </cell>
        </row>
        <row r="1334">
          <cell r="EE1334" t="str">
            <v>NSNI_503_SIC021</v>
          </cell>
        </row>
        <row r="1335">
          <cell r="EE1335" t="str">
            <v>NSNI_503_SN0011</v>
          </cell>
        </row>
        <row r="1336">
          <cell r="EE1336" t="str">
            <v>NSNI_503_SP0011</v>
          </cell>
        </row>
        <row r="1337">
          <cell r="EE1337" t="str">
            <v>NSNI_503_SP0012</v>
          </cell>
        </row>
        <row r="1338">
          <cell r="EE1338" t="str">
            <v>NSNI_503_SY0011</v>
          </cell>
        </row>
        <row r="1339">
          <cell r="EE1339" t="str">
            <v>NSNI_503_SYC011</v>
          </cell>
        </row>
        <row r="1340">
          <cell r="EE1340" t="str">
            <v>NSNI_503_SYP011</v>
          </cell>
        </row>
        <row r="1341">
          <cell r="EE1341" t="str">
            <v>NSNI_503_UPC011</v>
          </cell>
        </row>
        <row r="1342">
          <cell r="EE1342" t="str">
            <v>NSNI_503_UPC031</v>
          </cell>
        </row>
        <row r="1355">
          <cell r="EE1355" t="str">
            <v>SIDO_100_BS0011</v>
          </cell>
        </row>
        <row r="1356">
          <cell r="EE1356" t="str">
            <v>SIDO_100_BS0041</v>
          </cell>
        </row>
        <row r="1357">
          <cell r="EE1357" t="str">
            <v>SIDO_100_BO0011</v>
          </cell>
        </row>
        <row r="1358">
          <cell r="EE1358" t="str">
            <v>SIDO_100_IT0011</v>
          </cell>
        </row>
        <row r="1359">
          <cell r="EE1359" t="str">
            <v>SIDO_100_IT0032</v>
          </cell>
        </row>
        <row r="1360">
          <cell r="EE1360" t="str">
            <v>SIDO_100_RS0011</v>
          </cell>
        </row>
        <row r="1361">
          <cell r="EE1361" t="str">
            <v>SIDO_100_SA0011</v>
          </cell>
        </row>
        <row r="1362">
          <cell r="EE1362" t="str">
            <v>SIDO_100_TF0011</v>
          </cell>
        </row>
        <row r="1363">
          <cell r="EE1363" t="str">
            <v>SIDO_100_TF0031</v>
          </cell>
        </row>
        <row r="1364">
          <cell r="EE1364" t="str">
            <v>SIDO_100_TF0032</v>
          </cell>
        </row>
        <row r="1365">
          <cell r="EE1365" t="str">
            <v>SIDO_100_TF0036</v>
          </cell>
        </row>
        <row r="1366">
          <cell r="EE1366" t="str">
            <v>SIDO_100_TF0038</v>
          </cell>
        </row>
        <row r="1367">
          <cell r="EE1367" t="str">
            <v>SIDO_100_TF0040</v>
          </cell>
        </row>
        <row r="1368">
          <cell r="EE1368" t="str">
            <v>SIDO_100_TF0041</v>
          </cell>
        </row>
        <row r="1369">
          <cell r="EE1369" t="str">
            <v>SIDO_100_TF0051</v>
          </cell>
        </row>
        <row r="1370">
          <cell r="EE1370" t="str">
            <v>SIDO_100_TF0141</v>
          </cell>
        </row>
        <row r="1377">
          <cell r="EE1377" t="str">
            <v>SIDO_101-I_AB0011</v>
          </cell>
        </row>
        <row r="1378">
          <cell r="EE1378" t="str">
            <v>SIDO_101-I_AB0012</v>
          </cell>
        </row>
        <row r="1379">
          <cell r="EE1379" t="str">
            <v>SIDO_101-I_AB0041</v>
          </cell>
        </row>
        <row r="1380">
          <cell r="EE1380" t="str">
            <v>SIDO_101-I_AB0042</v>
          </cell>
        </row>
        <row r="1381">
          <cell r="EE1381" t="str">
            <v>SIDO_101-I_AB0051</v>
          </cell>
        </row>
        <row r="1382">
          <cell r="EE1382" t="str">
            <v>SIDO_101-I_AC0011</v>
          </cell>
        </row>
        <row r="1383">
          <cell r="EE1383" t="str">
            <v>SIDO_101-I_BO0011</v>
          </cell>
        </row>
        <row r="1384">
          <cell r="EE1384" t="str">
            <v>SIDO_101-I_BO0012</v>
          </cell>
        </row>
        <row r="1385">
          <cell r="EE1385" t="str">
            <v>SIDO_101-I_BO0013</v>
          </cell>
        </row>
        <row r="1386">
          <cell r="EE1386" t="str">
            <v>SIDO_101-I_BO0014</v>
          </cell>
        </row>
        <row r="1387">
          <cell r="EE1387" t="str">
            <v>SIDO_101-I_BO0031</v>
          </cell>
        </row>
        <row r="1388">
          <cell r="EE1388" t="str">
            <v>SIDO_101-I_BO0032</v>
          </cell>
        </row>
        <row r="1389">
          <cell r="EE1389" t="str">
            <v>SIDO_101-I_BO0051</v>
          </cell>
        </row>
        <row r="1390">
          <cell r="EE1390" t="str">
            <v>SIDO_101-I_BO1051</v>
          </cell>
        </row>
        <row r="1391">
          <cell r="EE1391" t="str">
            <v>SIDO_101-I_DS0011</v>
          </cell>
        </row>
        <row r="1392">
          <cell r="EE1392" t="str">
            <v>SIDO_101-I_GI0011</v>
          </cell>
        </row>
        <row r="1393">
          <cell r="EE1393" t="str">
            <v>SIDO_101-I_GI0012</v>
          </cell>
        </row>
        <row r="1394">
          <cell r="EE1394" t="str">
            <v>SIDO_101-I_GI0014</v>
          </cell>
        </row>
        <row r="1395">
          <cell r="EE1395" t="str">
            <v>SIDO_101-I_GI0015</v>
          </cell>
        </row>
        <row r="1396">
          <cell r="EE1396" t="str">
            <v>SIDO_101-I_GI0016</v>
          </cell>
        </row>
        <row r="1397">
          <cell r="EE1397" t="str">
            <v>SIDO_101-I_GI0051</v>
          </cell>
        </row>
        <row r="1398">
          <cell r="EE1398" t="str">
            <v>SIDO_101-I_IT0011</v>
          </cell>
        </row>
        <row r="1399">
          <cell r="EE1399" t="str">
            <v>SIDO_101-I_IT0032</v>
          </cell>
        </row>
        <row r="1400">
          <cell r="EE1400" t="str">
            <v>SIDO_101-I_MO0011</v>
          </cell>
        </row>
        <row r="1401">
          <cell r="EE1401" t="str">
            <v>SIDO_101-I_MO0012</v>
          </cell>
        </row>
        <row r="1402">
          <cell r="EE1402" t="str">
            <v>SIDO_101-I_MO0013</v>
          </cell>
        </row>
        <row r="1403">
          <cell r="EE1403" t="str">
            <v>SIDO_101-I_MO0014</v>
          </cell>
        </row>
        <row r="1404">
          <cell r="EE1404" t="str">
            <v>SIDO_101-I_MO0031</v>
          </cell>
        </row>
        <row r="1405">
          <cell r="EE1405" t="str">
            <v>SIDO_101-I_MO0041</v>
          </cell>
        </row>
        <row r="1406">
          <cell r="EE1406" t="str">
            <v>SIDO_101-I_MO0051</v>
          </cell>
        </row>
        <row r="1407">
          <cell r="EE1407" t="str">
            <v>SIDO_101-I_MS0011</v>
          </cell>
        </row>
        <row r="1408">
          <cell r="EE1408" t="str">
            <v>SIDO_101-I_MS0012</v>
          </cell>
        </row>
        <row r="1409">
          <cell r="EE1409" t="str">
            <v>SIDO_101-I_MS0031</v>
          </cell>
        </row>
        <row r="1410">
          <cell r="EE1410" t="str">
            <v>SIDO_101-I_MS0032</v>
          </cell>
        </row>
        <row r="1411">
          <cell r="EE1411" t="str">
            <v>SIDO_101-I_MS0033</v>
          </cell>
        </row>
        <row r="1412">
          <cell r="EE1412" t="str">
            <v>SIDO_101-I_MS0034</v>
          </cell>
        </row>
        <row r="1413">
          <cell r="EE1413" t="str">
            <v>SIDO_101-I_MS0035</v>
          </cell>
        </row>
        <row r="1414">
          <cell r="EE1414" t="str">
            <v>SIDO_101-I_MS0051</v>
          </cell>
        </row>
        <row r="1415">
          <cell r="EE1415" t="str">
            <v>SIDO_101-I_SA0011</v>
          </cell>
        </row>
        <row r="1416">
          <cell r="EE1416" t="str">
            <v>SIDO_101-I_SB0011</v>
          </cell>
        </row>
        <row r="1417">
          <cell r="EE1417" t="str">
            <v>SIDO_101-I_SB0012</v>
          </cell>
        </row>
        <row r="1418">
          <cell r="EE1418" t="str">
            <v>SIDO_101-I_SB0013</v>
          </cell>
        </row>
        <row r="1419">
          <cell r="EE1419" t="str">
            <v>SIDO_101-I_SB0014</v>
          </cell>
        </row>
        <row r="1420">
          <cell r="EE1420" t="str">
            <v>SIDO_101-I_SB0015</v>
          </cell>
        </row>
        <row r="1421">
          <cell r="EE1421" t="str">
            <v>SIDO_101-I_SB0031</v>
          </cell>
        </row>
        <row r="1422">
          <cell r="EE1422" t="str">
            <v>SIDO_101-I_SB0032</v>
          </cell>
        </row>
        <row r="1423">
          <cell r="EE1423" t="str">
            <v>SIDO_101-I_SB0033</v>
          </cell>
        </row>
        <row r="1424">
          <cell r="EE1424" t="str">
            <v>SIDO_101-I_SB0035</v>
          </cell>
        </row>
        <row r="1425">
          <cell r="EE1425" t="str">
            <v>SIDO_101-I_SB0051</v>
          </cell>
        </row>
        <row r="1426">
          <cell r="EE1426" t="str">
            <v>SIDO_101-I_VB0011</v>
          </cell>
        </row>
        <row r="1427">
          <cell r="EE1427" t="str">
            <v>SIDO_101-I_VB0031</v>
          </cell>
        </row>
        <row r="1434">
          <cell r="EE1434" t="str">
            <v>SIDO_101-O_AB0011</v>
          </cell>
        </row>
        <row r="1435">
          <cell r="EE1435" t="str">
            <v>SIDO_101-O_AB0012</v>
          </cell>
        </row>
        <row r="1436">
          <cell r="EE1436" t="str">
            <v>SIDO_101-O_AB0041</v>
          </cell>
        </row>
        <row r="1437">
          <cell r="EE1437" t="str">
            <v>SIDO_101-O_AB0042</v>
          </cell>
        </row>
        <row r="1438">
          <cell r="EE1438" t="str">
            <v>SIDO_101-O_AB0051</v>
          </cell>
        </row>
        <row r="1439">
          <cell r="EE1439" t="str">
            <v>SIDO_101-O_AC0011</v>
          </cell>
        </row>
        <row r="1440">
          <cell r="EE1440" t="str">
            <v>SIDO_101-O_BO0011</v>
          </cell>
        </row>
        <row r="1441">
          <cell r="EE1441" t="str">
            <v>SIDO_101-O_BO0012</v>
          </cell>
        </row>
        <row r="1442">
          <cell r="EE1442" t="str">
            <v>SIDO_101-O_BO0013</v>
          </cell>
        </row>
        <row r="1443">
          <cell r="EE1443" t="str">
            <v>SIDO_101-O_BO0014</v>
          </cell>
        </row>
        <row r="1444">
          <cell r="EE1444" t="str">
            <v>SIDO_101-O_BO0031</v>
          </cell>
        </row>
        <row r="1445">
          <cell r="EE1445" t="str">
            <v>SIDO_101-O_BO0032</v>
          </cell>
        </row>
        <row r="1446">
          <cell r="EE1446" t="str">
            <v>SIDO_101-O_BO0051</v>
          </cell>
        </row>
        <row r="1447">
          <cell r="EE1447" t="str">
            <v>SIDO_101-O_BO1051</v>
          </cell>
        </row>
        <row r="1448">
          <cell r="EE1448" t="str">
            <v>SIDO_101-O_DS0011</v>
          </cell>
        </row>
        <row r="1449">
          <cell r="EE1449" t="str">
            <v>SIDO_101-O_GI0011</v>
          </cell>
        </row>
        <row r="1450">
          <cell r="EE1450" t="str">
            <v>SIDO_101-O_GI0012</v>
          </cell>
        </row>
        <row r="1451">
          <cell r="EE1451" t="str">
            <v>SIDO_101-O_GI0014</v>
          </cell>
        </row>
        <row r="1452">
          <cell r="EE1452" t="str">
            <v>SIDO_101-O_GI0015</v>
          </cell>
        </row>
        <row r="1453">
          <cell r="EE1453" t="str">
            <v>SIDO_101-O_GI0016</v>
          </cell>
        </row>
        <row r="1454">
          <cell r="EE1454" t="str">
            <v>SIDO_101-O_GI0051</v>
          </cell>
        </row>
        <row r="1455">
          <cell r="EE1455" t="str">
            <v>SIDO_101-O_IT0011</v>
          </cell>
        </row>
        <row r="1456">
          <cell r="EE1456" t="str">
            <v>SIDO_101-O_IT0032</v>
          </cell>
        </row>
        <row r="1457">
          <cell r="EE1457" t="str">
            <v>SIDO_101-O_MO0011</v>
          </cell>
        </row>
        <row r="1458">
          <cell r="EE1458" t="str">
            <v>SIDO_101-O_MO0012</v>
          </cell>
        </row>
        <row r="1459">
          <cell r="EE1459" t="str">
            <v>SIDO_101-O_MO0013</v>
          </cell>
        </row>
        <row r="1460">
          <cell r="EE1460" t="str">
            <v>SIDO_101-O_MO0014</v>
          </cell>
        </row>
        <row r="1461">
          <cell r="EE1461" t="str">
            <v>SIDO_101-O_MO0031</v>
          </cell>
        </row>
        <row r="1462">
          <cell r="EE1462" t="str">
            <v>SIDO_101-O_MO0041</v>
          </cell>
        </row>
        <row r="1463">
          <cell r="EE1463" t="str">
            <v>SIDO_101-O_MO0051</v>
          </cell>
        </row>
        <row r="1464">
          <cell r="EE1464" t="str">
            <v>SIDO_101-O_MS0011</v>
          </cell>
        </row>
        <row r="1465">
          <cell r="EE1465" t="str">
            <v>SIDO_101-O_MS0012</v>
          </cell>
        </row>
        <row r="1466">
          <cell r="EE1466" t="str">
            <v>SIDO_101-O_MS0031</v>
          </cell>
        </row>
        <row r="1467">
          <cell r="EE1467" t="str">
            <v>SIDO_101-O_MS0032</v>
          </cell>
        </row>
        <row r="1468">
          <cell r="EE1468" t="str">
            <v>SIDO_101-O_MS0033</v>
          </cell>
        </row>
        <row r="1469">
          <cell r="EE1469" t="str">
            <v>SIDO_101-O_MS0034</v>
          </cell>
        </row>
        <row r="1470">
          <cell r="EE1470" t="str">
            <v>SIDO_101-O_MS0035</v>
          </cell>
        </row>
        <row r="1471">
          <cell r="EE1471" t="str">
            <v>SIDO_101-O_MS0051</v>
          </cell>
        </row>
        <row r="1472">
          <cell r="EE1472" t="str">
            <v>SIDO_101-O_SA0011</v>
          </cell>
        </row>
        <row r="1473">
          <cell r="EE1473" t="str">
            <v>SIDO_101-O_SB0011</v>
          </cell>
        </row>
        <row r="1474">
          <cell r="EE1474" t="str">
            <v>SIDO_101-O_SB0012</v>
          </cell>
        </row>
        <row r="1475">
          <cell r="EE1475" t="str">
            <v>SIDO_101-O_SB0013</v>
          </cell>
        </row>
        <row r="1476">
          <cell r="EE1476" t="str">
            <v>SIDO_101-O_SB0014</v>
          </cell>
        </row>
        <row r="1477">
          <cell r="EE1477" t="str">
            <v>SIDO_101-O_SB0015</v>
          </cell>
        </row>
        <row r="1478">
          <cell r="EE1478" t="str">
            <v>SIDO_101-O_SB0031</v>
          </cell>
        </row>
        <row r="1479">
          <cell r="EE1479" t="str">
            <v>SIDO_101-O_SB0032</v>
          </cell>
        </row>
        <row r="1480">
          <cell r="EE1480" t="str">
            <v>SIDO_101-O_SB0033</v>
          </cell>
        </row>
        <row r="1481">
          <cell r="EE1481" t="str">
            <v>SIDO_101-O_SB0035</v>
          </cell>
        </row>
        <row r="1482">
          <cell r="EE1482" t="str">
            <v>SIDO_101-O_SB0051</v>
          </cell>
        </row>
        <row r="1483">
          <cell r="EE1483" t="str">
            <v>SIDO_101-O_VB0011</v>
          </cell>
        </row>
        <row r="1484">
          <cell r="EE1484" t="str">
            <v>SIDO_101-O_VB0031</v>
          </cell>
        </row>
        <row r="1491">
          <cell r="EE1491" t="str">
            <v>SIDO_101_AB0011</v>
          </cell>
        </row>
        <row r="1492">
          <cell r="EE1492" t="str">
            <v>SIDO_101_AB0012</v>
          </cell>
        </row>
        <row r="1493">
          <cell r="EE1493" t="str">
            <v>SIDO_101_AB0041</v>
          </cell>
        </row>
        <row r="1494">
          <cell r="EE1494" t="str">
            <v>SIDO_101_AB0042</v>
          </cell>
        </row>
        <row r="1495">
          <cell r="EE1495" t="str">
            <v>SIDO_101_AB0051</v>
          </cell>
        </row>
        <row r="1496">
          <cell r="EE1496" t="str">
            <v>SIDO_101_AC0011</v>
          </cell>
        </row>
        <row r="1497">
          <cell r="EE1497" t="str">
            <v>SIDO_101_BO0011</v>
          </cell>
        </row>
        <row r="1498">
          <cell r="EE1498" t="str">
            <v>SIDO_101_BO0012</v>
          </cell>
        </row>
        <row r="1499">
          <cell r="EE1499" t="str">
            <v>SIDO_101_BO0013</v>
          </cell>
        </row>
        <row r="1500">
          <cell r="EE1500" t="str">
            <v>SIDO_101_BO0014</v>
          </cell>
        </row>
        <row r="1501">
          <cell r="EE1501" t="str">
            <v>SIDO_101_BO0031</v>
          </cell>
        </row>
        <row r="1502">
          <cell r="EE1502" t="str">
            <v>SIDO_101_BO0032</v>
          </cell>
        </row>
        <row r="1503">
          <cell r="EE1503" t="str">
            <v>SIDO_101_BO0051</v>
          </cell>
        </row>
        <row r="1504">
          <cell r="EE1504" t="str">
            <v>SIDO_101_BO1051</v>
          </cell>
        </row>
        <row r="1505">
          <cell r="EE1505" t="str">
            <v>SIDO_101_DS0011</v>
          </cell>
        </row>
        <row r="1506">
          <cell r="EE1506" t="str">
            <v>SIDO_101_GI0011</v>
          </cell>
        </row>
        <row r="1507">
          <cell r="EE1507" t="str">
            <v>SIDO_101_GI0012</v>
          </cell>
        </row>
        <row r="1508">
          <cell r="EE1508" t="str">
            <v>SIDO_101_GI0014</v>
          </cell>
        </row>
        <row r="1509">
          <cell r="EE1509" t="str">
            <v>SIDO_101_GI0015</v>
          </cell>
        </row>
        <row r="1510">
          <cell r="EE1510" t="str">
            <v>SIDO_101_GI0016</v>
          </cell>
        </row>
        <row r="1511">
          <cell r="EE1511" t="str">
            <v>SIDO_101_GI0051</v>
          </cell>
        </row>
        <row r="1512">
          <cell r="EE1512" t="str">
            <v>SIDO_101_IT0011</v>
          </cell>
        </row>
        <row r="1513">
          <cell r="EE1513" t="str">
            <v>SIDO_101_IT0032</v>
          </cell>
        </row>
        <row r="1514">
          <cell r="EE1514" t="str">
            <v>SIDO_101_MO0011</v>
          </cell>
        </row>
        <row r="1515">
          <cell r="EE1515" t="str">
            <v>SIDO_101_MO0012</v>
          </cell>
        </row>
        <row r="1516">
          <cell r="EE1516" t="str">
            <v>SIDO_101_MO0013</v>
          </cell>
        </row>
        <row r="1517">
          <cell r="EE1517" t="str">
            <v>SIDO_101_MO0014</v>
          </cell>
        </row>
        <row r="1518">
          <cell r="EE1518" t="str">
            <v>SIDO_101_MO0031</v>
          </cell>
        </row>
        <row r="1519">
          <cell r="EE1519" t="str">
            <v>SIDO_101_MO0041</v>
          </cell>
        </row>
        <row r="1520">
          <cell r="EE1520" t="str">
            <v>SIDO_101_MO0051</v>
          </cell>
        </row>
        <row r="1521">
          <cell r="EE1521" t="str">
            <v>SIDO_101_MS0011</v>
          </cell>
        </row>
        <row r="1522">
          <cell r="EE1522" t="str">
            <v>SIDO_101_MS0012</v>
          </cell>
        </row>
        <row r="1523">
          <cell r="EE1523" t="str">
            <v>SIDO_101_MS0031</v>
          </cell>
        </row>
        <row r="1524">
          <cell r="EE1524" t="str">
            <v>SIDO_101_MS0032</v>
          </cell>
        </row>
        <row r="1525">
          <cell r="EE1525" t="str">
            <v>SIDO_101_MS0033</v>
          </cell>
        </row>
        <row r="1526">
          <cell r="EE1526" t="str">
            <v>SIDO_101_MS0034</v>
          </cell>
        </row>
        <row r="1527">
          <cell r="EE1527" t="str">
            <v>SIDO_101_MS0035</v>
          </cell>
        </row>
        <row r="1528">
          <cell r="EE1528" t="str">
            <v>SIDO_101_MS0051</v>
          </cell>
        </row>
        <row r="1529">
          <cell r="EE1529" t="str">
            <v>SIDO_101_SA0011</v>
          </cell>
        </row>
        <row r="1530">
          <cell r="EE1530" t="str">
            <v>SIDO_101_SB0011</v>
          </cell>
        </row>
        <row r="1531">
          <cell r="EE1531" t="str">
            <v>SIDO_101_SB0012</v>
          </cell>
        </row>
        <row r="1532">
          <cell r="EE1532" t="str">
            <v>SIDO_101_SB0013</v>
          </cell>
        </row>
        <row r="1533">
          <cell r="EE1533" t="str">
            <v>SIDO_101_SB0014</v>
          </cell>
        </row>
        <row r="1534">
          <cell r="EE1534" t="str">
            <v>SIDO_101_SB0015</v>
          </cell>
        </row>
        <row r="1535">
          <cell r="EE1535" t="str">
            <v>SIDO_101_SB0031</v>
          </cell>
        </row>
        <row r="1536">
          <cell r="EE1536" t="str">
            <v>SIDO_101_SB0032</v>
          </cell>
        </row>
        <row r="1537">
          <cell r="EE1537" t="str">
            <v>SIDO_101_SB0033</v>
          </cell>
        </row>
        <row r="1538">
          <cell r="EE1538" t="str">
            <v>SIDO_101_SB0035</v>
          </cell>
        </row>
        <row r="1539">
          <cell r="EE1539" t="str">
            <v>SIDO_101_SB0051</v>
          </cell>
        </row>
        <row r="1540">
          <cell r="EE1540" t="str">
            <v>SIDO_101_VB0011</v>
          </cell>
        </row>
        <row r="1541">
          <cell r="EE1541" t="str">
            <v>SIDO_101_VB0031</v>
          </cell>
        </row>
        <row r="1548">
          <cell r="EE1548" t="str">
            <v>SIDO_102_AC0011</v>
          </cell>
        </row>
        <row r="1549">
          <cell r="EE1549" t="str">
            <v>SIDO_102_AC0041</v>
          </cell>
        </row>
        <row r="1550">
          <cell r="EE1550" t="str">
            <v>SIDO_102_BS0011</v>
          </cell>
        </row>
        <row r="1551">
          <cell r="EE1551" t="str">
            <v>SIDO_102_BS0041</v>
          </cell>
        </row>
        <row r="1552">
          <cell r="EE1552" t="str">
            <v>SIDO_102_BS0042</v>
          </cell>
        </row>
        <row r="1553">
          <cell r="EE1553" t="str">
            <v>SIDO_102_BU0011</v>
          </cell>
        </row>
        <row r="1554">
          <cell r="EE1554" t="str">
            <v>SIDO_102_BU0042</v>
          </cell>
        </row>
        <row r="1555">
          <cell r="EE1555" t="str">
            <v>SIDO_102_DS0011</v>
          </cell>
        </row>
        <row r="1556">
          <cell r="EE1556" t="str">
            <v>SIDO_102_GI0011</v>
          </cell>
        </row>
        <row r="1557">
          <cell r="EE1557" t="str">
            <v>SIDO_102_GI0012</v>
          </cell>
        </row>
        <row r="1558">
          <cell r="EE1558" t="str">
            <v>SIDO_102_GI0032</v>
          </cell>
        </row>
        <row r="1559">
          <cell r="EE1559" t="str">
            <v>SIDO_102_MS0011</v>
          </cell>
        </row>
        <row r="1560">
          <cell r="EE1560" t="str">
            <v>SIDO_102_MS0012</v>
          </cell>
        </row>
        <row r="1561">
          <cell r="EE1561" t="str">
            <v>SIDO_102_MS0031</v>
          </cell>
        </row>
        <row r="1562">
          <cell r="EE1562" t="str">
            <v>SIDO_102_MS0032</v>
          </cell>
        </row>
        <row r="1563">
          <cell r="EE1563" t="str">
            <v>SIDO_102_MS0034</v>
          </cell>
        </row>
        <row r="1564">
          <cell r="EE1564" t="str">
            <v>SIDO_102_MS0035</v>
          </cell>
        </row>
        <row r="1565">
          <cell r="EE1565" t="str">
            <v>SIDO_102_MS0051</v>
          </cell>
        </row>
        <row r="1566">
          <cell r="EE1566" t="str">
            <v>SIDO_102_STR011</v>
          </cell>
        </row>
        <row r="1567">
          <cell r="EE1567" t="str">
            <v>SIDO_102_TF0011</v>
          </cell>
        </row>
        <row r="1568">
          <cell r="EE1568" t="str">
            <v>SIDO_102_TF0031</v>
          </cell>
        </row>
        <row r="1575">
          <cell r="EE1575" t="str">
            <v>SIDO_104_CL0011</v>
          </cell>
        </row>
        <row r="1576">
          <cell r="EE1576" t="str">
            <v>SIDO_104_CL0033</v>
          </cell>
        </row>
        <row r="1577">
          <cell r="EE1577" t="str">
            <v>SIDO_104_CL0034</v>
          </cell>
        </row>
        <row r="1578">
          <cell r="EE1578" t="str">
            <v>SIDO_104_CLL011</v>
          </cell>
        </row>
        <row r="1579">
          <cell r="EE1579" t="str">
            <v>SIDO_104_LV0012</v>
          </cell>
        </row>
        <row r="1580">
          <cell r="EE1580" t="str">
            <v>SIDO_104_SA0011</v>
          </cell>
        </row>
        <row r="1587">
          <cell r="EE1587" t="str">
            <v>SIDO_105_IT0011</v>
          </cell>
        </row>
        <row r="1588">
          <cell r="EE1588" t="str">
            <v>SIDO_105_IT0032</v>
          </cell>
        </row>
        <row r="1589">
          <cell r="EE1589" t="str">
            <v>SIDO_105_SA0011</v>
          </cell>
        </row>
        <row r="1590">
          <cell r="EE1590" t="str">
            <v>SIDO_105_SA0031</v>
          </cell>
        </row>
        <row r="1591">
          <cell r="EE1591" t="str">
            <v>SIDO_105_SA0041</v>
          </cell>
        </row>
        <row r="1598">
          <cell r="EE1598" t="str">
            <v>SIDO_106_BS0011</v>
          </cell>
        </row>
        <row r="1599">
          <cell r="EE1599" t="str">
            <v>SIDO_106_BS0041</v>
          </cell>
        </row>
        <row r="1600">
          <cell r="EE1600" t="str">
            <v>SIDO_106_DS0011</v>
          </cell>
        </row>
        <row r="1601">
          <cell r="EE1601" t="str">
            <v>SIDO_106_DS0021</v>
          </cell>
        </row>
        <row r="1602">
          <cell r="EE1602" t="str">
            <v>SIDO_106_GI0011</v>
          </cell>
        </row>
        <row r="1603">
          <cell r="EE1603" t="str">
            <v>SIDO_106_GI0012</v>
          </cell>
        </row>
        <row r="1604">
          <cell r="EE1604" t="str">
            <v>SIDO_106_MS0011</v>
          </cell>
        </row>
        <row r="1605">
          <cell r="EE1605" t="str">
            <v>SIDO_106_SA0011</v>
          </cell>
        </row>
        <row r="1612">
          <cell r="EE1612" t="str">
            <v>SIDO_107_DS0011</v>
          </cell>
        </row>
        <row r="1613">
          <cell r="EE1613" t="str">
            <v>SIDO_107_GI0011</v>
          </cell>
        </row>
        <row r="1614">
          <cell r="EE1614" t="str">
            <v>SIDO_107_IT0011</v>
          </cell>
        </row>
        <row r="1615">
          <cell r="EE1615" t="str">
            <v>SIDO_107_IT0031</v>
          </cell>
        </row>
        <row r="1616">
          <cell r="EE1616" t="str">
            <v>SIDO_107_IT0032</v>
          </cell>
        </row>
        <row r="1617">
          <cell r="EE1617" t="str">
            <v>SIDO_107_IT0041</v>
          </cell>
        </row>
        <row r="1618">
          <cell r="EE1618" t="str">
            <v>SIDO_107_MS0011</v>
          </cell>
        </row>
        <row r="1619">
          <cell r="EE1619" t="str">
            <v>SIDO_107_NOTRQS</v>
          </cell>
        </row>
        <row r="1620">
          <cell r="EE1620" t="str">
            <v>SIDO_107_RA0011</v>
          </cell>
        </row>
        <row r="1621">
          <cell r="EE1621" t="str">
            <v>SIDO_107_SA0011</v>
          </cell>
        </row>
        <row r="1622">
          <cell r="EE1622" t="str">
            <v>SIDO_107_TF0011</v>
          </cell>
        </row>
        <row r="1623">
          <cell r="EE1623" t="str">
            <v>SIDO_107_TF0031</v>
          </cell>
        </row>
        <row r="1624">
          <cell r="EE1624" t="str">
            <v>SIDO_107_TF0036</v>
          </cell>
        </row>
        <row r="1625">
          <cell r="EE1625" t="str">
            <v>SIDO_107_TF0038</v>
          </cell>
        </row>
        <row r="1632">
          <cell r="EE1632" t="str">
            <v>SIDO_108_BS0011</v>
          </cell>
        </row>
        <row r="1633">
          <cell r="EE1633" t="str">
            <v>SIDO_108_BU0011</v>
          </cell>
        </row>
        <row r="1634">
          <cell r="EE1634" t="str">
            <v>SIDO_108_CP0011</v>
          </cell>
        </row>
        <row r="1635">
          <cell r="EE1635" t="str">
            <v>SIDO_108_CP0031</v>
          </cell>
        </row>
        <row r="1636">
          <cell r="EE1636" t="str">
            <v>SIDO_108_DS0011</v>
          </cell>
        </row>
        <row r="1637">
          <cell r="EE1637" t="str">
            <v>SIDO_108_FW0043</v>
          </cell>
        </row>
        <row r="1638">
          <cell r="EE1638" t="str">
            <v>SIDO_108_FW0044</v>
          </cell>
        </row>
        <row r="1639">
          <cell r="EE1639" t="str">
            <v>SIDO_108_FW0045</v>
          </cell>
        </row>
        <row r="1640">
          <cell r="EE1640" t="str">
            <v>SIDO_108_FW0046</v>
          </cell>
        </row>
        <row r="1641">
          <cell r="EE1641" t="str">
            <v>SIDO_108_FW0047</v>
          </cell>
        </row>
        <row r="1642">
          <cell r="EE1642" t="str">
            <v>SIDO_108_FW0048</v>
          </cell>
        </row>
        <row r="1643">
          <cell r="EE1643" t="str">
            <v>SIDO_108_HV0017</v>
          </cell>
        </row>
        <row r="1644">
          <cell r="EE1644" t="str">
            <v>SIDO_108_HV0018</v>
          </cell>
        </row>
        <row r="1645">
          <cell r="EE1645" t="str">
            <v>SIDO_108_IT0011</v>
          </cell>
        </row>
        <row r="1646">
          <cell r="EE1646" t="str">
            <v>SIDO_108_IT0032</v>
          </cell>
        </row>
        <row r="1647">
          <cell r="EE1647" t="str">
            <v>SIDO_108_RA0011</v>
          </cell>
        </row>
        <row r="1648">
          <cell r="EE1648" t="str">
            <v>SIDO_108_RA0031</v>
          </cell>
        </row>
        <row r="1649">
          <cell r="EE1649" t="str">
            <v>SIDO_108_RA0041</v>
          </cell>
        </row>
        <row r="1650">
          <cell r="EE1650" t="str">
            <v>SIDO_108_RAC011</v>
          </cell>
        </row>
        <row r="1651">
          <cell r="EE1651" t="str">
            <v>SIDO_108_RAC012</v>
          </cell>
        </row>
        <row r="1652">
          <cell r="EE1652" t="str">
            <v>SIDO_108_RAC031</v>
          </cell>
        </row>
        <row r="1653">
          <cell r="EE1653" t="str">
            <v>SIDO_108_RS0011</v>
          </cell>
        </row>
        <row r="1654">
          <cell r="EE1654" t="str">
            <v>SIDO_108_RS0031</v>
          </cell>
        </row>
        <row r="1655">
          <cell r="EE1655" t="str">
            <v>SIDO_108_RS0041</v>
          </cell>
        </row>
        <row r="1656">
          <cell r="EE1656" t="str">
            <v>SIDO_108_SA0011</v>
          </cell>
        </row>
        <row r="1657">
          <cell r="EE1657" t="str">
            <v>SIDO_108_SB0011</v>
          </cell>
        </row>
        <row r="1658">
          <cell r="EE1658" t="str">
            <v>SIDO_108_SB0031</v>
          </cell>
        </row>
        <row r="1659">
          <cell r="EE1659" t="str">
            <v>SIDO_108_SB0035</v>
          </cell>
        </row>
        <row r="1660">
          <cell r="EE1660" t="str">
            <v>SIDO_108_SC0041</v>
          </cell>
        </row>
        <row r="1661">
          <cell r="EE1661" t="str">
            <v>SIDO_108_SC0042</v>
          </cell>
        </row>
        <row r="1662">
          <cell r="EE1662" t="str">
            <v>SIDO_108_SC0045</v>
          </cell>
        </row>
        <row r="1663">
          <cell r="EE1663" t="str">
            <v>SIDO_108_TF0011</v>
          </cell>
        </row>
        <row r="1664">
          <cell r="EE1664" t="str">
            <v>SIDO_108_TF0031</v>
          </cell>
        </row>
        <row r="1665">
          <cell r="EE1665" t="str">
            <v>SIDO_108_TF0036</v>
          </cell>
        </row>
        <row r="1666">
          <cell r="EE1666" t="str">
            <v>SIDO_108_TF0038</v>
          </cell>
        </row>
        <row r="1667">
          <cell r="EE1667" t="str">
            <v>SIDO_108_TV0013</v>
          </cell>
        </row>
        <row r="1668">
          <cell r="EE1668" t="str">
            <v>SIDO_108_TV0014</v>
          </cell>
        </row>
        <row r="1669">
          <cell r="EE1669" t="str">
            <v>SIDO_108_TV0015</v>
          </cell>
        </row>
        <row r="1676">
          <cell r="EE1676" t="str">
            <v>SIDO_109_BTP011</v>
          </cell>
        </row>
        <row r="1677">
          <cell r="EE1677" t="str">
            <v>SIDO_109_BTP012</v>
          </cell>
        </row>
        <row r="1678">
          <cell r="EE1678" t="str">
            <v>SIDO_109_BTP013</v>
          </cell>
        </row>
        <row r="1679">
          <cell r="EE1679" t="str">
            <v>SIDO_109_BTP031</v>
          </cell>
        </row>
        <row r="1680">
          <cell r="EE1680" t="str">
            <v>SIDO_109_ETP011</v>
          </cell>
        </row>
        <row r="1681">
          <cell r="EE1681" t="str">
            <v>SIDO_109_FPM211</v>
          </cell>
        </row>
        <row r="1682">
          <cell r="EE1682" t="str">
            <v>SIDO_109_FPM212</v>
          </cell>
        </row>
        <row r="1683">
          <cell r="EE1683" t="str">
            <v>SIDO_109_FPM241</v>
          </cell>
        </row>
        <row r="1684">
          <cell r="EE1684" t="str">
            <v>SIDO_109_FPM242</v>
          </cell>
        </row>
        <row r="1685">
          <cell r="EE1685" t="str">
            <v>SIDO_109_FPP211</v>
          </cell>
        </row>
        <row r="1686">
          <cell r="EE1686" t="str">
            <v>SIDO_109_FPP212</v>
          </cell>
        </row>
        <row r="1687">
          <cell r="EE1687" t="str">
            <v>SIDO_109_FPP241</v>
          </cell>
        </row>
        <row r="1688">
          <cell r="EE1688" t="str">
            <v>SIDO_109_FPP242</v>
          </cell>
        </row>
        <row r="1689">
          <cell r="EE1689" t="str">
            <v>SIDO_109_FPP311</v>
          </cell>
        </row>
        <row r="1690">
          <cell r="EE1690" t="str">
            <v>SIDO_109_FPP312</v>
          </cell>
        </row>
        <row r="1691">
          <cell r="EE1691" t="str">
            <v>SIDO_109_FPP313</v>
          </cell>
        </row>
        <row r="1692">
          <cell r="EE1692" t="str">
            <v>SIDO_109_FPP314</v>
          </cell>
        </row>
        <row r="1693">
          <cell r="EE1693" t="str">
            <v>SIDO_109_HS0111</v>
          </cell>
        </row>
        <row r="1694">
          <cell r="EE1694" t="str">
            <v>SIDO_109_HS0112</v>
          </cell>
        </row>
        <row r="1695">
          <cell r="EE1695" t="str">
            <v>SIDO_109_ITP011</v>
          </cell>
        </row>
        <row r="1696">
          <cell r="EE1696" t="str">
            <v>SIDO_109_LS0011</v>
          </cell>
        </row>
        <row r="1697">
          <cell r="EE1697" t="str">
            <v>SIDO_109_MR0011</v>
          </cell>
        </row>
        <row r="1698">
          <cell r="EE1698" t="str">
            <v>SIDO_109_MR0012</v>
          </cell>
        </row>
        <row r="1699">
          <cell r="EE1699" t="str">
            <v>SIDO_109_MR0013</v>
          </cell>
        </row>
        <row r="1700">
          <cell r="EE1700" t="str">
            <v>SIDO_109_MR0051</v>
          </cell>
        </row>
        <row r="1701">
          <cell r="EE1701" t="str">
            <v>SIDO_109_P-30</v>
          </cell>
        </row>
        <row r="1702">
          <cell r="EE1702" t="str">
            <v>SIDO_109_PS0011</v>
          </cell>
        </row>
        <row r="1703">
          <cell r="EE1703" t="str">
            <v>SIDO_109_PS0012</v>
          </cell>
        </row>
        <row r="1704">
          <cell r="EE1704" t="str">
            <v>SIDO_109_PS0013</v>
          </cell>
        </row>
        <row r="1705">
          <cell r="EE1705" t="str">
            <v>SIDO_109_PS0014</v>
          </cell>
        </row>
        <row r="1706">
          <cell r="EE1706" t="str">
            <v>SIDO_109_PS0015</v>
          </cell>
        </row>
        <row r="1707">
          <cell r="EE1707" t="str">
            <v>SIDO_109_PS0016</v>
          </cell>
        </row>
        <row r="1708">
          <cell r="EE1708" t="str">
            <v>SIDO_109_PS0017</v>
          </cell>
        </row>
        <row r="1709">
          <cell r="EE1709" t="str">
            <v>SIDO_109_PS0018</v>
          </cell>
        </row>
        <row r="1710">
          <cell r="EE1710" t="str">
            <v>SIDO_109_PS0021</v>
          </cell>
        </row>
        <row r="1711">
          <cell r="EE1711" t="str">
            <v>SIDO_109_PS2615</v>
          </cell>
        </row>
        <row r="1712">
          <cell r="EE1712" t="str">
            <v>SIDO_109_PS2815</v>
          </cell>
        </row>
        <row r="1713">
          <cell r="EE1713" t="str">
            <v>SIDO_109_PS3215</v>
          </cell>
        </row>
        <row r="1714">
          <cell r="EE1714" t="str">
            <v>SIDO_109_PS3225</v>
          </cell>
        </row>
        <row r="1715">
          <cell r="EE1715" t="str">
            <v>SIDO_109_PS3235</v>
          </cell>
        </row>
        <row r="1716">
          <cell r="EE1716" t="str">
            <v>SIDO_109_PS3315</v>
          </cell>
        </row>
        <row r="1717">
          <cell r="EE1717" t="str">
            <v>SIDO_109_PS3715</v>
          </cell>
        </row>
        <row r="1718">
          <cell r="EE1718" t="str">
            <v>SIDO_109_PS3825</v>
          </cell>
        </row>
        <row r="1719">
          <cell r="EE1719" t="str">
            <v>SIDO_109_SYP011</v>
          </cell>
        </row>
        <row r="1720">
          <cell r="EE1720" t="str">
            <v>SIDO_109_UP0011</v>
          </cell>
        </row>
        <row r="1721">
          <cell r="EE1721" t="str">
            <v>SIDO_109_UP0031</v>
          </cell>
        </row>
        <row r="1728">
          <cell r="EE1728" t="str">
            <v>SIDO_110_MM0011</v>
          </cell>
        </row>
        <row r="1729">
          <cell r="EE1729" t="str">
            <v>SIDO_110_MM0031</v>
          </cell>
        </row>
        <row r="1730">
          <cell r="EE1730" t="str">
            <v>SIDO_110_MM0032</v>
          </cell>
        </row>
        <row r="1731">
          <cell r="EE1731" t="str">
            <v>SIDO_110_MM0091</v>
          </cell>
        </row>
        <row r="1732">
          <cell r="EE1732" t="str">
            <v>SIDO_110_MM0101</v>
          </cell>
        </row>
        <row r="1733">
          <cell r="EE1733" t="str">
            <v>SIDO_110_MM0102</v>
          </cell>
        </row>
        <row r="1740">
          <cell r="EE1740" t="str">
            <v>SIDO_111_FM0001</v>
          </cell>
        </row>
        <row r="1741">
          <cell r="EE1741" t="str">
            <v>SIDO_111_FM0002</v>
          </cell>
        </row>
        <row r="1742">
          <cell r="EE1742" t="str">
            <v>SIDO_111_FM2001</v>
          </cell>
        </row>
        <row r="1743">
          <cell r="EE1743" t="str">
            <v>SIDO_111_FM2003</v>
          </cell>
        </row>
        <row r="1744">
          <cell r="EE1744" t="str">
            <v>SIDO_111_FPM211</v>
          </cell>
        </row>
        <row r="1745">
          <cell r="EE1745" t="str">
            <v>SIDO_111_FPM212</v>
          </cell>
        </row>
        <row r="1746">
          <cell r="EE1746" t="str">
            <v>SIDO_111_FPM241</v>
          </cell>
        </row>
        <row r="1747">
          <cell r="EE1747" t="str">
            <v>SIDO_111_FPM242</v>
          </cell>
        </row>
        <row r="1748">
          <cell r="EE1748" t="str">
            <v>SIDO_111_FP0211</v>
          </cell>
        </row>
        <row r="1749">
          <cell r="EE1749" t="str">
            <v>SIDO_111_FP0212</v>
          </cell>
        </row>
        <row r="1750">
          <cell r="EE1750" t="str">
            <v>SIDO_111_FP0241</v>
          </cell>
        </row>
        <row r="1751">
          <cell r="EE1751" t="str">
            <v>SIDO_111_FP0242</v>
          </cell>
        </row>
        <row r="1752">
          <cell r="EE1752" t="str">
            <v>SIDO_111_FPP211</v>
          </cell>
        </row>
        <row r="1753">
          <cell r="EE1753" t="str">
            <v>SIDO_111_FPP212</v>
          </cell>
        </row>
        <row r="1754">
          <cell r="EE1754" t="str">
            <v>SIDO_111_HV0015</v>
          </cell>
        </row>
        <row r="1761">
          <cell r="EE1761" t="str">
            <v>SIDO_112_OI0011</v>
          </cell>
        </row>
        <row r="1762">
          <cell r="EE1762" t="str">
            <v>SIDO_112_OI0041</v>
          </cell>
        </row>
        <row r="1763">
          <cell r="EE1763" t="str">
            <v>SIDO_112_SI0011</v>
          </cell>
        </row>
        <row r="1764">
          <cell r="EE1764" t="str">
            <v>SIDO_112_SY0011</v>
          </cell>
        </row>
        <row r="1771">
          <cell r="EE1771" t="str">
            <v>SIDO_113_AC0011</v>
          </cell>
        </row>
        <row r="1772">
          <cell r="EE1772" t="str">
            <v>SIDO_113_AC0012</v>
          </cell>
        </row>
        <row r="1773">
          <cell r="EE1773" t="str">
            <v>SIDO_113_AC0013</v>
          </cell>
        </row>
        <row r="1774">
          <cell r="EE1774" t="str">
            <v>SIDO_113_AC0014</v>
          </cell>
        </row>
        <row r="1775">
          <cell r="EE1775" t="str">
            <v>SIDO_113_AC0015</v>
          </cell>
        </row>
        <row r="1776">
          <cell r="EE1776" t="str">
            <v>SIDO_113_AC0041</v>
          </cell>
        </row>
        <row r="1777">
          <cell r="EE1777" t="str">
            <v>SIDO_113_AC1041</v>
          </cell>
        </row>
        <row r="1778">
          <cell r="EE1778" t="str">
            <v>SIDO_113_AC1441</v>
          </cell>
        </row>
        <row r="1779">
          <cell r="EE1779" t="str">
            <v>SIDO_113_BO0012</v>
          </cell>
        </row>
        <row r="1780">
          <cell r="EE1780" t="str">
            <v>SIDO_113_BO0013</v>
          </cell>
        </row>
        <row r="1781">
          <cell r="EE1781" t="str">
            <v>SIDO_113_BS0011</v>
          </cell>
        </row>
        <row r="1782">
          <cell r="EE1782" t="str">
            <v>SIDO_113_BU0011</v>
          </cell>
        </row>
        <row r="1783">
          <cell r="EE1783" t="str">
            <v>SIDO_113_CL0011</v>
          </cell>
        </row>
        <row r="1784">
          <cell r="EE1784" t="str">
            <v>SIDO_113_CN0011</v>
          </cell>
        </row>
        <row r="1785">
          <cell r="EE1785" t="str">
            <v>SIDO_113_CN0012</v>
          </cell>
        </row>
        <row r="1786">
          <cell r="EE1786" t="str">
            <v>SIDO_113_CS0011</v>
          </cell>
        </row>
        <row r="1787">
          <cell r="EE1787" t="str">
            <v>SIDO_113_DS0011</v>
          </cell>
        </row>
        <row r="1788">
          <cell r="EE1788" t="str">
            <v>SIDO_113_ET0011</v>
          </cell>
        </row>
        <row r="1789">
          <cell r="EE1789" t="str">
            <v>SIDO_113_ETP011</v>
          </cell>
        </row>
        <row r="1790">
          <cell r="EE1790" t="str">
            <v>SIDO_113_FP0211</v>
          </cell>
        </row>
        <row r="1791">
          <cell r="EE1791" t="str">
            <v>SIDO_113_FP0212</v>
          </cell>
        </row>
        <row r="1792">
          <cell r="EE1792" t="str">
            <v>SIDO_113_FP0241</v>
          </cell>
        </row>
        <row r="1793">
          <cell r="EE1793" t="str">
            <v>SIDO_113_FP0242</v>
          </cell>
        </row>
        <row r="1794">
          <cell r="EE1794" t="str">
            <v>SIDO_113_FP0611</v>
          </cell>
        </row>
        <row r="1795">
          <cell r="EE1795" t="str">
            <v>SIDO_113_FP0612</v>
          </cell>
        </row>
        <row r="1796">
          <cell r="EE1796" t="str">
            <v>SIDO_113_GI0014</v>
          </cell>
        </row>
        <row r="1797">
          <cell r="EE1797" t="str">
            <v>SIDO_113_GI0015</v>
          </cell>
        </row>
        <row r="1798">
          <cell r="EE1798" t="str">
            <v>SIDO_113_GI0016</v>
          </cell>
        </row>
        <row r="1799">
          <cell r="EE1799" t="str">
            <v>SIDO_113_GI0017</v>
          </cell>
        </row>
        <row r="1800">
          <cell r="EE1800" t="str">
            <v>SIDO_113_HIS011</v>
          </cell>
        </row>
        <row r="1801">
          <cell r="EE1801" t="str">
            <v>SIDO_113_HIS013</v>
          </cell>
        </row>
        <row r="1802">
          <cell r="EE1802" t="str">
            <v>SIDO_113_HV0011</v>
          </cell>
        </row>
        <row r="1803">
          <cell r="EE1803" t="str">
            <v>SIDO_113_HV0012</v>
          </cell>
        </row>
        <row r="1804">
          <cell r="EE1804" t="str">
            <v>SIDO_113_HV0015</v>
          </cell>
        </row>
        <row r="1805">
          <cell r="EE1805" t="str">
            <v>SIDO_113_HV0016</v>
          </cell>
        </row>
        <row r="1806">
          <cell r="EE1806" t="str">
            <v>SIDO_113_HV0019</v>
          </cell>
        </row>
        <row r="1807">
          <cell r="EE1807" t="str">
            <v>SIDO_113_HV0111</v>
          </cell>
        </row>
        <row r="1808">
          <cell r="EE1808" t="str">
            <v>SIDO_113_IT0011</v>
          </cell>
        </row>
        <row r="1809">
          <cell r="EE1809" t="str">
            <v>SIDO_113_IT0032</v>
          </cell>
        </row>
        <row r="1810">
          <cell r="EE1810" t="str">
            <v>SIDO_113_LVC012</v>
          </cell>
        </row>
        <row r="1811">
          <cell r="EE1811" t="str">
            <v>SIDO_113_LVC031</v>
          </cell>
        </row>
        <row r="1812">
          <cell r="EE1812" t="str">
            <v>SIDO_113_LV0011</v>
          </cell>
        </row>
        <row r="1813">
          <cell r="EE1813" t="str">
            <v>SIDO_113_LV0012</v>
          </cell>
        </row>
        <row r="1814">
          <cell r="EE1814" t="str">
            <v>SIDO_113_LV0031</v>
          </cell>
        </row>
        <row r="1815">
          <cell r="EE1815" t="str">
            <v>SIDO_113_LV0041</v>
          </cell>
        </row>
        <row r="1816">
          <cell r="EE1816" t="str">
            <v>SIDO_113_MG0001</v>
          </cell>
        </row>
        <row r="1817">
          <cell r="EE1817" t="str">
            <v>SIDO_113_MO0051</v>
          </cell>
        </row>
        <row r="1818">
          <cell r="EE1818" t="str">
            <v>SIDO_113_MS0011</v>
          </cell>
        </row>
        <row r="1819">
          <cell r="EE1819" t="str">
            <v>SIDO_113_OI0011</v>
          </cell>
        </row>
        <row r="1820">
          <cell r="EE1820" t="str">
            <v>SIDO_113_OI0031</v>
          </cell>
        </row>
        <row r="1821">
          <cell r="EE1821" t="str">
            <v>SIDO_113_OI0041</v>
          </cell>
        </row>
        <row r="1822">
          <cell r="EE1822" t="str">
            <v>SIDO_113_OI0051</v>
          </cell>
        </row>
        <row r="1823">
          <cell r="EE1823" t="str">
            <v>SIDO_113_PS3115</v>
          </cell>
        </row>
        <row r="1824">
          <cell r="EE1824" t="str">
            <v>SIDO_113_PS3215</v>
          </cell>
        </row>
        <row r="1825">
          <cell r="EE1825" t="str">
            <v>SIDO_113_PS3225</v>
          </cell>
        </row>
        <row r="1826">
          <cell r="EE1826" t="str">
            <v>SIDO_113_RS0011</v>
          </cell>
        </row>
        <row r="1827">
          <cell r="EE1827" t="str">
            <v>SIDO_113_RS0031</v>
          </cell>
        </row>
        <row r="1828">
          <cell r="EE1828" t="str">
            <v>SIDO_113_RS0041</v>
          </cell>
        </row>
        <row r="1829">
          <cell r="EE1829" t="str">
            <v>SIDO_113_S43-01</v>
          </cell>
        </row>
        <row r="1830">
          <cell r="EE1830" t="str">
            <v>SIDO_113_SB0011</v>
          </cell>
        </row>
        <row r="1831">
          <cell r="EE1831" t="str">
            <v>SIDO_113_SB0012</v>
          </cell>
        </row>
        <row r="1832">
          <cell r="EE1832" t="str">
            <v>SIDO_113_SB0013</v>
          </cell>
        </row>
        <row r="1833">
          <cell r="EE1833" t="str">
            <v>SIDO_113_SB0014</v>
          </cell>
        </row>
        <row r="1834">
          <cell r="EE1834" t="str">
            <v>SIDO_113_SB0015</v>
          </cell>
        </row>
        <row r="1835">
          <cell r="EE1835" t="str">
            <v>SIDO_113_SG0011</v>
          </cell>
        </row>
        <row r="1836">
          <cell r="EE1836" t="str">
            <v>SIDO_113_SG0021</v>
          </cell>
        </row>
        <row r="1837">
          <cell r="EE1837" t="str">
            <v>SIDO_113_SG0031</v>
          </cell>
        </row>
        <row r="1838">
          <cell r="EE1838" t="str">
            <v>SIDO_113_SG0041</v>
          </cell>
        </row>
        <row r="1839">
          <cell r="EE1839" t="str">
            <v>SIDO_113_SI0011</v>
          </cell>
        </row>
        <row r="1840">
          <cell r="EE1840" t="str">
            <v>SIDO_113_SI0012</v>
          </cell>
        </row>
        <row r="1841">
          <cell r="EE1841" t="str">
            <v>SIDO_113_SI0014</v>
          </cell>
        </row>
        <row r="1842">
          <cell r="EE1842" t="str">
            <v>SIDO_113_SI0019</v>
          </cell>
        </row>
        <row r="1843">
          <cell r="EE1843" t="str">
            <v>SIDO_113_SI0021</v>
          </cell>
        </row>
        <row r="1844">
          <cell r="EE1844" t="str">
            <v>SIDO_113_SI0023</v>
          </cell>
        </row>
        <row r="1845">
          <cell r="EE1845" t="str">
            <v>SIDO_113_SI0025</v>
          </cell>
        </row>
        <row r="1846">
          <cell r="EE1846" t="str">
            <v>SIDO_113_SI0026</v>
          </cell>
        </row>
        <row r="1847">
          <cell r="EE1847" t="str">
            <v>SIDO_113_SI0027</v>
          </cell>
        </row>
        <row r="1848">
          <cell r="EE1848" t="str">
            <v>SIDO_113_SI0029</v>
          </cell>
        </row>
        <row r="1849">
          <cell r="EE1849" t="str">
            <v>SIDO_113_SI0030</v>
          </cell>
        </row>
        <row r="1850">
          <cell r="EE1850" t="str">
            <v>SIDO_113_SY0011</v>
          </cell>
        </row>
        <row r="1851">
          <cell r="EE1851" t="str">
            <v>SIDO_113_SYC011</v>
          </cell>
        </row>
        <row r="1852">
          <cell r="EE1852" t="str">
            <v>SIDO_113_SYP011</v>
          </cell>
        </row>
        <row r="1853">
          <cell r="EE1853" t="str">
            <v>SIDO_113_TF0011</v>
          </cell>
        </row>
        <row r="1854">
          <cell r="EE1854" t="str">
            <v>SIDO_113_TF0031</v>
          </cell>
        </row>
        <row r="1855">
          <cell r="EE1855" t="str">
            <v>SIDO_113_TF0032</v>
          </cell>
        </row>
        <row r="1856">
          <cell r="EE1856" t="str">
            <v>SIDO_113_TF0036</v>
          </cell>
        </row>
        <row r="1857">
          <cell r="EE1857" t="str">
            <v>SIDO_113_TF0038</v>
          </cell>
        </row>
        <row r="1858">
          <cell r="EE1858" t="str">
            <v>SIDO_113_TF0051</v>
          </cell>
        </row>
        <row r="1859">
          <cell r="EE1859" t="str">
            <v>SIDO_113_TF0641</v>
          </cell>
        </row>
        <row r="1860">
          <cell r="EE1860" t="str">
            <v>SIDO_113_UP0011</v>
          </cell>
        </row>
        <row r="1867">
          <cell r="EE1867" t="str">
            <v>SIDO_115_CL0012</v>
          </cell>
        </row>
        <row r="1868">
          <cell r="EE1868" t="str">
            <v>SIDO_115_GI0017</v>
          </cell>
        </row>
        <row r="1869">
          <cell r="EE1869" t="str">
            <v>SIDO_115_HIS011</v>
          </cell>
        </row>
        <row r="1870">
          <cell r="EE1870" t="str">
            <v>SIDO_115_HIS013</v>
          </cell>
        </row>
        <row r="1871">
          <cell r="EE1871" t="str">
            <v>SIDO_115_HV0011</v>
          </cell>
        </row>
        <row r="1872">
          <cell r="EE1872" t="str">
            <v>SIDO_115_HV0013</v>
          </cell>
        </row>
        <row r="1873">
          <cell r="EE1873" t="str">
            <v>SIDO_115_IR0011</v>
          </cell>
        </row>
        <row r="1874">
          <cell r="EE1874" t="str">
            <v>SIDO_115_MG0001</v>
          </cell>
        </row>
        <row r="1875">
          <cell r="EE1875" t="str">
            <v>SIDO_115_MS001</v>
          </cell>
        </row>
        <row r="1876">
          <cell r="EE1876" t="str">
            <v>SIDO_115_OP2001</v>
          </cell>
        </row>
        <row r="1877">
          <cell r="EE1877" t="str">
            <v>SIDO_115_OP2002</v>
          </cell>
        </row>
        <row r="1878">
          <cell r="EE1878" t="str">
            <v>SIDO_115_OP2KPI</v>
          </cell>
        </row>
        <row r="1879">
          <cell r="EE1879" t="str">
            <v>SIDO_115_PM0011</v>
          </cell>
        </row>
        <row r="1880">
          <cell r="EE1880" t="str">
            <v>SIDO_115_RT0011</v>
          </cell>
        </row>
        <row r="1881">
          <cell r="EE1881" t="str">
            <v>SIDO_115_SI0011</v>
          </cell>
        </row>
        <row r="1882">
          <cell r="EE1882" t="str">
            <v>SIDO_115_SI0012</v>
          </cell>
        </row>
        <row r="1883">
          <cell r="EE1883" t="str">
            <v>SIDO_115_SI0013</v>
          </cell>
        </row>
        <row r="1884">
          <cell r="EE1884" t="str">
            <v>SIDO_115_SI0014</v>
          </cell>
        </row>
        <row r="1885">
          <cell r="EE1885" t="str">
            <v>SIDO_115_SI0016</v>
          </cell>
        </row>
        <row r="1886">
          <cell r="EE1886" t="str">
            <v>SIDO_115_SI0017</v>
          </cell>
        </row>
        <row r="1887">
          <cell r="EE1887" t="str">
            <v>SIDO_115_SI0020</v>
          </cell>
        </row>
        <row r="1888">
          <cell r="EE1888" t="str">
            <v>SIDO_115_SI0021</v>
          </cell>
        </row>
        <row r="1889">
          <cell r="EE1889" t="str">
            <v>SIDO_115_SI9011</v>
          </cell>
        </row>
        <row r="1890">
          <cell r="EE1890" t="str">
            <v>SIDO_115_SIDO18</v>
          </cell>
        </row>
        <row r="1891">
          <cell r="EE1891" t="str">
            <v>SIDO_115_TF0011</v>
          </cell>
        </row>
        <row r="1892">
          <cell r="EE1892" t="str">
            <v>SIDO_115_TF0031</v>
          </cell>
        </row>
        <row r="1893">
          <cell r="EE1893" t="str">
            <v>SIDO_115_TF0036</v>
          </cell>
        </row>
        <row r="1894">
          <cell r="EE1894" t="str">
            <v>SIDO_115_TF0038</v>
          </cell>
        </row>
        <row r="1901">
          <cell r="EE1901" t="str">
            <v>SIDO_502_ACC013</v>
          </cell>
        </row>
        <row r="1902">
          <cell r="EE1902" t="str">
            <v>SIDO_502_AR0011</v>
          </cell>
        </row>
        <row r="1903">
          <cell r="EE1903" t="str">
            <v>SIDO_502_AR0041</v>
          </cell>
        </row>
        <row r="1904">
          <cell r="EE1904" t="str">
            <v>SIDO_502_AS0011</v>
          </cell>
        </row>
        <row r="1905">
          <cell r="EE1905" t="str">
            <v>SIDO_502_AS0012</v>
          </cell>
        </row>
        <row r="1906">
          <cell r="EE1906" t="str">
            <v>SIDO_502_AS0031</v>
          </cell>
        </row>
        <row r="1907">
          <cell r="EE1907" t="str">
            <v>SIDO_502_BTC011</v>
          </cell>
        </row>
        <row r="1908">
          <cell r="EE1908" t="str">
            <v>SIDO_502_BTC012</v>
          </cell>
        </row>
        <row r="1909">
          <cell r="EE1909" t="str">
            <v>SIDO_502_BTC013</v>
          </cell>
        </row>
        <row r="1910">
          <cell r="EE1910" t="str">
            <v>SIDO_502_BTC031</v>
          </cell>
        </row>
        <row r="1911">
          <cell r="EE1911" t="str">
            <v>SIDO_502_BTC032</v>
          </cell>
        </row>
        <row r="1912">
          <cell r="EE1912" t="str">
            <v>SIDO_502_CA0011</v>
          </cell>
        </row>
        <row r="1913">
          <cell r="EE1913" t="str">
            <v>SIDO_502_CR0011</v>
          </cell>
        </row>
        <row r="1914">
          <cell r="EE1914" t="str">
            <v>SIDO_502_CS3301</v>
          </cell>
        </row>
        <row r="1915">
          <cell r="EE1915" t="str">
            <v>SIDO_502_CS3701</v>
          </cell>
        </row>
        <row r="1916">
          <cell r="EE1916" t="str">
            <v>SIDO_502_CS9001</v>
          </cell>
        </row>
        <row r="1917">
          <cell r="EE1917" t="str">
            <v>SIDO_502_DR0011</v>
          </cell>
        </row>
        <row r="1918">
          <cell r="EE1918" t="str">
            <v>SIDO_502_DR0012</v>
          </cell>
        </row>
        <row r="1919">
          <cell r="EE1919" t="str">
            <v>SIDO_502_FO0011</v>
          </cell>
        </row>
        <row r="1920">
          <cell r="EE1920" t="str">
            <v>SIDO_502_FO0012</v>
          </cell>
        </row>
        <row r="1921">
          <cell r="EE1921" t="str">
            <v>SIDO_502_FO0013</v>
          </cell>
        </row>
        <row r="1922">
          <cell r="EE1922" t="str">
            <v>SIDO_502_FO0031</v>
          </cell>
        </row>
        <row r="1923">
          <cell r="EE1923" t="str">
            <v>SIDO_502_FO0032</v>
          </cell>
        </row>
        <row r="1924">
          <cell r="EE1924" t="str">
            <v>SIDO_502_FO0051</v>
          </cell>
        </row>
        <row r="1925">
          <cell r="EE1925" t="str">
            <v>SIDO_502_HIC011</v>
          </cell>
        </row>
        <row r="1926">
          <cell r="EE1926" t="str">
            <v>SIDO_502_HSC112</v>
          </cell>
        </row>
        <row r="1927">
          <cell r="EE1927" t="str">
            <v>SIDO_502_IE0011</v>
          </cell>
        </row>
        <row r="1928">
          <cell r="EE1928" t="str">
            <v>SIDO_502_LC0011</v>
          </cell>
        </row>
        <row r="1929">
          <cell r="EE1929" t="str">
            <v>SIDO_502_LC0031</v>
          </cell>
        </row>
        <row r="1930">
          <cell r="EE1930" t="str">
            <v>SIDO_502_MGC001</v>
          </cell>
        </row>
        <row r="1931">
          <cell r="EE1931" t="str">
            <v>SIDO_502_MRC013</v>
          </cell>
        </row>
        <row r="1932">
          <cell r="EE1932" t="str">
            <v>SIDO_502_NE0011</v>
          </cell>
        </row>
        <row r="1933">
          <cell r="EE1933" t="str">
            <v>SIDO_502_PL0011</v>
          </cell>
        </row>
        <row r="1934">
          <cell r="EE1934" t="str">
            <v>SIDO_502_PL0031</v>
          </cell>
        </row>
        <row r="1935">
          <cell r="EE1935" t="str">
            <v>SIDO_502_RAC012</v>
          </cell>
        </row>
        <row r="1936">
          <cell r="EE1936" t="str">
            <v>SIDO_502_RAC031</v>
          </cell>
        </row>
        <row r="1937">
          <cell r="EE1937" t="str">
            <v>SIDO_502_SIC021</v>
          </cell>
        </row>
        <row r="1938">
          <cell r="EE1938" t="str">
            <v>SIDO_502_SN0011</v>
          </cell>
        </row>
        <row r="1939">
          <cell r="EE1939" t="str">
            <v>SIDO_502_SP0011</v>
          </cell>
        </row>
        <row r="1940">
          <cell r="EE1940" t="str">
            <v>SIDO_502_SP0012</v>
          </cell>
        </row>
        <row r="1941">
          <cell r="EE1941" t="str">
            <v>SIDO_502_SYC011</v>
          </cell>
        </row>
        <row r="1942">
          <cell r="EE1942" t="str">
            <v>SIDO_502_SYP011</v>
          </cell>
        </row>
        <row r="1943">
          <cell r="EE1943" t="str">
            <v>SIDO_502_UPC011</v>
          </cell>
        </row>
        <row r="1944">
          <cell r="EE1944" t="str">
            <v>SIDO_502_UPC012</v>
          </cell>
        </row>
        <row r="1945">
          <cell r="EE1945" t="str">
            <v>SIDO_502_UPC031</v>
          </cell>
        </row>
        <row r="1952">
          <cell r="EE1952" t="str">
            <v>SIDO_503_ACC013</v>
          </cell>
        </row>
        <row r="1953">
          <cell r="EE1953" t="str">
            <v>SIDO_503_AR0011</v>
          </cell>
        </row>
        <row r="1954">
          <cell r="EE1954" t="str">
            <v>SIDO_503_AR0041</v>
          </cell>
        </row>
        <row r="1955">
          <cell r="EE1955" t="str">
            <v>SIDO_503_AS0011</v>
          </cell>
        </row>
        <row r="1956">
          <cell r="EE1956" t="str">
            <v>SIDO_503_AS0012</v>
          </cell>
        </row>
        <row r="1957">
          <cell r="EE1957" t="str">
            <v>SIDO_503_AS0031</v>
          </cell>
        </row>
        <row r="1958">
          <cell r="EE1958" t="str">
            <v>SIDO_503_BTC011</v>
          </cell>
        </row>
        <row r="1959">
          <cell r="EE1959" t="str">
            <v>SIDO_503_BTC012</v>
          </cell>
        </row>
        <row r="1960">
          <cell r="EE1960" t="str">
            <v>SIDO_503_BTC013</v>
          </cell>
        </row>
        <row r="1961">
          <cell r="EE1961" t="str">
            <v>SIDO_503_BTC031</v>
          </cell>
        </row>
        <row r="1962">
          <cell r="EE1962" t="str">
            <v>SIDO_503_BTC032</v>
          </cell>
        </row>
        <row r="1963">
          <cell r="EE1963" t="str">
            <v>SIDO_503_CA0011</v>
          </cell>
        </row>
        <row r="1964">
          <cell r="EE1964" t="str">
            <v>SIDO_503_CR0011</v>
          </cell>
        </row>
        <row r="1965">
          <cell r="EE1965" t="str">
            <v>SIDO_503_CS-1Y</v>
          </cell>
        </row>
        <row r="1966">
          <cell r="EE1966" t="str">
            <v>SIDO_503_CS-6M</v>
          </cell>
        </row>
        <row r="1967">
          <cell r="EE1967" t="str">
            <v>SIDO_503_DR0011</v>
          </cell>
        </row>
        <row r="1968">
          <cell r="EE1968" t="str">
            <v>SIDO_503_DR0012</v>
          </cell>
        </row>
        <row r="1969">
          <cell r="EE1969" t="str">
            <v>SIDO_503_FO0011</v>
          </cell>
        </row>
        <row r="1970">
          <cell r="EE1970" t="str">
            <v>SIDO_503_FO0012</v>
          </cell>
        </row>
        <row r="1971">
          <cell r="EE1971" t="str">
            <v>SIDO_503_FO0013</v>
          </cell>
        </row>
        <row r="1972">
          <cell r="EE1972" t="str">
            <v>SIDO_503_FO0031</v>
          </cell>
        </row>
        <row r="1973">
          <cell r="EE1973" t="str">
            <v>SIDO_503_FO0032</v>
          </cell>
        </row>
        <row r="1974">
          <cell r="EE1974" t="str">
            <v>SIDO_503_FO0051</v>
          </cell>
        </row>
        <row r="1975">
          <cell r="EE1975" t="str">
            <v>SIDO_503_HIC011</v>
          </cell>
        </row>
        <row r="1976">
          <cell r="EE1976" t="str">
            <v>SIDO_503_HIC013</v>
          </cell>
        </row>
        <row r="1977">
          <cell r="EE1977" t="str">
            <v>SIDO_503_HVC012</v>
          </cell>
        </row>
        <row r="1978">
          <cell r="EE1978" t="str">
            <v>SIDO_503_HVC015</v>
          </cell>
        </row>
        <row r="1979">
          <cell r="EE1979" t="str">
            <v>SIDO_503_HVC016</v>
          </cell>
        </row>
        <row r="1980">
          <cell r="EE1980" t="str">
            <v>SIDO_503_IE0011</v>
          </cell>
        </row>
        <row r="1981">
          <cell r="EE1981" t="str">
            <v>SIDO_503_LC0011</v>
          </cell>
        </row>
        <row r="1982">
          <cell r="EE1982" t="str">
            <v>SIDO_503_LC0031</v>
          </cell>
        </row>
        <row r="1983">
          <cell r="EE1983" t="str">
            <v>SIDO_503_LVC012</v>
          </cell>
        </row>
        <row r="1984">
          <cell r="EE1984" t="str">
            <v>SIDO_503_LVC031</v>
          </cell>
        </row>
        <row r="1985">
          <cell r="EE1985" t="str">
            <v>SIDO_503_LVC041</v>
          </cell>
        </row>
        <row r="1986">
          <cell r="EE1986" t="str">
            <v>SIDO_503_MGC001</v>
          </cell>
        </row>
        <row r="1987">
          <cell r="EE1987" t="str">
            <v>SIDO_503_MRC013</v>
          </cell>
        </row>
        <row r="1988">
          <cell r="EE1988" t="str">
            <v>SIDO_503_NE0011</v>
          </cell>
        </row>
        <row r="1989">
          <cell r="EE1989" t="str">
            <v>SIDO_503_SGC011</v>
          </cell>
        </row>
        <row r="1990">
          <cell r="EE1990" t="str">
            <v>SIDO_503_SGC021</v>
          </cell>
        </row>
        <row r="1991">
          <cell r="EE1991" t="str">
            <v>SIDO_503_SGC031</v>
          </cell>
        </row>
        <row r="1992">
          <cell r="EE1992" t="str">
            <v>SIDO_503_SGC041</v>
          </cell>
        </row>
        <row r="1993">
          <cell r="EE1993" t="str">
            <v>SIDO_503_SIC021</v>
          </cell>
        </row>
        <row r="1994">
          <cell r="EE1994" t="str">
            <v>SIDO_503_SN0011</v>
          </cell>
        </row>
        <row r="1995">
          <cell r="EE1995" t="str">
            <v>SIDO_503_SP0011</v>
          </cell>
        </row>
        <row r="1996">
          <cell r="EE1996" t="str">
            <v>SIDO_503_SP0012</v>
          </cell>
        </row>
        <row r="1997">
          <cell r="EE1997" t="str">
            <v>SIDO_503_SY0011</v>
          </cell>
        </row>
        <row r="1998">
          <cell r="EE1998" t="str">
            <v>SIDO_503_SYC011</v>
          </cell>
        </row>
        <row r="1999">
          <cell r="EE1999" t="str">
            <v>SIDO_503_SYP011</v>
          </cell>
        </row>
        <row r="2000">
          <cell r="EE2000" t="str">
            <v>SIDO_503_UPC011</v>
          </cell>
        </row>
        <row r="2001">
          <cell r="EE2001" t="str">
            <v>SIDO_503_UPC031</v>
          </cell>
        </row>
        <row r="2014">
          <cell r="EE2014" t="str">
            <v>HVDC_352_AB0011</v>
          </cell>
        </row>
        <row r="2015">
          <cell r="EE2015" t="str">
            <v>HVDC_352_AB0012</v>
          </cell>
        </row>
        <row r="2016">
          <cell r="EE2016" t="str">
            <v>HVDC_352_AB0042</v>
          </cell>
        </row>
        <row r="2017">
          <cell r="EE2017" t="str">
            <v>HVDC_352_AB0051</v>
          </cell>
        </row>
        <row r="2018">
          <cell r="EE2018" t="str">
            <v>HVDC_352_AC0011</v>
          </cell>
        </row>
        <row r="2019">
          <cell r="EE2019" t="str">
            <v>HVDC_352_AC0012</v>
          </cell>
        </row>
        <row r="2020">
          <cell r="EE2020" t="str">
            <v>HVDC_352_AC0013</v>
          </cell>
        </row>
        <row r="2021">
          <cell r="EE2021" t="str">
            <v>HVDC_352_AC0041</v>
          </cell>
        </row>
        <row r="2022">
          <cell r="EE2022" t="str">
            <v>HVDC_352_BS0011</v>
          </cell>
        </row>
        <row r="2023">
          <cell r="EE2023" t="str">
            <v>HVDC_352_BS0042</v>
          </cell>
        </row>
        <row r="2024">
          <cell r="EE2024" t="str">
            <v>HVDC_352_BT0011</v>
          </cell>
        </row>
        <row r="2025">
          <cell r="EE2025" t="str">
            <v>HVDC_352_BT0012</v>
          </cell>
        </row>
        <row r="2026">
          <cell r="EE2026" t="str">
            <v>HVDC_352_BT0031</v>
          </cell>
        </row>
        <row r="2027">
          <cell r="EE2027" t="str">
            <v>HVDC_352_BU0011</v>
          </cell>
        </row>
        <row r="2028">
          <cell r="EE2028" t="str">
            <v>HVDC_352_CL0011</v>
          </cell>
        </row>
        <row r="2029">
          <cell r="EE2029" t="str">
            <v>HVDC_352_CN0011</v>
          </cell>
        </row>
        <row r="2030">
          <cell r="EE2030" t="str">
            <v>HVDC_352_CP0011</v>
          </cell>
        </row>
        <row r="2031">
          <cell r="EE2031" t="str">
            <v>HVDC_352_CP0031</v>
          </cell>
        </row>
        <row r="2032">
          <cell r="EE2032" t="str">
            <v>HVDC_352_DS0011</v>
          </cell>
        </row>
        <row r="2033">
          <cell r="EE2033" t="str">
            <v>HVDC_352_DS0021</v>
          </cell>
        </row>
        <row r="2034">
          <cell r="EE2034" t="str">
            <v>HVDC_352_DS9011</v>
          </cell>
        </row>
        <row r="2035">
          <cell r="EE2035" t="str">
            <v>HVDC_352_DS9021</v>
          </cell>
        </row>
        <row r="2036">
          <cell r="EE2036" t="str">
            <v>HVDC_352_ET0011</v>
          </cell>
        </row>
        <row r="2037">
          <cell r="EE2037" t="str">
            <v>HVDC_352_FP0111</v>
          </cell>
        </row>
        <row r="2038">
          <cell r="EE2038" t="str">
            <v>HVDC_352_FP0211</v>
          </cell>
        </row>
        <row r="2039">
          <cell r="EE2039" t="str">
            <v>HVDC_352_FP0212</v>
          </cell>
        </row>
        <row r="2040">
          <cell r="EE2040" t="str">
            <v>HVDC_352_FP0241</v>
          </cell>
        </row>
        <row r="2041">
          <cell r="EE2041" t="str">
            <v>HVDC_352_FP0242</v>
          </cell>
        </row>
        <row r="2042">
          <cell r="EE2042" t="str">
            <v>HVDC_352_FP0312</v>
          </cell>
        </row>
        <row r="2043">
          <cell r="EE2043" t="str">
            <v>HVDC_352_FP0313</v>
          </cell>
        </row>
        <row r="2044">
          <cell r="EE2044" t="str">
            <v>HVDC_352_FP0314</v>
          </cell>
        </row>
        <row r="2045">
          <cell r="EE2045" t="str">
            <v>HVDC_352_FP0315</v>
          </cell>
        </row>
        <row r="2046">
          <cell r="EE2046" t="str">
            <v>HVDC_352_FP0341</v>
          </cell>
        </row>
        <row r="2047">
          <cell r="EE2047" t="str">
            <v>HVDC_352_FP0411</v>
          </cell>
        </row>
        <row r="2048">
          <cell r="EE2048" t="str">
            <v>HVDC_352_FP0412</v>
          </cell>
        </row>
        <row r="2049">
          <cell r="EE2049" t="str">
            <v>HVDC_352_FP0511</v>
          </cell>
        </row>
        <row r="2050">
          <cell r="EE2050" t="str">
            <v>HVDC_352_FP0512</v>
          </cell>
        </row>
        <row r="2051">
          <cell r="EE2051" t="str">
            <v>HVDC_352_FP0711</v>
          </cell>
        </row>
        <row r="2052">
          <cell r="EE2052" t="str">
            <v>HVDC_352_FW0012</v>
          </cell>
        </row>
        <row r="2053">
          <cell r="EE2053" t="str">
            <v>HVDC_352_FW0014</v>
          </cell>
        </row>
        <row r="2054">
          <cell r="EE2054" t="str">
            <v>HVDC_352_FW0032</v>
          </cell>
        </row>
        <row r="2055">
          <cell r="EE2055" t="str">
            <v>HVDC_352_HC0032</v>
          </cell>
        </row>
        <row r="2056">
          <cell r="EE2056" t="str">
            <v>HVDC_352_HC0035</v>
          </cell>
        </row>
        <row r="2057">
          <cell r="EE2057" t="str">
            <v>HVDC_352_HC0036</v>
          </cell>
        </row>
        <row r="2058">
          <cell r="EE2058" t="str">
            <v>HVDC_352_HC0037</v>
          </cell>
        </row>
        <row r="2059">
          <cell r="EE2059" t="str">
            <v>HVDC_352_HC0038</v>
          </cell>
        </row>
        <row r="2060">
          <cell r="EE2060" t="str">
            <v>HVDC_352_HC0131</v>
          </cell>
        </row>
        <row r="2061">
          <cell r="EE2061" t="str">
            <v>HVDC_352_HC0132</v>
          </cell>
        </row>
        <row r="2062">
          <cell r="EE2062" t="str">
            <v>HVDC_352_HC0133</v>
          </cell>
        </row>
        <row r="2063">
          <cell r="EE2063" t="str">
            <v>HVDC_352_HC0134</v>
          </cell>
        </row>
        <row r="2064">
          <cell r="EE2064" t="str">
            <v>HVDC_352_HC0135</v>
          </cell>
        </row>
        <row r="2065">
          <cell r="EE2065" t="str">
            <v>HVDC_352_HC0136</v>
          </cell>
        </row>
        <row r="2066">
          <cell r="EE2066" t="str">
            <v>HVDC_352_HC0138</v>
          </cell>
        </row>
        <row r="2067">
          <cell r="EE2067" t="str">
            <v>HVDC_352_HC0140</v>
          </cell>
        </row>
        <row r="2068">
          <cell r="EE2068" t="str">
            <v>HVDC_352_HSS014</v>
          </cell>
        </row>
        <row r="2069">
          <cell r="EE2069" t="str">
            <v>HVDC_352_HV0011</v>
          </cell>
        </row>
        <row r="2070">
          <cell r="EE2070" t="str">
            <v>HVDC_352_HV0012</v>
          </cell>
        </row>
        <row r="2071">
          <cell r="EE2071" t="str">
            <v>HVDC_352_HV0013</v>
          </cell>
        </row>
        <row r="2072">
          <cell r="EE2072" t="str">
            <v>HVDC_352_HV0014</v>
          </cell>
        </row>
        <row r="2073">
          <cell r="EE2073" t="str">
            <v>HVDC_352_HV0015</v>
          </cell>
        </row>
        <row r="2074">
          <cell r="EE2074" t="str">
            <v>HVDC_352_HV0016</v>
          </cell>
        </row>
        <row r="2075">
          <cell r="EE2075" t="str">
            <v>HVDC_352_HV0017</v>
          </cell>
        </row>
        <row r="2076">
          <cell r="EE2076" t="str">
            <v>HVDC_352_HV0018</v>
          </cell>
        </row>
        <row r="2077">
          <cell r="EE2077" t="str">
            <v>HVDC_352_HV0019</v>
          </cell>
        </row>
        <row r="2078">
          <cell r="EE2078" t="str">
            <v>HVDC_352_HV0041</v>
          </cell>
        </row>
        <row r="2079">
          <cell r="EE2079" t="str">
            <v>HVDC_352_HV0111</v>
          </cell>
        </row>
        <row r="2080">
          <cell r="EE2080" t="str">
            <v>HVDC_352_IT0011</v>
          </cell>
        </row>
        <row r="2081">
          <cell r="EE2081" t="str">
            <v>HVDC_352_IT0032</v>
          </cell>
        </row>
        <row r="2082">
          <cell r="EE2082" t="str">
            <v>HVDC_352_LV0011</v>
          </cell>
        </row>
        <row r="2083">
          <cell r="EE2083" t="str">
            <v>HVDC_352_LV0012</v>
          </cell>
        </row>
        <row r="2084">
          <cell r="EE2084" t="str">
            <v>HVDC_352_LV0031</v>
          </cell>
        </row>
        <row r="2085">
          <cell r="EE2085" t="str">
            <v>HVDC_352_MC0441</v>
          </cell>
        </row>
        <row r="2086">
          <cell r="EE2086" t="str">
            <v>HVDC_352_MC0611</v>
          </cell>
        </row>
        <row r="2087">
          <cell r="EE2087" t="str">
            <v>HVDC_352_MC0612</v>
          </cell>
        </row>
        <row r="2088">
          <cell r="EE2088" t="str">
            <v>HVDC_352_MC0613</v>
          </cell>
        </row>
        <row r="2089">
          <cell r="EE2089" t="str">
            <v>HVDC_352_MC0711</v>
          </cell>
        </row>
        <row r="2090">
          <cell r="EE2090" t="str">
            <v>HVDC_352_MC0712</v>
          </cell>
        </row>
        <row r="2091">
          <cell r="EE2091" t="str">
            <v>HVDC_352_MC1011</v>
          </cell>
        </row>
        <row r="2092">
          <cell r="EE2092" t="str">
            <v>HVDC_352_MH0031</v>
          </cell>
        </row>
        <row r="2093">
          <cell r="EE2093" t="str">
            <v>HVDC_352_MH0041</v>
          </cell>
        </row>
        <row r="2094">
          <cell r="EE2094" t="str">
            <v>HVDC_352_MO0011</v>
          </cell>
        </row>
        <row r="2095">
          <cell r="EE2095" t="str">
            <v>HVDC_352_MO0032</v>
          </cell>
        </row>
        <row r="2096">
          <cell r="EE2096" t="str">
            <v>HVDC_352_MO0051</v>
          </cell>
        </row>
        <row r="2097">
          <cell r="EE2097" t="str">
            <v>HVDC_352_MRS012</v>
          </cell>
        </row>
        <row r="2098">
          <cell r="EE2098" t="str">
            <v>HVDC_352_MS0051</v>
          </cell>
        </row>
        <row r="2099">
          <cell r="EE2099" t="str">
            <v>HVDC_352_MV0031</v>
          </cell>
        </row>
        <row r="2100">
          <cell r="EE2100" t="str">
            <v>HVDC_352_MV0041</v>
          </cell>
        </row>
        <row r="2101">
          <cell r="EE2101" t="str">
            <v>HVDC_352_MV0042</v>
          </cell>
        </row>
        <row r="2102">
          <cell r="EE2102" t="str">
            <v>HVDC_352_MV0043</v>
          </cell>
        </row>
        <row r="2103">
          <cell r="EE2103" t="str">
            <v>HVDC_352_MV0044</v>
          </cell>
        </row>
        <row r="2104">
          <cell r="EE2104" t="str">
            <v>HVDC_352_MV0045</v>
          </cell>
        </row>
        <row r="2105">
          <cell r="EE2105" t="str">
            <v>HVDC_352_MV0051</v>
          </cell>
        </row>
        <row r="2106">
          <cell r="EE2106" t="str">
            <v>HVDC_352_MV0052</v>
          </cell>
        </row>
        <row r="2107">
          <cell r="EE2107" t="str">
            <v>HVDC_352_MV0053</v>
          </cell>
        </row>
        <row r="2108">
          <cell r="EE2108" t="str">
            <v>HVDC_352_OI0041</v>
          </cell>
        </row>
        <row r="2109">
          <cell r="EE2109" t="str">
            <v>HVDC_352_RA0011</v>
          </cell>
        </row>
        <row r="2110">
          <cell r="EE2110" t="str">
            <v>HVDC_352_RA0031</v>
          </cell>
        </row>
        <row r="2111">
          <cell r="EE2111" t="str">
            <v>HVDC_352_RS0011</v>
          </cell>
        </row>
        <row r="2112">
          <cell r="EE2112" t="str">
            <v>HVDC_352_SA0011</v>
          </cell>
        </row>
        <row r="2113">
          <cell r="EE2113" t="str">
            <v>HVDC_352_SB0011</v>
          </cell>
        </row>
        <row r="2114">
          <cell r="EE2114" t="str">
            <v>HVDC_352_SB0031</v>
          </cell>
        </row>
        <row r="2115">
          <cell r="EE2115" t="str">
            <v>HVDC_352_SB0032</v>
          </cell>
        </row>
        <row r="2116">
          <cell r="EE2116" t="str">
            <v>HVDC_352_SB0033</v>
          </cell>
        </row>
        <row r="2117">
          <cell r="EE2117" t="str">
            <v>HVDC_352_SB0034</v>
          </cell>
        </row>
        <row r="2118">
          <cell r="EE2118" t="str">
            <v>HVDC_352_SB0035</v>
          </cell>
        </row>
        <row r="2119">
          <cell r="EE2119" t="str">
            <v>HVDC_352_SB0036</v>
          </cell>
        </row>
        <row r="2120">
          <cell r="EE2120" t="str">
            <v>HVDC_352_SC0011</v>
          </cell>
        </row>
        <row r="2121">
          <cell r="EE2121" t="str">
            <v>HVDC_352_SC0032</v>
          </cell>
        </row>
        <row r="2122">
          <cell r="EE2122" t="str">
            <v>HVDC_352_SC0041</v>
          </cell>
        </row>
        <row r="2123">
          <cell r="EE2123" t="str">
            <v>HVDC_352_SC0042</v>
          </cell>
        </row>
        <row r="2124">
          <cell r="EE2124" t="str">
            <v>HVDC_352_SC0044</v>
          </cell>
        </row>
        <row r="2125">
          <cell r="EE2125" t="str">
            <v>HVDC_352_SC0090</v>
          </cell>
        </row>
        <row r="2126">
          <cell r="EE2126" t="str">
            <v>HVDC_352_SD9011</v>
          </cell>
        </row>
        <row r="2127">
          <cell r="EE2127" t="str">
            <v>HVDC_352_SY0011</v>
          </cell>
        </row>
        <row r="2128">
          <cell r="EE2128" t="str">
            <v>HVDC_352_TF0011</v>
          </cell>
        </row>
        <row r="2129">
          <cell r="EE2129" t="str">
            <v>HVDC_352_TF0031</v>
          </cell>
        </row>
        <row r="2130">
          <cell r="EE2130" t="str">
            <v>HVDC_352_TF0032</v>
          </cell>
        </row>
        <row r="2131">
          <cell r="EE2131" t="str">
            <v>HVDC_352_TF0033</v>
          </cell>
        </row>
        <row r="2132">
          <cell r="EE2132" t="str">
            <v>HVDC_352_TF0034</v>
          </cell>
        </row>
        <row r="2133">
          <cell r="EE2133" t="str">
            <v>HVDC_352_TF0036</v>
          </cell>
        </row>
        <row r="2134">
          <cell r="EE2134" t="str">
            <v>HVDC_352_TF0038</v>
          </cell>
        </row>
        <row r="2135">
          <cell r="EE2135" t="str">
            <v>HVDC_352_TF9034</v>
          </cell>
        </row>
        <row r="2136">
          <cell r="EE2136" t="str">
            <v>HVDC_352_UPS011</v>
          </cell>
        </row>
        <row r="2137">
          <cell r="EE2137" t="str">
            <v>HVDC_352_UPS031</v>
          </cell>
        </row>
        <row r="2138">
          <cell r="EE2138" t="str">
            <v>HVDC_352_VP0041</v>
          </cell>
        </row>
        <row r="2139">
          <cell r="EE2139" t="str">
            <v>HVDC_352_VP0051</v>
          </cell>
        </row>
        <row r="2146">
          <cell r="EE2146" t="str">
            <v>HVDC_353_AC0011</v>
          </cell>
        </row>
        <row r="2147">
          <cell r="EE2147" t="str">
            <v>HVDC_353_AC0012</v>
          </cell>
        </row>
        <row r="2148">
          <cell r="EE2148" t="str">
            <v>HVDC_353_AC0013</v>
          </cell>
        </row>
        <row r="2149">
          <cell r="EE2149" t="str">
            <v>HVDC_353_AC0041</v>
          </cell>
        </row>
        <row r="2150">
          <cell r="EE2150" t="str">
            <v>HVDC_353_BS0011</v>
          </cell>
        </row>
        <row r="2151">
          <cell r="EE2151" t="str">
            <v>HVDC_353_BS0042</v>
          </cell>
        </row>
        <row r="2152">
          <cell r="EE2152" t="str">
            <v>HVDC_353_BT0011</v>
          </cell>
        </row>
        <row r="2153">
          <cell r="EE2153" t="str">
            <v>HVDC_353_BT0012</v>
          </cell>
        </row>
        <row r="2154">
          <cell r="EE2154" t="str">
            <v>HVDC_353_BT0031</v>
          </cell>
        </row>
        <row r="2155">
          <cell r="EE2155" t="str">
            <v>HVDC_353_BU0011</v>
          </cell>
        </row>
        <row r="2156">
          <cell r="EE2156" t="str">
            <v>HVDC_353_CL0011</v>
          </cell>
        </row>
        <row r="2157">
          <cell r="EE2157" t="str">
            <v>HVDC_353_CP0011</v>
          </cell>
        </row>
        <row r="2158">
          <cell r="EE2158" t="str">
            <v>HVDC_353_CP0031</v>
          </cell>
        </row>
        <row r="2159">
          <cell r="EE2159" t="str">
            <v>HVDC_353_DS0011</v>
          </cell>
        </row>
        <row r="2160">
          <cell r="EE2160" t="str">
            <v>HVDC_353_DS0021</v>
          </cell>
        </row>
        <row r="2161">
          <cell r="EE2161" t="str">
            <v>HVDC_353_ET0011</v>
          </cell>
        </row>
        <row r="2162">
          <cell r="EE2162" t="str">
            <v>HVDC_353_FP0111</v>
          </cell>
        </row>
        <row r="2163">
          <cell r="EE2163" t="str">
            <v>HVDC_353_FP0211</v>
          </cell>
        </row>
        <row r="2164">
          <cell r="EE2164" t="str">
            <v>HVDC_353_FP0212</v>
          </cell>
        </row>
        <row r="2165">
          <cell r="EE2165" t="str">
            <v>HVDC_353_FP0241</v>
          </cell>
        </row>
        <row r="2166">
          <cell r="EE2166" t="str">
            <v>HVDC_353_FP0242</v>
          </cell>
        </row>
        <row r="2167">
          <cell r="EE2167" t="str">
            <v>HVDC_353_FP0312</v>
          </cell>
        </row>
        <row r="2168">
          <cell r="EE2168" t="str">
            <v>HVDC_353_FP0313</v>
          </cell>
        </row>
        <row r="2169">
          <cell r="EE2169" t="str">
            <v>HVDC_353_FP0314</v>
          </cell>
        </row>
        <row r="2170">
          <cell r="EE2170" t="str">
            <v>HVDC_353_FP0315</v>
          </cell>
        </row>
        <row r="2171">
          <cell r="EE2171" t="str">
            <v>HVDC_353_FP0341</v>
          </cell>
        </row>
        <row r="2172">
          <cell r="EE2172" t="str">
            <v>HVDC_353_FP0411</v>
          </cell>
        </row>
        <row r="2173">
          <cell r="EE2173" t="str">
            <v>HVDC_353_FP0412</v>
          </cell>
        </row>
        <row r="2174">
          <cell r="EE2174" t="str">
            <v>HVDC_353_FW0011</v>
          </cell>
        </row>
        <row r="2175">
          <cell r="EE2175" t="str">
            <v>HVDC_353_FW0013</v>
          </cell>
        </row>
        <row r="2176">
          <cell r="EE2176" t="str">
            <v>HVDC_353_FW0031</v>
          </cell>
        </row>
        <row r="2177">
          <cell r="EE2177" t="str">
            <v>HVDC_353_FW0033</v>
          </cell>
        </row>
        <row r="2178">
          <cell r="EE2178" t="str">
            <v>HVDC_353_FW0041</v>
          </cell>
        </row>
        <row r="2179">
          <cell r="EE2179" t="str">
            <v>HVDC_353_FW0042</v>
          </cell>
        </row>
        <row r="2180">
          <cell r="EE2180" t="str">
            <v>HVDC_353_HC0032</v>
          </cell>
        </row>
        <row r="2181">
          <cell r="EE2181" t="str">
            <v>HVDC_353_HC0034</v>
          </cell>
        </row>
        <row r="2182">
          <cell r="EE2182" t="str">
            <v>HVDC_353_HC0035</v>
          </cell>
        </row>
        <row r="2183">
          <cell r="EE2183" t="str">
            <v>HVDC_353_HC0036</v>
          </cell>
        </row>
        <row r="2184">
          <cell r="EE2184" t="str">
            <v>HVDC_353_HC0038</v>
          </cell>
        </row>
        <row r="2185">
          <cell r="EE2185" t="str">
            <v>HVDC_353_HC0133</v>
          </cell>
        </row>
        <row r="2186">
          <cell r="EE2186" t="str">
            <v>HVDC_353_HC0134</v>
          </cell>
        </row>
        <row r="2187">
          <cell r="EE2187" t="str">
            <v>HVDC_353_HC0136</v>
          </cell>
        </row>
        <row r="2188">
          <cell r="EE2188" t="str">
            <v>HVDC_353_HC0138</v>
          </cell>
        </row>
        <row r="2189">
          <cell r="EE2189" t="str">
            <v>HVDC_353_HC0231</v>
          </cell>
        </row>
        <row r="2190">
          <cell r="EE2190" t="str">
            <v>HVDC_353_HIS011</v>
          </cell>
        </row>
        <row r="2191">
          <cell r="EE2191" t="str">
            <v>HVDC_353_HV0013</v>
          </cell>
        </row>
        <row r="2192">
          <cell r="EE2192" t="str">
            <v>HVDC_353_HV0014</v>
          </cell>
        </row>
        <row r="2193">
          <cell r="EE2193" t="str">
            <v>HVDC_353_HV0015</v>
          </cell>
        </row>
        <row r="2194">
          <cell r="EE2194" t="str">
            <v>HVDC_353_HV0016</v>
          </cell>
        </row>
        <row r="2195">
          <cell r="EE2195" t="str">
            <v>HVDC_353_HV0019</v>
          </cell>
        </row>
        <row r="2196">
          <cell r="EE2196" t="str">
            <v>HVDC_353_HV0111</v>
          </cell>
        </row>
        <row r="2197">
          <cell r="EE2197" t="str">
            <v>HVDC_353_HV0112</v>
          </cell>
        </row>
        <row r="2198">
          <cell r="EE2198" t="str">
            <v>HVDC_353_HV0113</v>
          </cell>
        </row>
        <row r="2199">
          <cell r="EE2199" t="str">
            <v>HVDC_353_IT0011</v>
          </cell>
        </row>
        <row r="2200">
          <cell r="EE2200" t="str">
            <v>HVDC_353_IT0032</v>
          </cell>
        </row>
        <row r="2201">
          <cell r="EE2201" t="str">
            <v>HVDC_353_LV0011</v>
          </cell>
        </row>
        <row r="2202">
          <cell r="EE2202" t="str">
            <v>HVDC_353_LV0012</v>
          </cell>
        </row>
        <row r="2203">
          <cell r="EE2203" t="str">
            <v>HVDC_353_LV0031</v>
          </cell>
        </row>
        <row r="2204">
          <cell r="EE2204" t="str">
            <v>HVDC_353_MC0141</v>
          </cell>
        </row>
        <row r="2205">
          <cell r="EE2205" t="str">
            <v>HVDC_353_MC0211</v>
          </cell>
        </row>
        <row r="2206">
          <cell r="EE2206" t="str">
            <v>HVDC_353_MC0241</v>
          </cell>
        </row>
        <row r="2207">
          <cell r="EE2207" t="str">
            <v>HVDC_353_MC0242</v>
          </cell>
        </row>
        <row r="2208">
          <cell r="EE2208" t="str">
            <v>HVDC_353_MC0441</v>
          </cell>
        </row>
        <row r="2209">
          <cell r="EE2209" t="str">
            <v>HVDC_353_MC0611</v>
          </cell>
        </row>
        <row r="2210">
          <cell r="EE2210" t="str">
            <v>HVDC_353_MC0612</v>
          </cell>
        </row>
        <row r="2211">
          <cell r="EE2211" t="str">
            <v>HVDC_353_MC0613</v>
          </cell>
        </row>
        <row r="2212">
          <cell r="EE2212" t="str">
            <v>HVDC_353_MO0011</v>
          </cell>
        </row>
        <row r="2213">
          <cell r="EE2213" t="str">
            <v>HVDC_353_MO0032</v>
          </cell>
        </row>
        <row r="2214">
          <cell r="EE2214" t="str">
            <v>HVDC_353_MO0051</v>
          </cell>
        </row>
        <row r="2215">
          <cell r="EE2215" t="str">
            <v>HVDC_353_MRS012</v>
          </cell>
        </row>
        <row r="2216">
          <cell r="EE2216" t="str">
            <v>HVDC_353_OI0041</v>
          </cell>
        </row>
        <row r="2217">
          <cell r="EE2217" t="str">
            <v>HVDC_353_RA0011</v>
          </cell>
        </row>
        <row r="2218">
          <cell r="EE2218" t="str">
            <v>HVDC_353_RA0031</v>
          </cell>
        </row>
        <row r="2219">
          <cell r="EE2219" t="str">
            <v>HVDC_353_RS0011</v>
          </cell>
        </row>
        <row r="2220">
          <cell r="EE2220" t="str">
            <v>HVDC_353_SA0011</v>
          </cell>
        </row>
        <row r="2221">
          <cell r="EE2221" t="str">
            <v>HVDC_353_SB0011</v>
          </cell>
        </row>
        <row r="2222">
          <cell r="EE2222" t="str">
            <v>HVDC_353_SB0031</v>
          </cell>
        </row>
        <row r="2223">
          <cell r="EE2223" t="str">
            <v>HVDC_353_SB0032</v>
          </cell>
        </row>
        <row r="2224">
          <cell r="EE2224" t="str">
            <v>HVDC_353_SB0033</v>
          </cell>
        </row>
        <row r="2225">
          <cell r="EE2225" t="str">
            <v>HVDC_353_SB0035</v>
          </cell>
        </row>
        <row r="2226">
          <cell r="EE2226" t="str">
            <v>HVDC_353_SD9011</v>
          </cell>
        </row>
        <row r="2227">
          <cell r="EE2227" t="str">
            <v>HVDC_353_SI0021</v>
          </cell>
        </row>
        <row r="2228">
          <cell r="EE2228" t="str">
            <v>HVDC_353_SY0011</v>
          </cell>
        </row>
        <row r="2229">
          <cell r="EE2229" t="str">
            <v>HVDC_353_TF0011</v>
          </cell>
        </row>
        <row r="2230">
          <cell r="EE2230" t="str">
            <v>HVDC_353_TF0031</v>
          </cell>
        </row>
        <row r="2231">
          <cell r="EE2231" t="str">
            <v>HVDC_353_TF0033</v>
          </cell>
        </row>
        <row r="2232">
          <cell r="EE2232" t="str">
            <v>HVDC_353_TF0036</v>
          </cell>
        </row>
        <row r="2233">
          <cell r="EE2233" t="str">
            <v>HVDC_353_TF0038</v>
          </cell>
        </row>
        <row r="2234">
          <cell r="EE2234" t="str">
            <v>HVDC_353_TF0051</v>
          </cell>
        </row>
        <row r="2235">
          <cell r="EE2235" t="str">
            <v>HVDC_353_TV0011</v>
          </cell>
        </row>
        <row r="2236">
          <cell r="EE2236" t="str">
            <v>HVDC_353_TV0012</v>
          </cell>
        </row>
        <row r="2237">
          <cell r="EE2237" t="str">
            <v>HVDC_353_UPS011</v>
          </cell>
        </row>
        <row r="2238">
          <cell r="EE2238" t="str">
            <v>HVDC_353_UPS031</v>
          </cell>
        </row>
        <row r="2239">
          <cell r="EE2239" t="str">
            <v>HVDC_353_VP0041</v>
          </cell>
        </row>
        <row r="2240">
          <cell r="EE2240" t="str">
            <v>HVDC_353_VP0051</v>
          </cell>
        </row>
        <row r="2247">
          <cell r="EE2247" t="str">
            <v>HVDC_354_AB0011</v>
          </cell>
        </row>
        <row r="2248">
          <cell r="EE2248" t="str">
            <v>HVDC_354_AB0012</v>
          </cell>
        </row>
        <row r="2249">
          <cell r="EE2249" t="str">
            <v>HVDC_354_AB0042</v>
          </cell>
        </row>
        <row r="2250">
          <cell r="EE2250" t="str">
            <v>HVDC_354_AB0051</v>
          </cell>
        </row>
        <row r="2251">
          <cell r="EE2251" t="str">
            <v>HVDC_354_AC0011</v>
          </cell>
        </row>
        <row r="2252">
          <cell r="EE2252" t="str">
            <v>HVDC_354_AC0012</v>
          </cell>
        </row>
        <row r="2253">
          <cell r="EE2253" t="str">
            <v>HVDC_354_AC0013</v>
          </cell>
        </row>
        <row r="2254">
          <cell r="EE2254" t="str">
            <v>HVDC_354_AC0041</v>
          </cell>
        </row>
        <row r="2255">
          <cell r="EE2255" t="str">
            <v>HVDC_354_BS0011</v>
          </cell>
        </row>
        <row r="2256">
          <cell r="EE2256" t="str">
            <v>HVDC_354_BT0011</v>
          </cell>
        </row>
        <row r="2257">
          <cell r="EE2257" t="str">
            <v>HVDC_354_BT0031</v>
          </cell>
        </row>
        <row r="2258">
          <cell r="EE2258" t="str">
            <v>HVDC_354_CN0011</v>
          </cell>
        </row>
        <row r="2259">
          <cell r="EE2259" t="str">
            <v>HVDC_354_CP0011</v>
          </cell>
        </row>
        <row r="2260">
          <cell r="EE2260" t="str">
            <v>HVDC_354_DS0011</v>
          </cell>
        </row>
        <row r="2261">
          <cell r="EE2261" t="str">
            <v>HVDC_354_DS0021</v>
          </cell>
        </row>
        <row r="2262">
          <cell r="EE2262" t="str">
            <v>HVDC_354_ET0011</v>
          </cell>
        </row>
        <row r="2263">
          <cell r="EE2263" t="str">
            <v>HVDC_354_FP0511</v>
          </cell>
        </row>
        <row r="2264">
          <cell r="EE2264" t="str">
            <v>HVDC_354_FP0512</v>
          </cell>
        </row>
        <row r="2265">
          <cell r="EE2265" t="str">
            <v>HVDC_354_FP0611</v>
          </cell>
        </row>
        <row r="2266">
          <cell r="EE2266" t="str">
            <v>HVDC_354_FP0612</v>
          </cell>
        </row>
        <row r="2267">
          <cell r="EE2267" t="str">
            <v>HVDC_354_HC0031</v>
          </cell>
        </row>
        <row r="2268">
          <cell r="EE2268" t="str">
            <v>HVDC_354_HC0032</v>
          </cell>
        </row>
        <row r="2269">
          <cell r="EE2269" t="str">
            <v>HVDC_354_HC0033</v>
          </cell>
        </row>
        <row r="2270">
          <cell r="EE2270" t="str">
            <v>HVDC_354_HC0035</v>
          </cell>
        </row>
        <row r="2271">
          <cell r="EE2271" t="str">
            <v>HVDC_354_HC0036</v>
          </cell>
        </row>
        <row r="2272">
          <cell r="EE2272" t="str">
            <v>HVDC_354_HC0039</v>
          </cell>
        </row>
        <row r="2273">
          <cell r="EE2273" t="str">
            <v>HVDC_354_HC0139</v>
          </cell>
        </row>
        <row r="2274">
          <cell r="EE2274" t="str">
            <v>HVDC_354_HSS011</v>
          </cell>
        </row>
        <row r="2275">
          <cell r="EE2275" t="str">
            <v>HVDC_354_HSS012</v>
          </cell>
        </row>
        <row r="2276">
          <cell r="EE2276" t="str">
            <v>HVDC_354_HSS013</v>
          </cell>
        </row>
        <row r="2277">
          <cell r="EE2277" t="str">
            <v>HVDC_354_HSS014</v>
          </cell>
        </row>
        <row r="2278">
          <cell r="EE2278" t="str">
            <v>HVDC_354_HSS051</v>
          </cell>
        </row>
        <row r="2279">
          <cell r="EE2279" t="str">
            <v>HVDC_354_HV0015</v>
          </cell>
        </row>
        <row r="2280">
          <cell r="EE2280" t="str">
            <v>HVDC_354_HV0041</v>
          </cell>
        </row>
        <row r="2281">
          <cell r="EE2281" t="str">
            <v>HVDC_354_HV0111</v>
          </cell>
        </row>
        <row r="2282">
          <cell r="EE2282" t="str">
            <v>HVDC_354_IR0011</v>
          </cell>
        </row>
        <row r="2283">
          <cell r="EE2283" t="str">
            <v>HVDC_354_IT0011</v>
          </cell>
        </row>
        <row r="2284">
          <cell r="EE2284" t="str">
            <v>HVDC_354_LV0012</v>
          </cell>
        </row>
        <row r="2285">
          <cell r="EE2285" t="str">
            <v>HVDC_354_LV0031</v>
          </cell>
        </row>
        <row r="2286">
          <cell r="EE2286" t="str">
            <v>HVDC_354_MC0912</v>
          </cell>
        </row>
        <row r="2287">
          <cell r="EE2287" t="str">
            <v>HVDC_354_MG0001</v>
          </cell>
        </row>
        <row r="2288">
          <cell r="EE2288" t="str">
            <v>HVDC_354_MRS012</v>
          </cell>
        </row>
        <row r="2289">
          <cell r="EE2289" t="str">
            <v>HVDC_354_MS0011</v>
          </cell>
        </row>
        <row r="2290">
          <cell r="EE2290" t="str">
            <v>HVDC_354_MS0051</v>
          </cell>
        </row>
        <row r="2291">
          <cell r="EE2291" t="str">
            <v>HVDC_354_RS0011</v>
          </cell>
        </row>
        <row r="2292">
          <cell r="EE2292" t="str">
            <v>HVDC_354_SB0011</v>
          </cell>
        </row>
        <row r="2293">
          <cell r="EE2293" t="str">
            <v>HVDC_354_SC0011</v>
          </cell>
        </row>
        <row r="2294">
          <cell r="EE2294" t="str">
            <v>HVDC_354_SC0032</v>
          </cell>
        </row>
        <row r="2295">
          <cell r="EE2295" t="str">
            <v>HVDC_354_SC0040</v>
          </cell>
        </row>
        <row r="2296">
          <cell r="EE2296" t="str">
            <v>HVDC_354_SC0041</v>
          </cell>
        </row>
        <row r="2297">
          <cell r="EE2297" t="str">
            <v>HVDC_354_SC0042</v>
          </cell>
        </row>
        <row r="2298">
          <cell r="EE2298" t="str">
            <v>HVDC_354_SC0043</v>
          </cell>
        </row>
        <row r="2299">
          <cell r="EE2299" t="str">
            <v>HVDC_354_SC0044</v>
          </cell>
        </row>
        <row r="2300">
          <cell r="EE2300" t="str">
            <v>HVDC_354_SC0090</v>
          </cell>
        </row>
        <row r="2301">
          <cell r="EE2301" t="str">
            <v>HVDC_354_SC0091</v>
          </cell>
        </row>
        <row r="2302">
          <cell r="EE2302" t="str">
            <v>HVDC_354_SC0092</v>
          </cell>
        </row>
        <row r="2303">
          <cell r="EE2303" t="str">
            <v>HVDC_354_SI0011</v>
          </cell>
        </row>
        <row r="2304">
          <cell r="EE2304" t="str">
            <v>HVDC_354_SI0012</v>
          </cell>
        </row>
        <row r="2305">
          <cell r="EE2305" t="str">
            <v>HVDC_354_SI0013</v>
          </cell>
        </row>
        <row r="2306">
          <cell r="EE2306" t="str">
            <v>HVDC_354_SI0014</v>
          </cell>
        </row>
        <row r="2307">
          <cell r="EE2307" t="str">
            <v>HVDC_354_SI0018</v>
          </cell>
        </row>
        <row r="2308">
          <cell r="EE2308" t="str">
            <v>HVDC_354_SI0021</v>
          </cell>
        </row>
        <row r="2309">
          <cell r="EE2309" t="str">
            <v>HVDC_354_SY0011</v>
          </cell>
        </row>
        <row r="2310">
          <cell r="EE2310" t="str">
            <v>HVDC_354_TF0011</v>
          </cell>
        </row>
        <row r="2311">
          <cell r="EE2311" t="str">
            <v>HVDC_354_TF0036</v>
          </cell>
        </row>
        <row r="2312">
          <cell r="EE2312" t="str">
            <v>HVDC_354_TF0038</v>
          </cell>
        </row>
        <row r="2313">
          <cell r="EE2313" t="str">
            <v>HVDC_354_UPS011</v>
          </cell>
        </row>
        <row r="2314">
          <cell r="EE2314" t="str">
            <v>HVDC_354_UPS031</v>
          </cell>
        </row>
        <row r="2321">
          <cell r="EE2321" t="str">
            <v>HVDC_355_BS0011</v>
          </cell>
        </row>
        <row r="2322">
          <cell r="EE2322" t="str">
            <v>HVDC_355_BU0011</v>
          </cell>
        </row>
        <row r="2323">
          <cell r="EE2323" t="str">
            <v>HVDC_355_CL0011</v>
          </cell>
        </row>
        <row r="2324">
          <cell r="EE2324" t="str">
            <v>HVDC_355_CL0036</v>
          </cell>
        </row>
        <row r="2325">
          <cell r="EE2325" t="str">
            <v>HVDC_355_DS0011</v>
          </cell>
        </row>
        <row r="2326">
          <cell r="EE2326" t="str">
            <v>HVDC_355_DS0021</v>
          </cell>
        </row>
        <row r="2327">
          <cell r="EE2327" t="str">
            <v>HVDC_355_ET0011</v>
          </cell>
        </row>
        <row r="2328">
          <cell r="EE2328" t="str">
            <v>HVDC_355_FP0111</v>
          </cell>
        </row>
        <row r="2329">
          <cell r="EE2329" t="str">
            <v>HVDC_355_FP0211</v>
          </cell>
        </row>
        <row r="2330">
          <cell r="EE2330" t="str">
            <v>HVDC_355_FP0212</v>
          </cell>
        </row>
        <row r="2331">
          <cell r="EE2331" t="str">
            <v>HVDC_355_FP0241</v>
          </cell>
        </row>
        <row r="2332">
          <cell r="EE2332" t="str">
            <v>HVDC_355_FP0242</v>
          </cell>
        </row>
        <row r="2333">
          <cell r="EE2333" t="str">
            <v>HVDC_355_HC0031</v>
          </cell>
        </row>
        <row r="2334">
          <cell r="EE2334" t="str">
            <v>HVDC_355_HC0032</v>
          </cell>
        </row>
        <row r="2335">
          <cell r="EE2335" t="str">
            <v>HVDC_355_HC0035</v>
          </cell>
        </row>
        <row r="2336">
          <cell r="EE2336" t="str">
            <v>HVDC_355_HC0036</v>
          </cell>
        </row>
        <row r="2337">
          <cell r="EE2337" t="str">
            <v>HVDC_355_HC0138</v>
          </cell>
        </row>
        <row r="2338">
          <cell r="EE2338" t="str">
            <v>HVDC_355_HSS014</v>
          </cell>
        </row>
        <row r="2339">
          <cell r="EE2339" t="str">
            <v>HVDC_355_HV0011</v>
          </cell>
        </row>
        <row r="2340">
          <cell r="EE2340" t="str">
            <v>HVDC_355_HV0012</v>
          </cell>
        </row>
        <row r="2341">
          <cell r="EE2341" t="str">
            <v>HVDC_355_HV0015</v>
          </cell>
        </row>
        <row r="2342">
          <cell r="EE2342" t="str">
            <v>HVDC_355_HV0016</v>
          </cell>
        </row>
        <row r="2343">
          <cell r="EE2343" t="str">
            <v>HVDC_355_IT0011</v>
          </cell>
        </row>
        <row r="2344">
          <cell r="EE2344" t="str">
            <v>HVDC_355_LV0012</v>
          </cell>
        </row>
        <row r="2345">
          <cell r="EE2345" t="str">
            <v>HVDC_355_LV0031</v>
          </cell>
        </row>
        <row r="2346">
          <cell r="EE2346" t="str">
            <v>HVDC_355_MC0341</v>
          </cell>
        </row>
        <row r="2347">
          <cell r="EE2347" t="str">
            <v>HVDC_355_MC0342</v>
          </cell>
        </row>
        <row r="2348">
          <cell r="EE2348" t="str">
            <v>HVDC_355_MC0343</v>
          </cell>
        </row>
        <row r="2349">
          <cell r="EE2349" t="str">
            <v>HVDC_355_MC0541</v>
          </cell>
        </row>
        <row r="2350">
          <cell r="EE2350" t="str">
            <v>HVDC_355_MC0611</v>
          </cell>
        </row>
        <row r="2351">
          <cell r="EE2351" t="str">
            <v>HVDC_355_MC0613</v>
          </cell>
        </row>
        <row r="2352">
          <cell r="EE2352" t="str">
            <v>HVDC_355_MC0841</v>
          </cell>
        </row>
        <row r="2353">
          <cell r="EE2353" t="str">
            <v>HVDC_355_MRS012</v>
          </cell>
        </row>
        <row r="2354">
          <cell r="EE2354" t="str">
            <v>HVDC_355_SA0011</v>
          </cell>
        </row>
        <row r="2355">
          <cell r="EE2355" t="str">
            <v>HVDC_355_SG0011</v>
          </cell>
        </row>
        <row r="2356">
          <cell r="EE2356" t="str">
            <v>HVDC_355_SG0021</v>
          </cell>
        </row>
        <row r="2357">
          <cell r="EE2357" t="str">
            <v>HVDC_355_SG0041</v>
          </cell>
        </row>
        <row r="2358">
          <cell r="EE2358" t="str">
            <v>HVDC_355_SI0021</v>
          </cell>
        </row>
        <row r="2359">
          <cell r="EE2359" t="str">
            <v>HVDC_355_SY0011</v>
          </cell>
        </row>
        <row r="2360">
          <cell r="EE2360" t="str">
            <v>HVDC_355_TF0011</v>
          </cell>
        </row>
        <row r="2361">
          <cell r="EE2361" t="str">
            <v>HVDC_355_TF0031</v>
          </cell>
        </row>
        <row r="2362">
          <cell r="EE2362" t="str">
            <v>HVDC_355_TF0036</v>
          </cell>
        </row>
        <row r="2363">
          <cell r="EE2363" t="str">
            <v>HVDC_355_TF0038</v>
          </cell>
        </row>
        <row r="2364">
          <cell r="EE2364" t="str">
            <v>HVDC_355_UPS011</v>
          </cell>
        </row>
        <row r="2365">
          <cell r="EE2365" t="str">
            <v>HVDC_355_UPS031</v>
          </cell>
        </row>
        <row r="2372">
          <cell r="EE2372" t="str">
            <v>HVDC_356_CP0011</v>
          </cell>
        </row>
        <row r="2373">
          <cell r="EE2373" t="str">
            <v>HVDC_356_CP0031</v>
          </cell>
        </row>
        <row r="2374">
          <cell r="EE2374" t="str">
            <v>HVDC_356_LE0011</v>
          </cell>
        </row>
        <row r="2375">
          <cell r="EE2375" t="str">
            <v>HVDC_356_LE0031</v>
          </cell>
        </row>
        <row r="2376">
          <cell r="EE2376" t="str">
            <v>HVDC_356_LE0032</v>
          </cell>
        </row>
        <row r="2377">
          <cell r="EE2377" t="str">
            <v>HVDC_356_LE0033</v>
          </cell>
        </row>
        <row r="2378">
          <cell r="EE2378" t="str">
            <v>HVDC_356_RA0011</v>
          </cell>
        </row>
        <row r="2379">
          <cell r="EE2379" t="str">
            <v>HVDC_356_RS0011</v>
          </cell>
        </row>
        <row r="2380">
          <cell r="EE2380" t="str">
            <v>HVDC_356_SE0011</v>
          </cell>
        </row>
        <row r="2381">
          <cell r="EE2381" t="str">
            <v>HVDC_356_SE0031</v>
          </cell>
        </row>
        <row r="2382">
          <cell r="EE2382" t="str">
            <v>HVDC_356_SE0032</v>
          </cell>
        </row>
        <row r="2383">
          <cell r="EE2383" t="str">
            <v>HVDC_356_SE0033</v>
          </cell>
        </row>
        <row r="2384">
          <cell r="EE2384" t="str">
            <v>HVDC_356_SE0034</v>
          </cell>
        </row>
        <row r="2391">
          <cell r="EE2391" t="str">
            <v>HVDC_358_BS0042</v>
          </cell>
        </row>
        <row r="2392">
          <cell r="EE2392" t="str">
            <v>HVDC_358_IR0011</v>
          </cell>
        </row>
        <row r="2393">
          <cell r="EE2393" t="str">
            <v>HVDC_358_MC0911</v>
          </cell>
        </row>
        <row r="2394">
          <cell r="EE2394" t="str">
            <v>HVDC_358_MC0912</v>
          </cell>
        </row>
        <row r="2395">
          <cell r="EE2395" t="str">
            <v>HVDC_358_MG0001</v>
          </cell>
        </row>
        <row r="2396">
          <cell r="EE2396" t="str">
            <v>HVDC_358_SI0011</v>
          </cell>
        </row>
        <row r="2397">
          <cell r="EE2397" t="str">
            <v>HVDC_358_SI0012</v>
          </cell>
        </row>
        <row r="2398">
          <cell r="EE2398" t="str">
            <v>HVDC_358_SI0013</v>
          </cell>
        </row>
        <row r="2399">
          <cell r="EE2399" t="str">
            <v>HVDC_358_SI0014</v>
          </cell>
        </row>
        <row r="2400">
          <cell r="EE2400" t="str">
            <v>HVDC_358_SI0015</v>
          </cell>
        </row>
        <row r="2401">
          <cell r="EE2401" t="str">
            <v>HVDC_358_SI0018</v>
          </cell>
        </row>
        <row r="2402">
          <cell r="EE2402" t="str">
            <v>HVDC_358_SI0019</v>
          </cell>
        </row>
        <row r="2415">
          <cell r="EE2415" t="str">
            <v>NNNI-LINES_001_LS0001</v>
          </cell>
        </row>
        <row r="2416">
          <cell r="EE2416" t="str">
            <v>NNNI-LINES_001_LS2010</v>
          </cell>
        </row>
        <row r="2417">
          <cell r="EE2417" t="str">
            <v>NNNI-LINES_001_LS2011</v>
          </cell>
        </row>
        <row r="2418">
          <cell r="EE2418" t="str">
            <v>NNNI-LINES_001_LS2012</v>
          </cell>
        </row>
        <row r="2419">
          <cell r="EE2419" t="str">
            <v>NNNI-LINES_001_LS3001</v>
          </cell>
        </row>
        <row r="2420">
          <cell r="EE2420" t="str">
            <v>NNNI-LINES_001_LS3002</v>
          </cell>
        </row>
        <row r="2421">
          <cell r="EE2421" t="str">
            <v>NNNI-LINES_001_LS3003</v>
          </cell>
        </row>
        <row r="2428">
          <cell r="EE2428" t="str">
            <v>NNNI-LINES_006_LS4000</v>
          </cell>
        </row>
        <row r="2435">
          <cell r="EE2435" t="str">
            <v>NNNI-LINES_007_CLL011</v>
          </cell>
        </row>
        <row r="2436">
          <cell r="EE2436" t="str">
            <v>NNNI-LINES_007_CLL012</v>
          </cell>
        </row>
        <row r="2443">
          <cell r="EE2443" t="str">
            <v>NNNI-LINES_300_LS0001</v>
          </cell>
        </row>
        <row r="2444">
          <cell r="EE2444" t="str">
            <v>NNNI-LINES_300_LS2011</v>
          </cell>
        </row>
        <row r="2445">
          <cell r="EE2445" t="str">
            <v>NNNI-LINES_300_LS2012</v>
          </cell>
        </row>
        <row r="2446">
          <cell r="EE2446" t="str">
            <v>NNNI-LINES_300_LS3001</v>
          </cell>
        </row>
        <row r="2447">
          <cell r="EE2447" t="str">
            <v>NNNI-LINES_300_LS4000</v>
          </cell>
        </row>
        <row r="2460">
          <cell r="EE2460" t="str">
            <v>NSNI-LINES_001_LS0001</v>
          </cell>
        </row>
        <row r="2461">
          <cell r="EE2461" t="str">
            <v>NSNI-LINES_001_LS2010</v>
          </cell>
        </row>
        <row r="2462">
          <cell r="EE2462" t="str">
            <v>NSNI-LINES_001_LS2011</v>
          </cell>
        </row>
        <row r="2463">
          <cell r="EE2463" t="str">
            <v>NSNI-LINES_001_LS2012</v>
          </cell>
        </row>
        <row r="2464">
          <cell r="EE2464" t="str">
            <v>NSNI-LINES_001_LS3001</v>
          </cell>
        </row>
        <row r="2465">
          <cell r="EE2465" t="str">
            <v>NSNI-LINES_001_LS3002</v>
          </cell>
        </row>
        <row r="2466">
          <cell r="EE2466" t="str">
            <v>NSNI-LINES_001_LS3003</v>
          </cell>
        </row>
        <row r="2473">
          <cell r="EE2473" t="str">
            <v>NSNI-LINES_006_LS4000</v>
          </cell>
        </row>
        <row r="2480">
          <cell r="EE2480" t="str">
            <v>NSNI-LINES_007_CLL011</v>
          </cell>
        </row>
        <row r="2481">
          <cell r="EE2481" t="str">
            <v>NSNI-LINES_007_CLL012</v>
          </cell>
        </row>
        <row r="2488">
          <cell r="EE2488" t="str">
            <v>NSNI-LINES_300_LS0001</v>
          </cell>
        </row>
        <row r="2489">
          <cell r="EE2489" t="str">
            <v>NSNI-LINES_300_LS2011</v>
          </cell>
        </row>
        <row r="2490">
          <cell r="EE2490" t="str">
            <v>NSNI-LINES_300_LS2012</v>
          </cell>
        </row>
        <row r="2491">
          <cell r="EE2491" t="str">
            <v>NSNI-LINES_300_LS3001</v>
          </cell>
        </row>
        <row r="2492">
          <cell r="EE2492" t="str">
            <v>NSNI-LINES_300_LS4000</v>
          </cell>
        </row>
        <row r="2505">
          <cell r="EE2505" t="str">
            <v>SIDO-LINES_001_LS0001</v>
          </cell>
        </row>
        <row r="2506">
          <cell r="EE2506" t="str">
            <v>SIDO-LINES_001_LS2010</v>
          </cell>
        </row>
        <row r="2507">
          <cell r="EE2507" t="str">
            <v>SIDO-LINES_001_LS2011</v>
          </cell>
        </row>
        <row r="2508">
          <cell r="EE2508" t="str">
            <v>SIDO-LINES_001_LS2012</v>
          </cell>
        </row>
        <row r="2509">
          <cell r="EE2509" t="str">
            <v>SIDO-LINES_001_LS3001</v>
          </cell>
        </row>
        <row r="2510">
          <cell r="EE2510" t="str">
            <v>SIDO-LINES_001_LS3002</v>
          </cell>
        </row>
        <row r="2511">
          <cell r="EE2511" t="str">
            <v>SIDO-LINES_001_LS3003</v>
          </cell>
        </row>
        <row r="2518">
          <cell r="EE2518" t="str">
            <v>SIDO-LINES_006_LS4000</v>
          </cell>
        </row>
        <row r="2525">
          <cell r="EE2525" t="str">
            <v>SIDO-LINES_007_CLL011</v>
          </cell>
        </row>
        <row r="2526">
          <cell r="EE2526" t="str">
            <v>SIDO-LINES_007_CLL012</v>
          </cell>
        </row>
        <row r="2533">
          <cell r="EE2533" t="str">
            <v>SIDO-LINES_300_LS0001</v>
          </cell>
        </row>
        <row r="2534">
          <cell r="EE2534" t="str">
            <v>SIDO-LINES_300_LS2011</v>
          </cell>
        </row>
        <row r="2535">
          <cell r="EE2535" t="str">
            <v>SIDO-LINES_300_LS2012</v>
          </cell>
        </row>
        <row r="2536">
          <cell r="EE2536" t="str">
            <v>SIDO-LINES_300_LS3001</v>
          </cell>
        </row>
        <row r="2537">
          <cell r="EE2537" t="str">
            <v>SIDO-LINES_300_LS4000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>
        <row r="32">
          <cell r="E32" t="str">
            <v>001</v>
          </cell>
          <cell r="BT32" t="str">
            <v>NNNI_001</v>
          </cell>
        </row>
        <row r="33">
          <cell r="E33" t="str">
            <v>002</v>
          </cell>
          <cell r="BT33" t="str">
            <v>NNNI_002</v>
          </cell>
        </row>
        <row r="34">
          <cell r="E34" t="str">
            <v>003</v>
          </cell>
          <cell r="BT34" t="str">
            <v>NNNI_003</v>
          </cell>
        </row>
        <row r="35">
          <cell r="E35" t="str">
            <v>004</v>
          </cell>
          <cell r="BT35" t="str">
            <v>NNNI_004</v>
          </cell>
        </row>
        <row r="36">
          <cell r="E36" t="str">
            <v>005</v>
          </cell>
          <cell r="BT36" t="str">
            <v>NNNI_005</v>
          </cell>
        </row>
        <row r="37">
          <cell r="E37" t="str">
            <v>006</v>
          </cell>
          <cell r="BT37" t="str">
            <v>NNNI_006</v>
          </cell>
        </row>
        <row r="38">
          <cell r="E38" t="str">
            <v>007</v>
          </cell>
          <cell r="BT38" t="str">
            <v>NNNI_007</v>
          </cell>
        </row>
        <row r="39">
          <cell r="E39" t="str">
            <v>009</v>
          </cell>
          <cell r="BT39" t="str">
            <v>NNNI_009</v>
          </cell>
        </row>
        <row r="40">
          <cell r="E40" t="str">
            <v>010</v>
          </cell>
          <cell r="BT40" t="str">
            <v>NNNI_010</v>
          </cell>
        </row>
        <row r="41">
          <cell r="E41">
            <v>100</v>
          </cell>
          <cell r="BT41" t="str">
            <v>NNNI_100</v>
          </cell>
        </row>
        <row r="42">
          <cell r="E42" t="str">
            <v>101-I</v>
          </cell>
          <cell r="BT42" t="str">
            <v>NNNI_101-I</v>
          </cell>
        </row>
        <row r="43">
          <cell r="E43" t="str">
            <v>101-O</v>
          </cell>
          <cell r="BT43" t="str">
            <v>NNNI_101-O</v>
          </cell>
        </row>
        <row r="44">
          <cell r="E44">
            <v>101</v>
          </cell>
          <cell r="BT44" t="str">
            <v>NNNI_101</v>
          </cell>
        </row>
        <row r="45">
          <cell r="E45">
            <v>102</v>
          </cell>
          <cell r="BT45" t="str">
            <v>NNNI_102</v>
          </cell>
        </row>
        <row r="46">
          <cell r="E46">
            <v>103</v>
          </cell>
          <cell r="BT46" t="str">
            <v>NNNI_103</v>
          </cell>
        </row>
        <row r="47">
          <cell r="E47">
            <v>104</v>
          </cell>
          <cell r="BT47" t="str">
            <v>NNNI_104</v>
          </cell>
        </row>
        <row r="48">
          <cell r="E48">
            <v>105</v>
          </cell>
          <cell r="BT48" t="str">
            <v>NNNI_105</v>
          </cell>
        </row>
        <row r="49">
          <cell r="E49">
            <v>106</v>
          </cell>
          <cell r="BT49" t="str">
            <v>NNNI_106</v>
          </cell>
        </row>
        <row r="50">
          <cell r="E50">
            <v>107</v>
          </cell>
          <cell r="BT50" t="str">
            <v>NNNI_107</v>
          </cell>
        </row>
        <row r="51">
          <cell r="E51">
            <v>108</v>
          </cell>
          <cell r="BT51" t="str">
            <v>NNNI_108</v>
          </cell>
        </row>
        <row r="52">
          <cell r="E52">
            <v>109</v>
          </cell>
          <cell r="BT52" t="str">
            <v>NNNI_109</v>
          </cell>
        </row>
        <row r="53">
          <cell r="E53">
            <v>110</v>
          </cell>
          <cell r="BT53" t="str">
            <v>NNNI_110</v>
          </cell>
        </row>
        <row r="54">
          <cell r="E54">
            <v>111</v>
          </cell>
          <cell r="BT54" t="str">
            <v>NNNI_111</v>
          </cell>
        </row>
        <row r="55">
          <cell r="E55">
            <v>112</v>
          </cell>
          <cell r="BT55" t="str">
            <v>NNNI_112</v>
          </cell>
        </row>
        <row r="56">
          <cell r="E56">
            <v>113</v>
          </cell>
          <cell r="BT56" t="str">
            <v>NNNI_113</v>
          </cell>
        </row>
        <row r="57">
          <cell r="E57">
            <v>115</v>
          </cell>
          <cell r="BT57" t="str">
            <v>NNNI_115</v>
          </cell>
        </row>
        <row r="58">
          <cell r="E58">
            <v>116</v>
          </cell>
          <cell r="BT58" t="str">
            <v>NNNI_116</v>
          </cell>
        </row>
        <row r="59">
          <cell r="E59">
            <v>300</v>
          </cell>
          <cell r="BT59" t="str">
            <v>NNNI_300</v>
          </cell>
        </row>
        <row r="60">
          <cell r="E60">
            <v>301</v>
          </cell>
          <cell r="BT60" t="str">
            <v>NNNI_301</v>
          </cell>
        </row>
        <row r="61">
          <cell r="E61">
            <v>302</v>
          </cell>
          <cell r="BT61" t="str">
            <v>NNNI_302</v>
          </cell>
        </row>
        <row r="62">
          <cell r="E62">
            <v>303</v>
          </cell>
          <cell r="BT62" t="str">
            <v>NNNI_303</v>
          </cell>
        </row>
        <row r="63">
          <cell r="E63">
            <v>304</v>
          </cell>
          <cell r="BT63" t="str">
            <v>NNNI_304</v>
          </cell>
        </row>
        <row r="64">
          <cell r="E64">
            <v>305</v>
          </cell>
          <cell r="BT64" t="str">
            <v>NNNI_305</v>
          </cell>
        </row>
        <row r="65">
          <cell r="E65">
            <v>309</v>
          </cell>
          <cell r="BT65" t="str">
            <v>NNNI_309</v>
          </cell>
        </row>
        <row r="66">
          <cell r="E66">
            <v>350</v>
          </cell>
          <cell r="BT66" t="str">
            <v>NNNI_350</v>
          </cell>
        </row>
        <row r="67">
          <cell r="E67">
            <v>351</v>
          </cell>
          <cell r="BT67" t="str">
            <v>NNNI_351</v>
          </cell>
        </row>
        <row r="68">
          <cell r="E68">
            <v>352</v>
          </cell>
          <cell r="BT68" t="str">
            <v>NNNI_352</v>
          </cell>
        </row>
        <row r="69">
          <cell r="E69">
            <v>353</v>
          </cell>
          <cell r="BT69" t="str">
            <v>NNNI_353</v>
          </cell>
        </row>
        <row r="70">
          <cell r="E70">
            <v>354</v>
          </cell>
          <cell r="BT70" t="str">
            <v>NNNI_354</v>
          </cell>
        </row>
        <row r="71">
          <cell r="E71">
            <v>355</v>
          </cell>
          <cell r="BT71" t="str">
            <v>NNNI_355</v>
          </cell>
        </row>
        <row r="72">
          <cell r="E72">
            <v>356</v>
          </cell>
          <cell r="BT72" t="str">
            <v>NNNI_356</v>
          </cell>
        </row>
        <row r="73">
          <cell r="E73">
            <v>358</v>
          </cell>
          <cell r="BT73" t="str">
            <v>NNNI_358</v>
          </cell>
        </row>
        <row r="74">
          <cell r="E74">
            <v>500</v>
          </cell>
          <cell r="BT74" t="str">
            <v>NNNI_500</v>
          </cell>
        </row>
        <row r="75">
          <cell r="E75">
            <v>502</v>
          </cell>
          <cell r="BT75" t="str">
            <v>NNNI_502</v>
          </cell>
        </row>
        <row r="76">
          <cell r="E76">
            <v>503</v>
          </cell>
          <cell r="BT76" t="str">
            <v>NNNI_503</v>
          </cell>
        </row>
        <row r="77">
          <cell r="E77">
            <v>504</v>
          </cell>
          <cell r="BT77" t="str">
            <v>NNNI_504</v>
          </cell>
        </row>
        <row r="78">
          <cell r="E78">
            <v>505</v>
          </cell>
          <cell r="BT78" t="str">
            <v>NNNI_505</v>
          </cell>
        </row>
        <row r="79">
          <cell r="E79">
            <v>506</v>
          </cell>
          <cell r="BT79" t="str">
            <v>NNNI_506</v>
          </cell>
        </row>
        <row r="80">
          <cell r="E80">
            <v>702</v>
          </cell>
          <cell r="BT80" t="str">
            <v>NNNI_702</v>
          </cell>
        </row>
        <row r="81">
          <cell r="E81">
            <v>704</v>
          </cell>
          <cell r="BT81" t="str">
            <v>NNNI_704</v>
          </cell>
        </row>
        <row r="82">
          <cell r="E82">
            <v>706</v>
          </cell>
          <cell r="BT82" t="str">
            <v>NNNI_706</v>
          </cell>
        </row>
        <row r="83">
          <cell r="E83" t="str">
            <v>NULL</v>
          </cell>
          <cell r="BT83" t="str">
            <v>NNNI_NULL</v>
          </cell>
        </row>
        <row r="91">
          <cell r="BT91" t="str">
            <v>NSNI_001</v>
          </cell>
        </row>
        <row r="92">
          <cell r="BT92" t="str">
            <v>NSNI_002</v>
          </cell>
        </row>
        <row r="93">
          <cell r="BT93" t="str">
            <v>NSNI_003</v>
          </cell>
        </row>
        <row r="94">
          <cell r="BT94" t="str">
            <v>NSNI_004</v>
          </cell>
        </row>
        <row r="95">
          <cell r="BT95" t="str">
            <v>NSNI_005</v>
          </cell>
        </row>
        <row r="96">
          <cell r="BT96" t="str">
            <v>NSNI_006</v>
          </cell>
        </row>
        <row r="97">
          <cell r="BT97" t="str">
            <v>NSNI_007</v>
          </cell>
        </row>
        <row r="98">
          <cell r="BT98" t="str">
            <v>NSNI_009</v>
          </cell>
        </row>
        <row r="99">
          <cell r="BT99" t="str">
            <v>NSNI_010</v>
          </cell>
        </row>
        <row r="100">
          <cell r="BT100" t="str">
            <v>NSNI_100</v>
          </cell>
        </row>
        <row r="101">
          <cell r="BT101" t="str">
            <v>NSNI_101-I</v>
          </cell>
        </row>
        <row r="102">
          <cell r="BT102" t="str">
            <v>NSNI_101-O</v>
          </cell>
        </row>
        <row r="103">
          <cell r="BT103" t="str">
            <v>NSNI_101</v>
          </cell>
        </row>
        <row r="104">
          <cell r="BT104" t="str">
            <v>NSNI_102</v>
          </cell>
        </row>
        <row r="105">
          <cell r="BT105" t="str">
            <v>NSNI_103</v>
          </cell>
        </row>
        <row r="106">
          <cell r="BT106" t="str">
            <v>NSNI_104</v>
          </cell>
        </row>
        <row r="107">
          <cell r="BT107" t="str">
            <v>NSNI_105</v>
          </cell>
        </row>
        <row r="108">
          <cell r="BT108" t="str">
            <v>NSNI_106</v>
          </cell>
        </row>
        <row r="109">
          <cell r="BT109" t="str">
            <v>NSNI_107</v>
          </cell>
        </row>
        <row r="110">
          <cell r="BT110" t="str">
            <v>NSNI_108</v>
          </cell>
        </row>
        <row r="111">
          <cell r="BT111" t="str">
            <v>NSNI_109</v>
          </cell>
        </row>
        <row r="112">
          <cell r="BT112" t="str">
            <v>NSNI_110</v>
          </cell>
        </row>
        <row r="113">
          <cell r="BT113" t="str">
            <v>NSNI_111</v>
          </cell>
        </row>
        <row r="114">
          <cell r="BT114" t="str">
            <v>NSNI_112</v>
          </cell>
        </row>
        <row r="115">
          <cell r="BT115" t="str">
            <v>NSNI_113</v>
          </cell>
        </row>
        <row r="116">
          <cell r="BT116" t="str">
            <v>NSNI_115</v>
          </cell>
        </row>
        <row r="117">
          <cell r="BT117" t="str">
            <v>NSNI_116</v>
          </cell>
        </row>
        <row r="118">
          <cell r="BT118" t="str">
            <v>NSNI_300</v>
          </cell>
        </row>
        <row r="119">
          <cell r="BT119" t="str">
            <v>NSNI_301</v>
          </cell>
        </row>
        <row r="120">
          <cell r="BT120" t="str">
            <v>NSNI_302</v>
          </cell>
        </row>
        <row r="121">
          <cell r="BT121" t="str">
            <v>NSNI_303</v>
          </cell>
        </row>
        <row r="122">
          <cell r="BT122" t="str">
            <v>NSNI_304</v>
          </cell>
        </row>
        <row r="123">
          <cell r="BT123" t="str">
            <v>NSNI_305</v>
          </cell>
        </row>
        <row r="124">
          <cell r="BT124" t="str">
            <v>NSNI_309</v>
          </cell>
        </row>
        <row r="125">
          <cell r="BT125" t="str">
            <v>NSNI_350</v>
          </cell>
        </row>
        <row r="126">
          <cell r="BT126" t="str">
            <v>NSNI_351</v>
          </cell>
        </row>
        <row r="127">
          <cell r="BT127" t="str">
            <v>NSNI_352</v>
          </cell>
        </row>
        <row r="128">
          <cell r="BT128" t="str">
            <v>NSNI_353</v>
          </cell>
        </row>
        <row r="129">
          <cell r="BT129" t="str">
            <v>NSNI_354</v>
          </cell>
        </row>
        <row r="130">
          <cell r="BT130" t="str">
            <v>NSNI_355</v>
          </cell>
        </row>
        <row r="131">
          <cell r="BT131" t="str">
            <v>NSNI_356</v>
          </cell>
        </row>
        <row r="132">
          <cell r="BT132" t="str">
            <v>NSNI_358</v>
          </cell>
        </row>
        <row r="133">
          <cell r="BT133" t="str">
            <v>NSNI_500</v>
          </cell>
        </row>
        <row r="134">
          <cell r="BT134" t="str">
            <v>NSNI_502</v>
          </cell>
        </row>
        <row r="135">
          <cell r="BT135" t="str">
            <v>NSNI_503</v>
          </cell>
        </row>
        <row r="136">
          <cell r="BT136" t="str">
            <v>NSNI_504</v>
          </cell>
        </row>
        <row r="137">
          <cell r="BT137" t="str">
            <v>NSNI_505</v>
          </cell>
        </row>
        <row r="138">
          <cell r="BT138" t="str">
            <v>NSNI_506</v>
          </cell>
        </row>
        <row r="139">
          <cell r="BT139" t="str">
            <v>NSNI_702</v>
          </cell>
        </row>
        <row r="140">
          <cell r="BT140" t="str">
            <v>NSNI_704</v>
          </cell>
        </row>
        <row r="141">
          <cell r="BT141" t="str">
            <v>NSNI_706</v>
          </cell>
        </row>
        <row r="142">
          <cell r="BT142" t="str">
            <v>NSNI_NULL</v>
          </cell>
        </row>
        <row r="150">
          <cell r="BT150" t="str">
            <v>SIDO_001</v>
          </cell>
        </row>
        <row r="151">
          <cell r="BT151" t="str">
            <v>SIDO_002</v>
          </cell>
        </row>
        <row r="152">
          <cell r="BT152" t="str">
            <v>SIDO_003</v>
          </cell>
        </row>
        <row r="153">
          <cell r="BT153" t="str">
            <v>SIDO_004</v>
          </cell>
        </row>
        <row r="154">
          <cell r="BT154" t="str">
            <v>SIDO_005</v>
          </cell>
        </row>
        <row r="155">
          <cell r="BT155" t="str">
            <v>SIDO_006</v>
          </cell>
        </row>
        <row r="156">
          <cell r="BT156" t="str">
            <v>SIDO_007</v>
          </cell>
        </row>
        <row r="157">
          <cell r="BT157" t="str">
            <v>SIDO_009</v>
          </cell>
        </row>
        <row r="158">
          <cell r="BT158" t="str">
            <v>SIDO_010</v>
          </cell>
        </row>
        <row r="159">
          <cell r="BT159" t="str">
            <v>SIDO_100</v>
          </cell>
        </row>
        <row r="160">
          <cell r="BT160" t="str">
            <v>SIDO_101-I</v>
          </cell>
        </row>
        <row r="161">
          <cell r="BT161" t="str">
            <v>SIDO_101-O</v>
          </cell>
        </row>
        <row r="162">
          <cell r="BT162" t="str">
            <v>SIDO_101</v>
          </cell>
        </row>
        <row r="163">
          <cell r="BT163" t="str">
            <v>SIDO_102</v>
          </cell>
        </row>
        <row r="164">
          <cell r="BT164" t="str">
            <v>SIDO_103</v>
          </cell>
        </row>
        <row r="165">
          <cell r="BT165" t="str">
            <v>SIDO_104</v>
          </cell>
        </row>
        <row r="166">
          <cell r="BT166" t="str">
            <v>SIDO_105</v>
          </cell>
        </row>
        <row r="167">
          <cell r="BT167" t="str">
            <v>SIDO_106</v>
          </cell>
        </row>
        <row r="168">
          <cell r="BT168" t="str">
            <v>SIDO_107</v>
          </cell>
        </row>
        <row r="169">
          <cell r="BT169" t="str">
            <v>SIDO_108</v>
          </cell>
        </row>
        <row r="170">
          <cell r="BT170" t="str">
            <v>SIDO_109</v>
          </cell>
        </row>
        <row r="171">
          <cell r="BT171" t="str">
            <v>SIDO_110</v>
          </cell>
        </row>
        <row r="172">
          <cell r="BT172" t="str">
            <v>SIDO_111</v>
          </cell>
        </row>
        <row r="173">
          <cell r="BT173" t="str">
            <v>SIDO_112</v>
          </cell>
        </row>
        <row r="174">
          <cell r="BT174" t="str">
            <v>SIDO_113</v>
          </cell>
        </row>
        <row r="175">
          <cell r="BT175" t="str">
            <v>SIDO_115</v>
          </cell>
        </row>
        <row r="176">
          <cell r="BT176" t="str">
            <v>SIDO_116</v>
          </cell>
        </row>
        <row r="177">
          <cell r="BT177" t="str">
            <v>SIDO_300</v>
          </cell>
        </row>
        <row r="178">
          <cell r="BT178" t="str">
            <v>SIDO_301</v>
          </cell>
        </row>
        <row r="179">
          <cell r="BT179" t="str">
            <v>SIDO_302</v>
          </cell>
        </row>
        <row r="180">
          <cell r="BT180" t="str">
            <v>SIDO_303</v>
          </cell>
        </row>
        <row r="181">
          <cell r="BT181" t="str">
            <v>SIDO_304</v>
          </cell>
        </row>
        <row r="182">
          <cell r="BT182" t="str">
            <v>SIDO_305</v>
          </cell>
        </row>
        <row r="183">
          <cell r="BT183" t="str">
            <v>SIDO_309</v>
          </cell>
        </row>
        <row r="184">
          <cell r="BT184" t="str">
            <v>SIDO_350</v>
          </cell>
        </row>
        <row r="185">
          <cell r="BT185" t="str">
            <v>SIDO_351</v>
          </cell>
        </row>
        <row r="186">
          <cell r="BT186" t="str">
            <v>SIDO_352</v>
          </cell>
        </row>
        <row r="187">
          <cell r="BT187" t="str">
            <v>SIDO_353</v>
          </cell>
        </row>
        <row r="188">
          <cell r="BT188" t="str">
            <v>SIDO_354</v>
          </cell>
        </row>
        <row r="189">
          <cell r="BT189" t="str">
            <v>SIDO_355</v>
          </cell>
        </row>
        <row r="190">
          <cell r="BT190" t="str">
            <v>SIDO_356</v>
          </cell>
        </row>
        <row r="191">
          <cell r="BT191" t="str">
            <v>SIDO_358</v>
          </cell>
        </row>
        <row r="192">
          <cell r="BT192" t="str">
            <v>SIDO_500</v>
          </cell>
        </row>
        <row r="193">
          <cell r="BT193" t="str">
            <v>SIDO_502</v>
          </cell>
        </row>
        <row r="194">
          <cell r="BT194" t="str">
            <v>SIDO_503</v>
          </cell>
        </row>
        <row r="195">
          <cell r="BT195" t="str">
            <v>SIDO_504</v>
          </cell>
        </row>
        <row r="196">
          <cell r="BT196" t="str">
            <v>SIDO_505</v>
          </cell>
        </row>
        <row r="197">
          <cell r="BT197" t="str">
            <v>SIDO_506</v>
          </cell>
        </row>
        <row r="198">
          <cell r="BT198" t="str">
            <v>SIDO_702</v>
          </cell>
        </row>
        <row r="199">
          <cell r="BT199" t="str">
            <v>SIDO_704</v>
          </cell>
        </row>
        <row r="200">
          <cell r="BT200" t="str">
            <v>SIDO_706</v>
          </cell>
        </row>
        <row r="201">
          <cell r="BT201" t="str">
            <v>SIDO_NULL</v>
          </cell>
        </row>
        <row r="209">
          <cell r="BT209" t="str">
            <v>HVDC_001</v>
          </cell>
        </row>
        <row r="210">
          <cell r="BT210" t="str">
            <v>HVDC_002</v>
          </cell>
        </row>
        <row r="211">
          <cell r="BT211" t="str">
            <v>HVDC_003</v>
          </cell>
        </row>
        <row r="212">
          <cell r="BT212" t="str">
            <v>HVDC_004</v>
          </cell>
        </row>
        <row r="213">
          <cell r="BT213" t="str">
            <v>HVDC_005</v>
          </cell>
        </row>
        <row r="214">
          <cell r="BT214" t="str">
            <v>HVDC_006</v>
          </cell>
        </row>
        <row r="215">
          <cell r="BT215" t="str">
            <v>HVDC_007</v>
          </cell>
        </row>
        <row r="216">
          <cell r="BT216" t="str">
            <v>HVDC_009</v>
          </cell>
        </row>
        <row r="217">
          <cell r="BT217" t="str">
            <v>HVDC_010</v>
          </cell>
        </row>
        <row r="218">
          <cell r="BT218" t="str">
            <v>HVDC_100</v>
          </cell>
        </row>
        <row r="219">
          <cell r="BT219" t="str">
            <v>HVDC_101-I</v>
          </cell>
        </row>
        <row r="220">
          <cell r="BT220" t="str">
            <v>HVDC_101-O</v>
          </cell>
        </row>
        <row r="221">
          <cell r="BT221" t="str">
            <v>HVDC_101</v>
          </cell>
        </row>
        <row r="222">
          <cell r="BT222" t="str">
            <v>HVDC_102</v>
          </cell>
        </row>
        <row r="223">
          <cell r="BT223" t="str">
            <v>HVDC_103</v>
          </cell>
        </row>
        <row r="224">
          <cell r="BT224" t="str">
            <v>HVDC_104</v>
          </cell>
        </row>
        <row r="225">
          <cell r="BT225" t="str">
            <v>HVDC_105</v>
          </cell>
        </row>
        <row r="226">
          <cell r="BT226" t="str">
            <v>HVDC_106</v>
          </cell>
        </row>
        <row r="227">
          <cell r="BT227" t="str">
            <v>HVDC_107</v>
          </cell>
        </row>
        <row r="228">
          <cell r="BT228" t="str">
            <v>HVDC_108</v>
          </cell>
        </row>
        <row r="229">
          <cell r="BT229" t="str">
            <v>HVDC_109</v>
          </cell>
        </row>
        <row r="230">
          <cell r="BT230" t="str">
            <v>HVDC_110</v>
          </cell>
        </row>
        <row r="231">
          <cell r="BT231" t="str">
            <v>HVDC_111</v>
          </cell>
        </row>
        <row r="232">
          <cell r="BT232" t="str">
            <v>HVDC_112</v>
          </cell>
        </row>
        <row r="233">
          <cell r="BT233" t="str">
            <v>HVDC_113</v>
          </cell>
        </row>
        <row r="234">
          <cell r="BT234" t="str">
            <v>HVDC_115</v>
          </cell>
        </row>
        <row r="235">
          <cell r="BT235" t="str">
            <v>HVDC_116</v>
          </cell>
        </row>
        <row r="236">
          <cell r="BT236" t="str">
            <v>HVDC_300</v>
          </cell>
        </row>
        <row r="237">
          <cell r="BT237" t="str">
            <v>HVDC_301</v>
          </cell>
        </row>
        <row r="238">
          <cell r="BT238" t="str">
            <v>HVDC_302</v>
          </cell>
        </row>
        <row r="239">
          <cell r="BT239" t="str">
            <v>HVDC_303</v>
          </cell>
        </row>
        <row r="240">
          <cell r="BT240" t="str">
            <v>HVDC_304</v>
          </cell>
        </row>
        <row r="241">
          <cell r="BT241" t="str">
            <v>HVDC_305</v>
          </cell>
        </row>
        <row r="242">
          <cell r="BT242" t="str">
            <v>HVDC_309</v>
          </cell>
        </row>
        <row r="243">
          <cell r="BT243" t="str">
            <v>HVDC_350</v>
          </cell>
        </row>
        <row r="244">
          <cell r="BT244" t="str">
            <v>HVDC_351</v>
          </cell>
        </row>
        <row r="245">
          <cell r="BT245" t="str">
            <v>HVDC_352</v>
          </cell>
        </row>
        <row r="246">
          <cell r="BT246" t="str">
            <v>HVDC_353</v>
          </cell>
        </row>
        <row r="247">
          <cell r="BT247" t="str">
            <v>HVDC_354</v>
          </cell>
        </row>
        <row r="248">
          <cell r="BT248" t="str">
            <v>HVDC_355</v>
          </cell>
        </row>
        <row r="249">
          <cell r="BT249" t="str">
            <v>HVDC_356</v>
          </cell>
        </row>
        <row r="250">
          <cell r="BT250" t="str">
            <v>HVDC_358</v>
          </cell>
        </row>
        <row r="251">
          <cell r="BT251" t="str">
            <v>HVDC_500</v>
          </cell>
        </row>
        <row r="252">
          <cell r="BT252" t="str">
            <v>HVDC_502</v>
          </cell>
        </row>
        <row r="253">
          <cell r="BT253" t="str">
            <v>HVDC_503</v>
          </cell>
        </row>
        <row r="254">
          <cell r="BT254" t="str">
            <v>HVDC_504</v>
          </cell>
        </row>
        <row r="255">
          <cell r="BT255" t="str">
            <v>HVDC_505</v>
          </cell>
        </row>
        <row r="256">
          <cell r="BT256" t="str">
            <v>HVDC_506</v>
          </cell>
        </row>
        <row r="257">
          <cell r="BT257" t="str">
            <v>HVDC_702</v>
          </cell>
        </row>
        <row r="258">
          <cell r="BT258" t="str">
            <v>HVDC_704</v>
          </cell>
        </row>
        <row r="259">
          <cell r="BT259" t="str">
            <v>HVDC_706</v>
          </cell>
        </row>
        <row r="260">
          <cell r="BT260" t="str">
            <v>HVDC_NULL</v>
          </cell>
        </row>
        <row r="268">
          <cell r="BT268" t="str">
            <v>NNNI-LINES_001</v>
          </cell>
        </row>
        <row r="269">
          <cell r="BT269" t="str">
            <v>NNNI-LINES_002</v>
          </cell>
        </row>
        <row r="270">
          <cell r="BT270" t="str">
            <v>NNNI-LINES_003</v>
          </cell>
        </row>
        <row r="271">
          <cell r="BT271" t="str">
            <v>NNNI-LINES_004</v>
          </cell>
        </row>
        <row r="272">
          <cell r="BT272" t="str">
            <v>NNNI-LINES_005</v>
          </cell>
        </row>
        <row r="273">
          <cell r="BT273" t="str">
            <v>NNNI-LINES_006</v>
          </cell>
        </row>
        <row r="274">
          <cell r="BT274" t="str">
            <v>NNNI-LINES_007</v>
          </cell>
        </row>
        <row r="275">
          <cell r="BT275" t="str">
            <v>NNNI-LINES_009</v>
          </cell>
        </row>
        <row r="276">
          <cell r="BT276" t="str">
            <v>NNNI-LINES_010</v>
          </cell>
        </row>
        <row r="277">
          <cell r="BT277" t="str">
            <v>NNNI-LINES_100</v>
          </cell>
        </row>
        <row r="278">
          <cell r="BT278" t="str">
            <v>NNNI-LINES_101-I</v>
          </cell>
        </row>
        <row r="279">
          <cell r="BT279" t="str">
            <v>NNNI-LINES_101-O</v>
          </cell>
        </row>
        <row r="280">
          <cell r="BT280" t="str">
            <v>NNNI-LINES_101</v>
          </cell>
        </row>
        <row r="281">
          <cell r="BT281" t="str">
            <v>NNNI-LINES_102</v>
          </cell>
        </row>
        <row r="282">
          <cell r="BT282" t="str">
            <v>NNNI-LINES_103</v>
          </cell>
        </row>
        <row r="283">
          <cell r="BT283" t="str">
            <v>NNNI-LINES_104</v>
          </cell>
        </row>
        <row r="284">
          <cell r="BT284" t="str">
            <v>NNNI-LINES_105</v>
          </cell>
        </row>
        <row r="285">
          <cell r="BT285" t="str">
            <v>NNNI-LINES_106</v>
          </cell>
        </row>
        <row r="286">
          <cell r="BT286" t="str">
            <v>NNNI-LINES_107</v>
          </cell>
        </row>
        <row r="287">
          <cell r="BT287" t="str">
            <v>NNNI-LINES_108</v>
          </cell>
        </row>
        <row r="288">
          <cell r="BT288" t="str">
            <v>NNNI-LINES_109</v>
          </cell>
        </row>
        <row r="289">
          <cell r="BT289" t="str">
            <v>NNNI-LINES_110</v>
          </cell>
        </row>
        <row r="290">
          <cell r="BT290" t="str">
            <v>NNNI-LINES_111</v>
          </cell>
        </row>
        <row r="291">
          <cell r="BT291" t="str">
            <v>NNNI-LINES_112</v>
          </cell>
        </row>
        <row r="292">
          <cell r="BT292" t="str">
            <v>NNNI-LINES_113</v>
          </cell>
        </row>
        <row r="293">
          <cell r="BT293" t="str">
            <v>NNNI-LINES_115</v>
          </cell>
        </row>
        <row r="294">
          <cell r="BT294" t="str">
            <v>NNNI-LINES_116</v>
          </cell>
        </row>
        <row r="295">
          <cell r="BT295" t="str">
            <v>NNNI-LINES_300</v>
          </cell>
        </row>
        <row r="296">
          <cell r="BT296" t="str">
            <v>NNNI-LINES_301</v>
          </cell>
        </row>
        <row r="297">
          <cell r="BT297" t="str">
            <v>NNNI-LINES_302</v>
          </cell>
        </row>
        <row r="298">
          <cell r="BT298" t="str">
            <v>NNNI-LINES_303</v>
          </cell>
        </row>
        <row r="299">
          <cell r="BT299" t="str">
            <v>NNNI-LINES_304</v>
          </cell>
        </row>
        <row r="300">
          <cell r="BT300" t="str">
            <v>NNNI-LINES_305</v>
          </cell>
        </row>
        <row r="301">
          <cell r="BT301" t="str">
            <v>NNNI-LINES_309</v>
          </cell>
        </row>
        <row r="302">
          <cell r="BT302" t="str">
            <v>NNNI-LINES_350</v>
          </cell>
        </row>
        <row r="303">
          <cell r="BT303" t="str">
            <v>NNNI-LINES_351</v>
          </cell>
        </row>
        <row r="304">
          <cell r="BT304" t="str">
            <v>NNNI-LINES_352</v>
          </cell>
        </row>
        <row r="305">
          <cell r="BT305" t="str">
            <v>NNNI-LINES_353</v>
          </cell>
        </row>
        <row r="306">
          <cell r="BT306" t="str">
            <v>NNNI-LINES_354</v>
          </cell>
        </row>
        <row r="307">
          <cell r="BT307" t="str">
            <v>NNNI-LINES_355</v>
          </cell>
        </row>
        <row r="308">
          <cell r="BT308" t="str">
            <v>NNNI-LINES_356</v>
          </cell>
        </row>
        <row r="309">
          <cell r="BT309" t="str">
            <v>NNNI-LINES_358</v>
          </cell>
        </row>
        <row r="310">
          <cell r="BT310" t="str">
            <v>NNNI-LINES_500</v>
          </cell>
        </row>
        <row r="311">
          <cell r="BT311" t="str">
            <v>NNNI-LINES_502</v>
          </cell>
        </row>
        <row r="312">
          <cell r="BT312" t="str">
            <v>NNNI-LINES_503</v>
          </cell>
        </row>
        <row r="313">
          <cell r="BT313" t="str">
            <v>NNNI-LINES_504</v>
          </cell>
        </row>
        <row r="314">
          <cell r="BT314" t="str">
            <v>NNNI-LINES_505</v>
          </cell>
        </row>
        <row r="315">
          <cell r="BT315" t="str">
            <v>NNNI-LINES_506</v>
          </cell>
        </row>
        <row r="316">
          <cell r="BT316" t="str">
            <v>NNNI-LINES_702</v>
          </cell>
        </row>
        <row r="317">
          <cell r="BT317" t="str">
            <v>NNNI-LINES_704</v>
          </cell>
        </row>
        <row r="318">
          <cell r="BT318" t="str">
            <v>NNNI-LINES_706</v>
          </cell>
        </row>
        <row r="319">
          <cell r="BT319" t="str">
            <v>NNNI-LINES_NULL</v>
          </cell>
        </row>
        <row r="327">
          <cell r="BT327" t="str">
            <v>NSNI-LINES_001</v>
          </cell>
        </row>
        <row r="328">
          <cell r="BT328" t="str">
            <v>NSNI-LINES_002</v>
          </cell>
        </row>
        <row r="329">
          <cell r="BT329" t="str">
            <v>NSNI-LINES_003</v>
          </cell>
        </row>
        <row r="330">
          <cell r="BT330" t="str">
            <v>NSNI-LINES_004</v>
          </cell>
        </row>
        <row r="331">
          <cell r="BT331" t="str">
            <v>NSNI-LINES_005</v>
          </cell>
        </row>
        <row r="332">
          <cell r="BT332" t="str">
            <v>NSNI-LINES_006</v>
          </cell>
        </row>
        <row r="333">
          <cell r="BT333" t="str">
            <v>NSNI-LINES_007</v>
          </cell>
        </row>
        <row r="334">
          <cell r="BT334" t="str">
            <v>NSNI-LINES_009</v>
          </cell>
        </row>
        <row r="335">
          <cell r="BT335" t="str">
            <v>NSNI-LINES_010</v>
          </cell>
        </row>
        <row r="336">
          <cell r="BT336" t="str">
            <v>NSNI-LINES_100</v>
          </cell>
        </row>
        <row r="337">
          <cell r="BT337" t="str">
            <v>NSNI-LINES_101-I</v>
          </cell>
        </row>
        <row r="338">
          <cell r="BT338" t="str">
            <v>NSNI-LINES_101-O</v>
          </cell>
        </row>
        <row r="339">
          <cell r="BT339" t="str">
            <v>NSNI-LINES_101</v>
          </cell>
        </row>
        <row r="340">
          <cell r="BT340" t="str">
            <v>NSNI-LINES_102</v>
          </cell>
        </row>
        <row r="341">
          <cell r="BT341" t="str">
            <v>NSNI-LINES_103</v>
          </cell>
        </row>
        <row r="342">
          <cell r="BT342" t="str">
            <v>NSNI-LINES_104</v>
          </cell>
        </row>
        <row r="343">
          <cell r="BT343" t="str">
            <v>NSNI-LINES_105</v>
          </cell>
        </row>
        <row r="344">
          <cell r="BT344" t="str">
            <v>NSNI-LINES_106</v>
          </cell>
        </row>
        <row r="345">
          <cell r="BT345" t="str">
            <v>NSNI-LINES_107</v>
          </cell>
        </row>
        <row r="346">
          <cell r="BT346" t="str">
            <v>NSNI-LINES_108</v>
          </cell>
        </row>
        <row r="347">
          <cell r="BT347" t="str">
            <v>NSNI-LINES_109</v>
          </cell>
        </row>
        <row r="348">
          <cell r="BT348" t="str">
            <v>NSNI-LINES_110</v>
          </cell>
        </row>
        <row r="349">
          <cell r="BT349" t="str">
            <v>NSNI-LINES_111</v>
          </cell>
        </row>
        <row r="350">
          <cell r="BT350" t="str">
            <v>NSNI-LINES_112</v>
          </cell>
        </row>
        <row r="351">
          <cell r="BT351" t="str">
            <v>NSNI-LINES_113</v>
          </cell>
        </row>
        <row r="352">
          <cell r="BT352" t="str">
            <v>NSNI-LINES_115</v>
          </cell>
        </row>
        <row r="353">
          <cell r="BT353" t="str">
            <v>NSNI-LINES_116</v>
          </cell>
        </row>
        <row r="354">
          <cell r="BT354" t="str">
            <v>NSNI-LINES_300</v>
          </cell>
        </row>
        <row r="355">
          <cell r="BT355" t="str">
            <v>NSNI-LINES_301</v>
          </cell>
        </row>
        <row r="356">
          <cell r="BT356" t="str">
            <v>NSNI-LINES_302</v>
          </cell>
        </row>
        <row r="357">
          <cell r="BT357" t="str">
            <v>NSNI-LINES_303</v>
          </cell>
        </row>
        <row r="358">
          <cell r="BT358" t="str">
            <v>NSNI-LINES_304</v>
          </cell>
        </row>
        <row r="359">
          <cell r="BT359" t="str">
            <v>NSNI-LINES_305</v>
          </cell>
        </row>
        <row r="360">
          <cell r="BT360" t="str">
            <v>NSNI-LINES_309</v>
          </cell>
        </row>
        <row r="361">
          <cell r="BT361" t="str">
            <v>NSNI-LINES_350</v>
          </cell>
        </row>
        <row r="362">
          <cell r="BT362" t="str">
            <v>NSNI-LINES_351</v>
          </cell>
        </row>
        <row r="363">
          <cell r="BT363" t="str">
            <v>NSNI-LINES_352</v>
          </cell>
        </row>
        <row r="364">
          <cell r="BT364" t="str">
            <v>NSNI-LINES_353</v>
          </cell>
        </row>
        <row r="365">
          <cell r="BT365" t="str">
            <v>NSNI-LINES_354</v>
          </cell>
        </row>
        <row r="366">
          <cell r="BT366" t="str">
            <v>NSNI-LINES_355</v>
          </cell>
        </row>
        <row r="367">
          <cell r="BT367" t="str">
            <v>NSNI-LINES_356</v>
          </cell>
        </row>
        <row r="368">
          <cell r="BT368" t="str">
            <v>NSNI-LINES_358</v>
          </cell>
        </row>
        <row r="369">
          <cell r="BT369" t="str">
            <v>NSNI-LINES_500</v>
          </cell>
        </row>
        <row r="370">
          <cell r="BT370" t="str">
            <v>NSNI-LINES_502</v>
          </cell>
        </row>
        <row r="371">
          <cell r="BT371" t="str">
            <v>NSNI-LINES_503</v>
          </cell>
        </row>
        <row r="372">
          <cell r="BT372" t="str">
            <v>NSNI-LINES_504</v>
          </cell>
        </row>
        <row r="373">
          <cell r="BT373" t="str">
            <v>NSNI-LINES_505</v>
          </cell>
        </row>
        <row r="374">
          <cell r="BT374" t="str">
            <v>NSNI-LINES_506</v>
          </cell>
        </row>
        <row r="375">
          <cell r="BT375" t="str">
            <v>NSNI-LINES_702</v>
          </cell>
        </row>
        <row r="376">
          <cell r="BT376" t="str">
            <v>NSNI-LINES_704</v>
          </cell>
        </row>
        <row r="377">
          <cell r="BT377" t="str">
            <v>NSNI-LINES_706</v>
          </cell>
        </row>
        <row r="378">
          <cell r="BT378" t="str">
            <v>NSNI-LINES_NULL</v>
          </cell>
        </row>
        <row r="386">
          <cell r="BT386" t="str">
            <v>SIDO-LINES_001</v>
          </cell>
        </row>
        <row r="387">
          <cell r="BT387" t="str">
            <v>SIDO-LINES_002</v>
          </cell>
        </row>
        <row r="388">
          <cell r="BT388" t="str">
            <v>SIDO-LINES_003</v>
          </cell>
        </row>
        <row r="389">
          <cell r="BT389" t="str">
            <v>SIDO-LINES_004</v>
          </cell>
        </row>
        <row r="390">
          <cell r="BT390" t="str">
            <v>SIDO-LINES_005</v>
          </cell>
        </row>
        <row r="391">
          <cell r="BT391" t="str">
            <v>SIDO-LINES_006</v>
          </cell>
        </row>
        <row r="392">
          <cell r="BT392" t="str">
            <v>SIDO-LINES_007</v>
          </cell>
        </row>
        <row r="393">
          <cell r="BT393" t="str">
            <v>SIDO-LINES_009</v>
          </cell>
        </row>
        <row r="394">
          <cell r="BT394" t="str">
            <v>SIDO-LINES_010</v>
          </cell>
        </row>
        <row r="395">
          <cell r="BT395" t="str">
            <v>SIDO-LINES_100</v>
          </cell>
        </row>
        <row r="396">
          <cell r="BT396" t="str">
            <v>SIDO-LINES_101-I</v>
          </cell>
        </row>
        <row r="397">
          <cell r="BT397" t="str">
            <v>SIDO-LINES_101-O</v>
          </cell>
        </row>
        <row r="398">
          <cell r="BT398" t="str">
            <v>SIDO-LINES_101</v>
          </cell>
        </row>
        <row r="399">
          <cell r="BT399" t="str">
            <v>SIDO-LINES_102</v>
          </cell>
        </row>
        <row r="400">
          <cell r="BT400" t="str">
            <v>SIDO-LINES_103</v>
          </cell>
        </row>
        <row r="401">
          <cell r="BT401" t="str">
            <v>SIDO-LINES_104</v>
          </cell>
        </row>
        <row r="402">
          <cell r="BT402" t="str">
            <v>SIDO-LINES_105</v>
          </cell>
        </row>
        <row r="403">
          <cell r="BT403" t="str">
            <v>SIDO-LINES_106</v>
          </cell>
        </row>
        <row r="404">
          <cell r="BT404" t="str">
            <v>SIDO-LINES_107</v>
          </cell>
        </row>
        <row r="405">
          <cell r="BT405" t="str">
            <v>SIDO-LINES_108</v>
          </cell>
        </row>
        <row r="406">
          <cell r="BT406" t="str">
            <v>SIDO-LINES_109</v>
          </cell>
        </row>
        <row r="407">
          <cell r="BT407" t="str">
            <v>SIDO-LINES_110</v>
          </cell>
        </row>
        <row r="408">
          <cell r="BT408" t="str">
            <v>SIDO-LINES_111</v>
          </cell>
        </row>
        <row r="409">
          <cell r="BT409" t="str">
            <v>SIDO-LINES_112</v>
          </cell>
        </row>
        <row r="410">
          <cell r="BT410" t="str">
            <v>SIDO-LINES_113</v>
          </cell>
        </row>
        <row r="411">
          <cell r="BT411" t="str">
            <v>SIDO-LINES_115</v>
          </cell>
        </row>
        <row r="412">
          <cell r="BT412" t="str">
            <v>SIDO-LINES_116</v>
          </cell>
        </row>
        <row r="413">
          <cell r="BT413" t="str">
            <v>SIDO-LINES_300</v>
          </cell>
        </row>
        <row r="414">
          <cell r="BT414" t="str">
            <v>SIDO-LINES_301</v>
          </cell>
        </row>
        <row r="415">
          <cell r="BT415" t="str">
            <v>SIDO-LINES_302</v>
          </cell>
        </row>
        <row r="416">
          <cell r="BT416" t="str">
            <v>SIDO-LINES_303</v>
          </cell>
        </row>
        <row r="417">
          <cell r="BT417" t="str">
            <v>SIDO-LINES_304</v>
          </cell>
        </row>
        <row r="418">
          <cell r="BT418" t="str">
            <v>SIDO-LINES_305</v>
          </cell>
        </row>
        <row r="419">
          <cell r="BT419" t="str">
            <v>SIDO-LINES_309</v>
          </cell>
        </row>
        <row r="420">
          <cell r="BT420" t="str">
            <v>SIDO-LINES_350</v>
          </cell>
        </row>
        <row r="421">
          <cell r="BT421" t="str">
            <v>SIDO-LINES_351</v>
          </cell>
        </row>
        <row r="422">
          <cell r="BT422" t="str">
            <v>SIDO-LINES_352</v>
          </cell>
        </row>
        <row r="423">
          <cell r="BT423" t="str">
            <v>SIDO-LINES_353</v>
          </cell>
        </row>
        <row r="424">
          <cell r="BT424" t="str">
            <v>SIDO-LINES_354</v>
          </cell>
        </row>
        <row r="425">
          <cell r="BT425" t="str">
            <v>SIDO-LINES_355</v>
          </cell>
        </row>
        <row r="426">
          <cell r="BT426" t="str">
            <v>SIDO-LINES_356</v>
          </cell>
        </row>
        <row r="427">
          <cell r="BT427" t="str">
            <v>SIDO-LINES_358</v>
          </cell>
        </row>
        <row r="428">
          <cell r="BT428" t="str">
            <v>SIDO-LINES_500</v>
          </cell>
        </row>
        <row r="429">
          <cell r="BT429" t="str">
            <v>SIDO-LINES_502</v>
          </cell>
        </row>
        <row r="430">
          <cell r="BT430" t="str">
            <v>SIDO-LINES_503</v>
          </cell>
        </row>
        <row r="431">
          <cell r="BT431" t="str">
            <v>SIDO-LINES_504</v>
          </cell>
        </row>
        <row r="432">
          <cell r="BT432" t="str">
            <v>SIDO-LINES_505</v>
          </cell>
        </row>
        <row r="433">
          <cell r="BT433" t="str">
            <v>SIDO-LINES_506</v>
          </cell>
        </row>
        <row r="434">
          <cell r="BT434" t="str">
            <v>SIDO-LINES_702</v>
          </cell>
        </row>
        <row r="435">
          <cell r="BT435" t="str">
            <v>SIDO-LINES_704</v>
          </cell>
        </row>
        <row r="436">
          <cell r="BT436" t="str">
            <v>SIDO-LINES_706</v>
          </cell>
        </row>
        <row r="437">
          <cell r="BT437" t="str">
            <v>SIDO-LINES_NULL</v>
          </cell>
        </row>
      </sheetData>
      <sheetData sheetId="19">
        <row r="32">
          <cell r="B32" t="str">
            <v>Power Transformer</v>
          </cell>
        </row>
        <row r="33">
          <cell r="B33" t="str">
            <v>BS0011</v>
          </cell>
          <cell r="EH33" t="str">
            <v>NNNI_100_BS0011</v>
          </cell>
        </row>
        <row r="34">
          <cell r="B34" t="str">
            <v>BS0041</v>
          </cell>
          <cell r="EH34" t="str">
            <v>NNNI_100_BS0041</v>
          </cell>
        </row>
        <row r="35">
          <cell r="B35" t="str">
            <v>IT0011</v>
          </cell>
          <cell r="EH35" t="str">
            <v>NNNI_100_IT0011</v>
          </cell>
        </row>
        <row r="36">
          <cell r="B36" t="str">
            <v>IT0032</v>
          </cell>
          <cell r="EH36" t="str">
            <v>NNNI_100_IT0032</v>
          </cell>
        </row>
        <row r="37">
          <cell r="B37" t="str">
            <v>RS0011</v>
          </cell>
          <cell r="EH37" t="str">
            <v>NNNI_100_RS0011</v>
          </cell>
        </row>
        <row r="38">
          <cell r="B38" t="str">
            <v>SA0011</v>
          </cell>
          <cell r="EH38" t="str">
            <v>NNNI_100_SA0011</v>
          </cell>
        </row>
        <row r="39">
          <cell r="B39" t="str">
            <v>TF0011</v>
          </cell>
          <cell r="EH39" t="str">
            <v>NNNI_100_TF0011</v>
          </cell>
        </row>
        <row r="40">
          <cell r="B40" t="str">
            <v>TF0031</v>
          </cell>
          <cell r="EH40" t="str">
            <v>NNNI_100_TF0031</v>
          </cell>
        </row>
        <row r="41">
          <cell r="B41" t="str">
            <v>TF0032</v>
          </cell>
          <cell r="EH41" t="str">
            <v>NNNI_100_TF0032</v>
          </cell>
        </row>
        <row r="42">
          <cell r="B42" t="str">
            <v>TF0036</v>
          </cell>
          <cell r="EH42" t="str">
            <v>NNNI_100_TF0036</v>
          </cell>
        </row>
        <row r="43">
          <cell r="B43" t="str">
            <v>TF0038</v>
          </cell>
          <cell r="EH43" t="str">
            <v>NNNI_100_TF0038</v>
          </cell>
        </row>
        <row r="44">
          <cell r="B44" t="str">
            <v>TF0040</v>
          </cell>
          <cell r="EH44" t="str">
            <v>NNNI_100_TF0040</v>
          </cell>
        </row>
        <row r="45">
          <cell r="B45" t="str">
            <v>TF0041</v>
          </cell>
          <cell r="EH45" t="str">
            <v>NNNI_100_TF0041</v>
          </cell>
        </row>
        <row r="46">
          <cell r="B46" t="str">
            <v>TF0051</v>
          </cell>
          <cell r="EH46" t="str">
            <v>NNNI_100_TF0051</v>
          </cell>
        </row>
        <row r="47">
          <cell r="B47" t="str">
            <v>TF0141</v>
          </cell>
          <cell r="EH47" t="str">
            <v>NNNI_100_TF0141</v>
          </cell>
        </row>
        <row r="49">
          <cell r="B49" t="str">
            <v>Total</v>
          </cell>
        </row>
        <row r="51">
          <cell r="B51" t="str">
            <v>Check: Total average spend - Power Transformer - NNNI</v>
          </cell>
        </row>
        <row r="53">
          <cell r="B53" t="str">
            <v>Circuit Breakers - Indoor</v>
          </cell>
        </row>
        <row r="54">
          <cell r="B54" t="str">
            <v>AB0011</v>
          </cell>
          <cell r="EH54" t="str">
            <v>NNNI_101-I_AB0011</v>
          </cell>
        </row>
        <row r="55">
          <cell r="B55" t="str">
            <v>AB0012</v>
          </cell>
          <cell r="EH55" t="str">
            <v>NNNI_101-I_AB0012</v>
          </cell>
        </row>
        <row r="56">
          <cell r="B56" t="str">
            <v>AB0041</v>
          </cell>
          <cell r="EH56" t="str">
            <v>NNNI_101-I_AB0041</v>
          </cell>
        </row>
        <row r="57">
          <cell r="B57" t="str">
            <v>AB0042</v>
          </cell>
          <cell r="EH57" t="str">
            <v>NNNI_101-I_AB0042</v>
          </cell>
        </row>
        <row r="58">
          <cell r="B58" t="str">
            <v>AB0051</v>
          </cell>
          <cell r="EH58" t="str">
            <v>NNNI_101-I_AB0051</v>
          </cell>
        </row>
        <row r="59">
          <cell r="B59" t="str">
            <v>AC0011</v>
          </cell>
          <cell r="EH59" t="str">
            <v>NNNI_101-I_AC0011</v>
          </cell>
        </row>
        <row r="60">
          <cell r="B60" t="str">
            <v>BO0011</v>
          </cell>
          <cell r="EH60" t="str">
            <v>NNNI_101-I_BO0011</v>
          </cell>
        </row>
        <row r="61">
          <cell r="B61" t="str">
            <v>BO0012</v>
          </cell>
          <cell r="EH61" t="str">
            <v>NNNI_101-I_BO0012</v>
          </cell>
        </row>
        <row r="62">
          <cell r="B62" t="str">
            <v>BO0013</v>
          </cell>
          <cell r="EH62" t="str">
            <v>NNNI_101-I_BO0013</v>
          </cell>
        </row>
        <row r="63">
          <cell r="B63" t="str">
            <v>BO0014</v>
          </cell>
          <cell r="EH63" t="str">
            <v>NNNI_101-I_BO0014</v>
          </cell>
        </row>
        <row r="64">
          <cell r="B64" t="str">
            <v>BO0031</v>
          </cell>
          <cell r="EH64" t="str">
            <v>NNNI_101-I_BO0031</v>
          </cell>
        </row>
        <row r="65">
          <cell r="B65" t="str">
            <v>BO0032</v>
          </cell>
          <cell r="EH65" t="str">
            <v>NNNI_101-I_BO0032</v>
          </cell>
        </row>
        <row r="66">
          <cell r="B66" t="str">
            <v>BO0051</v>
          </cell>
          <cell r="EH66" t="str">
            <v>NNNI_101-I_BO0051</v>
          </cell>
        </row>
        <row r="67">
          <cell r="B67" t="str">
            <v>BO1051</v>
          </cell>
          <cell r="EH67" t="str">
            <v>NNNI_101-I_BO1051</v>
          </cell>
        </row>
        <row r="68">
          <cell r="B68" t="str">
            <v>DS0011</v>
          </cell>
          <cell r="EH68" t="str">
            <v>NNNI_101-I_DS0011</v>
          </cell>
        </row>
        <row r="69">
          <cell r="B69" t="str">
            <v>GI0011</v>
          </cell>
          <cell r="EH69" t="str">
            <v>NNNI_101-I_GI0011</v>
          </cell>
        </row>
        <row r="70">
          <cell r="B70" t="str">
            <v>GI0012</v>
          </cell>
          <cell r="EH70" t="str">
            <v>NNNI_101-I_GI0012</v>
          </cell>
        </row>
        <row r="71">
          <cell r="B71" t="str">
            <v>GI0014</v>
          </cell>
          <cell r="EH71" t="str">
            <v>NNNI_101-I_GI0014</v>
          </cell>
        </row>
        <row r="72">
          <cell r="B72" t="str">
            <v>GI0015</v>
          </cell>
          <cell r="EH72" t="str">
            <v>NNNI_101-I_GI0015</v>
          </cell>
        </row>
        <row r="73">
          <cell r="B73" t="str">
            <v>GI0016</v>
          </cell>
          <cell r="EH73" t="str">
            <v>NNNI_101-I_GI0016</v>
          </cell>
        </row>
        <row r="74">
          <cell r="B74" t="str">
            <v>GI0051</v>
          </cell>
          <cell r="EH74" t="str">
            <v>NNNI_101-I_GI0051</v>
          </cell>
        </row>
        <row r="75">
          <cell r="B75" t="str">
            <v>IT0011</v>
          </cell>
          <cell r="EH75" t="str">
            <v>NNNI_101-I_IT0011</v>
          </cell>
        </row>
        <row r="76">
          <cell r="B76" t="str">
            <v>IT0032</v>
          </cell>
          <cell r="EH76" t="str">
            <v>NNNI_101-I_IT0032</v>
          </cell>
        </row>
        <row r="77">
          <cell r="B77" t="str">
            <v>MO0011</v>
          </cell>
          <cell r="EH77" t="str">
            <v>NNNI_101-I_MO0011</v>
          </cell>
        </row>
        <row r="78">
          <cell r="B78" t="str">
            <v>MO0012</v>
          </cell>
          <cell r="EH78" t="str">
            <v>NNNI_101-I_MO0012</v>
          </cell>
        </row>
        <row r="79">
          <cell r="B79" t="str">
            <v>MO0013</v>
          </cell>
          <cell r="EH79" t="str">
            <v>NNNI_101-I_MO0013</v>
          </cell>
        </row>
        <row r="80">
          <cell r="B80" t="str">
            <v>MO0014</v>
          </cell>
          <cell r="EH80" t="str">
            <v>NNNI_101-I_MO0014</v>
          </cell>
        </row>
        <row r="81">
          <cell r="B81" t="str">
            <v>MO0031</v>
          </cell>
          <cell r="EH81" t="str">
            <v>NNNI_101-I_MO0031</v>
          </cell>
        </row>
        <row r="82">
          <cell r="B82" t="str">
            <v>MO0041</v>
          </cell>
          <cell r="EH82" t="str">
            <v>NNNI_101-I_MO0041</v>
          </cell>
        </row>
        <row r="83">
          <cell r="B83" t="str">
            <v>MO0051</v>
          </cell>
          <cell r="EH83" t="str">
            <v>NNNI_101-I_MO0051</v>
          </cell>
        </row>
        <row r="84">
          <cell r="B84" t="str">
            <v>MS0011</v>
          </cell>
          <cell r="EH84" t="str">
            <v>NNNI_101-I_MS0011</v>
          </cell>
        </row>
        <row r="85">
          <cell r="B85" t="str">
            <v>MS0012</v>
          </cell>
          <cell r="EH85" t="str">
            <v>NNNI_101-I_MS0012</v>
          </cell>
        </row>
        <row r="86">
          <cell r="B86" t="str">
            <v>MS0031</v>
          </cell>
          <cell r="EH86" t="str">
            <v>NNNI_101-I_MS0031</v>
          </cell>
        </row>
        <row r="87">
          <cell r="B87" t="str">
            <v>MS0032</v>
          </cell>
          <cell r="EH87" t="str">
            <v>NNNI_101-I_MS0032</v>
          </cell>
        </row>
        <row r="88">
          <cell r="B88" t="str">
            <v>MS0033</v>
          </cell>
          <cell r="EH88" t="str">
            <v>NNNI_101-I_MS0033</v>
          </cell>
        </row>
        <row r="89">
          <cell r="B89" t="str">
            <v>MS0034</v>
          </cell>
          <cell r="EH89" t="str">
            <v>NNNI_101-I_MS0034</v>
          </cell>
        </row>
        <row r="90">
          <cell r="B90" t="str">
            <v>MS0035</v>
          </cell>
          <cell r="EH90" t="str">
            <v>NNNI_101-I_MS0035</v>
          </cell>
        </row>
        <row r="91">
          <cell r="B91" t="str">
            <v>MS0051</v>
          </cell>
          <cell r="EH91" t="str">
            <v>NNNI_101-I_MS0051</v>
          </cell>
        </row>
        <row r="92">
          <cell r="B92" t="str">
            <v>SA0011</v>
          </cell>
          <cell r="EH92" t="str">
            <v>NNNI_101-I_SA0011</v>
          </cell>
        </row>
        <row r="93">
          <cell r="B93" t="str">
            <v>SB0011</v>
          </cell>
          <cell r="EH93" t="str">
            <v>NNNI_101-I_SB0011</v>
          </cell>
        </row>
        <row r="94">
          <cell r="B94" t="str">
            <v>SB0012</v>
          </cell>
          <cell r="EH94" t="str">
            <v>NNNI_101-I_SB0012</v>
          </cell>
        </row>
        <row r="95">
          <cell r="B95" t="str">
            <v>SB0013</v>
          </cell>
          <cell r="EH95" t="str">
            <v>NNNI_101-I_SB0013</v>
          </cell>
        </row>
        <row r="96">
          <cell r="B96" t="str">
            <v>SB0014</v>
          </cell>
          <cell r="EH96" t="str">
            <v>NNNI_101-I_SB0014</v>
          </cell>
        </row>
        <row r="97">
          <cell r="B97" t="str">
            <v>SB0015</v>
          </cell>
          <cell r="EH97" t="str">
            <v>NNNI_101-I_SB0015</v>
          </cell>
        </row>
        <row r="98">
          <cell r="B98" t="str">
            <v>SB0031</v>
          </cell>
          <cell r="EH98" t="str">
            <v>NNNI_101-I_SB0031</v>
          </cell>
        </row>
        <row r="99">
          <cell r="B99" t="str">
            <v>SB0032</v>
          </cell>
          <cell r="EH99" t="str">
            <v>NNNI_101-I_SB0032</v>
          </cell>
        </row>
        <row r="100">
          <cell r="B100" t="str">
            <v>SB0033</v>
          </cell>
          <cell r="EH100" t="str">
            <v>NNNI_101-I_SB0033</v>
          </cell>
        </row>
        <row r="101">
          <cell r="B101" t="str">
            <v>SB0035</v>
          </cell>
          <cell r="EH101" t="str">
            <v>NNNI_101-I_SB0035</v>
          </cell>
        </row>
        <row r="102">
          <cell r="B102" t="str">
            <v>SB0051</v>
          </cell>
          <cell r="EH102" t="str">
            <v>NNNI_101-I_SB0051</v>
          </cell>
        </row>
        <row r="103">
          <cell r="B103" t="str">
            <v>VB0011</v>
          </cell>
          <cell r="EH103" t="str">
            <v>NNNI_101-I_VB0011</v>
          </cell>
        </row>
        <row r="104">
          <cell r="B104" t="str">
            <v>VB0031</v>
          </cell>
          <cell r="EH104" t="str">
            <v>NNNI_101-I_VB0031</v>
          </cell>
        </row>
        <row r="106">
          <cell r="B106" t="str">
            <v>Total</v>
          </cell>
        </row>
        <row r="108">
          <cell r="B108" t="str">
            <v>Check: Total average spend - Circuit Breakers - Indoor - NNNI</v>
          </cell>
        </row>
        <row r="110">
          <cell r="B110" t="str">
            <v>Circuit Breakers - Outdoor</v>
          </cell>
        </row>
        <row r="111">
          <cell r="B111" t="str">
            <v>AB0011</v>
          </cell>
          <cell r="EH111" t="str">
            <v>NNNI_101-O_AB0011</v>
          </cell>
        </row>
        <row r="112">
          <cell r="B112" t="str">
            <v>AB0012</v>
          </cell>
          <cell r="EH112" t="str">
            <v>NNNI_101-O_AB0012</v>
          </cell>
        </row>
        <row r="113">
          <cell r="B113" t="str">
            <v>AB0041</v>
          </cell>
          <cell r="EH113" t="str">
            <v>NNNI_101-O_AB0041</v>
          </cell>
        </row>
        <row r="114">
          <cell r="B114" t="str">
            <v>AB0042</v>
          </cell>
          <cell r="EH114" t="str">
            <v>NNNI_101-O_AB0042</v>
          </cell>
        </row>
        <row r="115">
          <cell r="B115" t="str">
            <v>AB0051</v>
          </cell>
          <cell r="EH115" t="str">
            <v>NNNI_101-O_AB0051</v>
          </cell>
        </row>
        <row r="116">
          <cell r="B116" t="str">
            <v>AC0011</v>
          </cell>
          <cell r="EH116" t="str">
            <v>NNNI_101-O_AC0011</v>
          </cell>
        </row>
        <row r="117">
          <cell r="B117" t="str">
            <v>BO0011</v>
          </cell>
          <cell r="EH117" t="str">
            <v>NNNI_101-O_BO0011</v>
          </cell>
        </row>
        <row r="118">
          <cell r="B118" t="str">
            <v>BO0012</v>
          </cell>
          <cell r="EH118" t="str">
            <v>NNNI_101-O_BO0012</v>
          </cell>
        </row>
        <row r="119">
          <cell r="B119" t="str">
            <v>BO0013</v>
          </cell>
          <cell r="EH119" t="str">
            <v>NNNI_101-O_BO0013</v>
          </cell>
        </row>
        <row r="120">
          <cell r="B120" t="str">
            <v>BO0014</v>
          </cell>
          <cell r="EH120" t="str">
            <v>NNNI_101-O_BO0014</v>
          </cell>
        </row>
        <row r="121">
          <cell r="B121" t="str">
            <v>BO0031</v>
          </cell>
          <cell r="EH121" t="str">
            <v>NNNI_101-O_BO0031</v>
          </cell>
        </row>
        <row r="122">
          <cell r="B122" t="str">
            <v>BO0032</v>
          </cell>
          <cell r="EH122" t="str">
            <v>NNNI_101-O_BO0032</v>
          </cell>
        </row>
        <row r="123">
          <cell r="B123" t="str">
            <v>BO0051</v>
          </cell>
          <cell r="EH123" t="str">
            <v>NNNI_101-O_BO0051</v>
          </cell>
        </row>
        <row r="124">
          <cell r="B124" t="str">
            <v>BO1051</v>
          </cell>
          <cell r="EH124" t="str">
            <v>NNNI_101-O_BO1051</v>
          </cell>
        </row>
        <row r="125">
          <cell r="B125" t="str">
            <v>DS0011</v>
          </cell>
          <cell r="EH125" t="str">
            <v>NNNI_101-O_DS0011</v>
          </cell>
        </row>
        <row r="126">
          <cell r="B126" t="str">
            <v>GI0011</v>
          </cell>
          <cell r="EH126" t="str">
            <v>NNNI_101-O_GI0011</v>
          </cell>
        </row>
        <row r="127">
          <cell r="B127" t="str">
            <v>GI0012</v>
          </cell>
          <cell r="EH127" t="str">
            <v>NNNI_101-O_GI0012</v>
          </cell>
        </row>
        <row r="128">
          <cell r="B128" t="str">
            <v>GI0014</v>
          </cell>
          <cell r="EH128" t="str">
            <v>NNNI_101-O_GI0014</v>
          </cell>
        </row>
        <row r="129">
          <cell r="B129" t="str">
            <v>GI0015</v>
          </cell>
          <cell r="EH129" t="str">
            <v>NNNI_101-O_GI0015</v>
          </cell>
        </row>
        <row r="130">
          <cell r="B130" t="str">
            <v>GI0016</v>
          </cell>
          <cell r="EH130" t="str">
            <v>NNNI_101-O_GI0016</v>
          </cell>
        </row>
        <row r="131">
          <cell r="B131" t="str">
            <v>GI0051</v>
          </cell>
          <cell r="EH131" t="str">
            <v>NNNI_101-O_GI0051</v>
          </cell>
        </row>
        <row r="132">
          <cell r="B132" t="str">
            <v>IT0011</v>
          </cell>
          <cell r="EH132" t="str">
            <v>NNNI_101-O_IT0011</v>
          </cell>
        </row>
        <row r="133">
          <cell r="B133" t="str">
            <v>IT0032</v>
          </cell>
          <cell r="EH133" t="str">
            <v>NNNI_101-O_IT0032</v>
          </cell>
        </row>
        <row r="134">
          <cell r="B134" t="str">
            <v>MO0011</v>
          </cell>
          <cell r="EH134" t="str">
            <v>NNNI_101-O_MO0011</v>
          </cell>
        </row>
        <row r="135">
          <cell r="B135" t="str">
            <v>MO0012</v>
          </cell>
          <cell r="EH135" t="str">
            <v>NNNI_101-O_MO0012</v>
          </cell>
        </row>
        <row r="136">
          <cell r="B136" t="str">
            <v>MO0013</v>
          </cell>
          <cell r="EH136" t="str">
            <v>NNNI_101-O_MO0013</v>
          </cell>
        </row>
        <row r="137">
          <cell r="B137" t="str">
            <v>MO0014</v>
          </cell>
          <cell r="EH137" t="str">
            <v>NNNI_101-O_MO0014</v>
          </cell>
        </row>
        <row r="138">
          <cell r="B138" t="str">
            <v>MO0031</v>
          </cell>
          <cell r="EH138" t="str">
            <v>NNNI_101-O_MO0031</v>
          </cell>
        </row>
        <row r="139">
          <cell r="B139" t="str">
            <v>MO0041</v>
          </cell>
          <cell r="EH139" t="str">
            <v>NNNI_101-O_MO0041</v>
          </cell>
        </row>
        <row r="140">
          <cell r="B140" t="str">
            <v>MO0051</v>
          </cell>
          <cell r="EH140" t="str">
            <v>NNNI_101-O_MO0051</v>
          </cell>
        </row>
        <row r="141">
          <cell r="B141" t="str">
            <v>MS0011</v>
          </cell>
          <cell r="EH141" t="str">
            <v>NNNI_101-O_MS0011</v>
          </cell>
        </row>
        <row r="142">
          <cell r="B142" t="str">
            <v>MS0012</v>
          </cell>
          <cell r="EH142" t="str">
            <v>NNNI_101-O_MS0012</v>
          </cell>
        </row>
        <row r="143">
          <cell r="B143" t="str">
            <v>MS0031</v>
          </cell>
          <cell r="EH143" t="str">
            <v>NNNI_101-O_MS0031</v>
          </cell>
        </row>
        <row r="144">
          <cell r="B144" t="str">
            <v>MS0032</v>
          </cell>
          <cell r="EH144" t="str">
            <v>NNNI_101-O_MS0032</v>
          </cell>
        </row>
        <row r="145">
          <cell r="B145" t="str">
            <v>MS0033</v>
          </cell>
          <cell r="EH145" t="str">
            <v>NNNI_101-O_MS0033</v>
          </cell>
        </row>
        <row r="146">
          <cell r="B146" t="str">
            <v>MS0034</v>
          </cell>
          <cell r="EH146" t="str">
            <v>NNNI_101-O_MS0034</v>
          </cell>
        </row>
        <row r="147">
          <cell r="B147" t="str">
            <v>MS0035</v>
          </cell>
          <cell r="EH147" t="str">
            <v>NNNI_101-O_MS0035</v>
          </cell>
        </row>
        <row r="148">
          <cell r="B148" t="str">
            <v>MS0051</v>
          </cell>
          <cell r="EH148" t="str">
            <v>NNNI_101-O_MS0051</v>
          </cell>
        </row>
        <row r="149">
          <cell r="B149" t="str">
            <v>SA0011</v>
          </cell>
          <cell r="EH149" t="str">
            <v>NNNI_101-O_SA0011</v>
          </cell>
        </row>
        <row r="150">
          <cell r="B150" t="str">
            <v>SB0011</v>
          </cell>
          <cell r="EH150" t="str">
            <v>NNNI_101-O_SB0011</v>
          </cell>
        </row>
        <row r="151">
          <cell r="B151" t="str">
            <v>SB0012</v>
          </cell>
          <cell r="EH151" t="str">
            <v>NNNI_101-O_SB0012</v>
          </cell>
        </row>
        <row r="152">
          <cell r="B152" t="str">
            <v>SB0013</v>
          </cell>
          <cell r="EH152" t="str">
            <v>NNNI_101-O_SB0013</v>
          </cell>
        </row>
        <row r="153">
          <cell r="B153" t="str">
            <v>SB0014</v>
          </cell>
          <cell r="EH153" t="str">
            <v>NNNI_101-O_SB0014</v>
          </cell>
        </row>
        <row r="154">
          <cell r="B154" t="str">
            <v>SB0015</v>
          </cell>
          <cell r="EH154" t="str">
            <v>NNNI_101-O_SB0015</v>
          </cell>
        </row>
        <row r="155">
          <cell r="B155" t="str">
            <v>SB0031</v>
          </cell>
          <cell r="EH155" t="str">
            <v>NNNI_101-O_SB0031</v>
          </cell>
        </row>
        <row r="156">
          <cell r="B156" t="str">
            <v>SB0032</v>
          </cell>
          <cell r="EH156" t="str">
            <v>NNNI_101-O_SB0032</v>
          </cell>
        </row>
        <row r="157">
          <cell r="B157" t="str">
            <v>SB0033</v>
          </cell>
          <cell r="EH157" t="str">
            <v>NNNI_101-O_SB0033</v>
          </cell>
        </row>
        <row r="158">
          <cell r="B158" t="str">
            <v>SB0035</v>
          </cell>
          <cell r="EH158" t="str">
            <v>NNNI_101-O_SB0035</v>
          </cell>
        </row>
        <row r="159">
          <cell r="B159" t="str">
            <v>SB0051</v>
          </cell>
          <cell r="EH159" t="str">
            <v>NNNI_101-O_SB0051</v>
          </cell>
        </row>
        <row r="160">
          <cell r="B160" t="str">
            <v>VB0011</v>
          </cell>
          <cell r="EH160" t="str">
            <v>NNNI_101-O_VB0011</v>
          </cell>
        </row>
        <row r="161">
          <cell r="B161" t="str">
            <v>VB0031</v>
          </cell>
          <cell r="EH161" t="str">
            <v>NNNI_101-O_VB0031</v>
          </cell>
        </row>
        <row r="163">
          <cell r="B163" t="str">
            <v>Total</v>
          </cell>
        </row>
        <row r="165">
          <cell r="B165" t="str">
            <v>Check: Total average spend - Circuit Breakers - Outdoor - NNNI</v>
          </cell>
        </row>
        <row r="167">
          <cell r="B167" t="str">
            <v>Circuit Breakers</v>
          </cell>
        </row>
        <row r="168">
          <cell r="B168" t="str">
            <v>AB0011</v>
          </cell>
          <cell r="EH168" t="str">
            <v>NNNI_101_AB0011</v>
          </cell>
        </row>
        <row r="169">
          <cell r="B169" t="str">
            <v>AB0012</v>
          </cell>
          <cell r="EH169" t="str">
            <v>NNNI_101_AB0012</v>
          </cell>
        </row>
        <row r="170">
          <cell r="B170" t="str">
            <v>AB0041</v>
          </cell>
          <cell r="EH170" t="str">
            <v>NNNI_101_AB0041</v>
          </cell>
        </row>
        <row r="171">
          <cell r="B171" t="str">
            <v>AB0042</v>
          </cell>
          <cell r="EH171" t="str">
            <v>NNNI_101_AB0042</v>
          </cell>
        </row>
        <row r="172">
          <cell r="B172" t="str">
            <v>AB0051</v>
          </cell>
          <cell r="EH172" t="str">
            <v>NNNI_101_AB0051</v>
          </cell>
        </row>
        <row r="173">
          <cell r="B173" t="str">
            <v>AC0011</v>
          </cell>
          <cell r="EH173" t="str">
            <v>NNNI_101_AC0011</v>
          </cell>
        </row>
        <row r="174">
          <cell r="B174" t="str">
            <v>BO0011</v>
          </cell>
          <cell r="EH174" t="str">
            <v>NNNI_101_BO0011</v>
          </cell>
        </row>
        <row r="175">
          <cell r="B175" t="str">
            <v>BO0012</v>
          </cell>
          <cell r="EH175" t="str">
            <v>NNNI_101_BO0012</v>
          </cell>
        </row>
        <row r="176">
          <cell r="B176" t="str">
            <v>BO0013</v>
          </cell>
          <cell r="EH176" t="str">
            <v>NNNI_101_BO0013</v>
          </cell>
        </row>
        <row r="177">
          <cell r="B177" t="str">
            <v>BO0014</v>
          </cell>
          <cell r="EH177" t="str">
            <v>NNNI_101_BO0014</v>
          </cell>
        </row>
        <row r="178">
          <cell r="B178" t="str">
            <v>BO0031</v>
          </cell>
          <cell r="EH178" t="str">
            <v>NNNI_101_BO0031</v>
          </cell>
        </row>
        <row r="179">
          <cell r="B179" t="str">
            <v>BO0032</v>
          </cell>
          <cell r="EH179" t="str">
            <v>NNNI_101_BO0032</v>
          </cell>
        </row>
        <row r="180">
          <cell r="B180" t="str">
            <v>BO0051</v>
          </cell>
          <cell r="EH180" t="str">
            <v>NNNI_101_BO0051</v>
          </cell>
        </row>
        <row r="181">
          <cell r="B181" t="str">
            <v>BO1051</v>
          </cell>
          <cell r="EH181" t="str">
            <v>NNNI_101_BO1051</v>
          </cell>
        </row>
        <row r="182">
          <cell r="B182" t="str">
            <v>DS0011</v>
          </cell>
          <cell r="EH182" t="str">
            <v>NNNI_101_DS0011</v>
          </cell>
        </row>
        <row r="183">
          <cell r="B183" t="str">
            <v>GI0011</v>
          </cell>
          <cell r="EH183" t="str">
            <v>NNNI_101_GI0011</v>
          </cell>
        </row>
        <row r="184">
          <cell r="B184" t="str">
            <v>GI0012</v>
          </cell>
          <cell r="EH184" t="str">
            <v>NNNI_101_GI0012</v>
          </cell>
        </row>
        <row r="185">
          <cell r="B185" t="str">
            <v>GI0014</v>
          </cell>
          <cell r="EH185" t="str">
            <v>NNNI_101_GI0014</v>
          </cell>
        </row>
        <row r="186">
          <cell r="B186" t="str">
            <v>GI0015</v>
          </cell>
          <cell r="EH186" t="str">
            <v>NNNI_101_GI0015</v>
          </cell>
        </row>
        <row r="187">
          <cell r="B187" t="str">
            <v>GI0016</v>
          </cell>
          <cell r="EH187" t="str">
            <v>NNNI_101_GI0016</v>
          </cell>
        </row>
        <row r="188">
          <cell r="B188" t="str">
            <v>GI0051</v>
          </cell>
          <cell r="EH188" t="str">
            <v>NNNI_101_GI0051</v>
          </cell>
        </row>
        <row r="189">
          <cell r="B189" t="str">
            <v>IT0011</v>
          </cell>
          <cell r="EH189" t="str">
            <v>NNNI_101_IT0011</v>
          </cell>
        </row>
        <row r="190">
          <cell r="B190" t="str">
            <v>IT0032</v>
          </cell>
          <cell r="EH190" t="str">
            <v>NNNI_101_IT0032</v>
          </cell>
        </row>
        <row r="191">
          <cell r="B191" t="str">
            <v>MO0011</v>
          </cell>
          <cell r="EH191" t="str">
            <v>NNNI_101_MO0011</v>
          </cell>
        </row>
        <row r="192">
          <cell r="B192" t="str">
            <v>MO0012</v>
          </cell>
          <cell r="EH192" t="str">
            <v>NNNI_101_MO0012</v>
          </cell>
        </row>
        <row r="193">
          <cell r="B193" t="str">
            <v>MO0013</v>
          </cell>
          <cell r="EH193" t="str">
            <v>NNNI_101_MO0013</v>
          </cell>
        </row>
        <row r="194">
          <cell r="B194" t="str">
            <v>MO0014</v>
          </cell>
          <cell r="EH194" t="str">
            <v>NNNI_101_MO0014</v>
          </cell>
        </row>
        <row r="195">
          <cell r="B195" t="str">
            <v>MO0031</v>
          </cell>
          <cell r="EH195" t="str">
            <v>NNNI_101_MO0031</v>
          </cell>
        </row>
        <row r="196">
          <cell r="B196" t="str">
            <v>MO0041</v>
          </cell>
          <cell r="EH196" t="str">
            <v>NNNI_101_MO0041</v>
          </cell>
        </row>
        <row r="197">
          <cell r="B197" t="str">
            <v>MO0051</v>
          </cell>
          <cell r="EH197" t="str">
            <v>NNNI_101_MO0051</v>
          </cell>
        </row>
        <row r="198">
          <cell r="B198" t="str">
            <v>MS0011</v>
          </cell>
          <cell r="EH198" t="str">
            <v>NNNI_101_MS0011</v>
          </cell>
        </row>
        <row r="199">
          <cell r="B199" t="str">
            <v>MS0012</v>
          </cell>
          <cell r="EH199" t="str">
            <v>NNNI_101_MS0012</v>
          </cell>
        </row>
        <row r="200">
          <cell r="B200" t="str">
            <v>MS0031</v>
          </cell>
          <cell r="EH200" t="str">
            <v>NNNI_101_MS0031</v>
          </cell>
        </row>
        <row r="201">
          <cell r="B201" t="str">
            <v>MS0032</v>
          </cell>
          <cell r="EH201" t="str">
            <v>NNNI_101_MS0032</v>
          </cell>
        </row>
        <row r="202">
          <cell r="B202" t="str">
            <v>MS0033</v>
          </cell>
          <cell r="EH202" t="str">
            <v>NNNI_101_MS0033</v>
          </cell>
        </row>
        <row r="203">
          <cell r="B203" t="str">
            <v>MS0034</v>
          </cell>
          <cell r="EH203" t="str">
            <v>NNNI_101_MS0034</v>
          </cell>
        </row>
        <row r="204">
          <cell r="B204" t="str">
            <v>MS0035</v>
          </cell>
          <cell r="EH204" t="str">
            <v>NNNI_101_MS0035</v>
          </cell>
        </row>
        <row r="205">
          <cell r="B205" t="str">
            <v>MS0051</v>
          </cell>
          <cell r="EH205" t="str">
            <v>NNNI_101_MS0051</v>
          </cell>
        </row>
        <row r="206">
          <cell r="B206" t="str">
            <v>SA0011</v>
          </cell>
          <cell r="EH206" t="str">
            <v>NNNI_101_SA0011</v>
          </cell>
        </row>
        <row r="207">
          <cell r="B207" t="str">
            <v>SB0011</v>
          </cell>
          <cell r="EH207" t="str">
            <v>NNNI_101_SB0011</v>
          </cell>
        </row>
        <row r="208">
          <cell r="B208" t="str">
            <v>SB0012</v>
          </cell>
          <cell r="EH208" t="str">
            <v>NNNI_101_SB0012</v>
          </cell>
        </row>
        <row r="209">
          <cell r="B209" t="str">
            <v>SB0013</v>
          </cell>
          <cell r="EH209" t="str">
            <v>NNNI_101_SB0013</v>
          </cell>
        </row>
        <row r="210">
          <cell r="B210" t="str">
            <v>SB0014</v>
          </cell>
          <cell r="EH210" t="str">
            <v>NNNI_101_SB0014</v>
          </cell>
        </row>
        <row r="211">
          <cell r="B211" t="str">
            <v>SB0015</v>
          </cell>
          <cell r="EH211" t="str">
            <v>NNNI_101_SB0015</v>
          </cell>
        </row>
        <row r="212">
          <cell r="B212" t="str">
            <v>SB0031</v>
          </cell>
          <cell r="EH212" t="str">
            <v>NNNI_101_SB0031</v>
          </cell>
        </row>
        <row r="213">
          <cell r="B213" t="str">
            <v>SB0032</v>
          </cell>
          <cell r="EH213" t="str">
            <v>NNNI_101_SB0032</v>
          </cell>
        </row>
        <row r="214">
          <cell r="B214" t="str">
            <v>SB0033</v>
          </cell>
          <cell r="EH214" t="str">
            <v>NNNI_101_SB0033</v>
          </cell>
        </row>
        <row r="215">
          <cell r="B215" t="str">
            <v>SB0035</v>
          </cell>
          <cell r="EH215" t="str">
            <v>NNNI_101_SB0035</v>
          </cell>
        </row>
        <row r="216">
          <cell r="B216" t="str">
            <v>SB0051</v>
          </cell>
          <cell r="EH216" t="str">
            <v>NNNI_101_SB0051</v>
          </cell>
        </row>
        <row r="217">
          <cell r="B217" t="str">
            <v>VB0011</v>
          </cell>
          <cell r="EH217" t="str">
            <v>NNNI_101_VB0011</v>
          </cell>
        </row>
        <row r="218">
          <cell r="B218" t="str">
            <v>VB0031</v>
          </cell>
          <cell r="EH218" t="str">
            <v>NNNI_101_VB0031</v>
          </cell>
        </row>
        <row r="220">
          <cell r="B220" t="str">
            <v>Total</v>
          </cell>
        </row>
        <row r="222">
          <cell r="B222" t="str">
            <v>Check: Total average spend - Circuit Breakers - NNNI</v>
          </cell>
        </row>
        <row r="224">
          <cell r="B224" t="str">
            <v>Structures &amp; Buswork</v>
          </cell>
        </row>
        <row r="225">
          <cell r="B225" t="str">
            <v>AC0011</v>
          </cell>
          <cell r="EH225" t="str">
            <v>NNNI_102_AC0011</v>
          </cell>
        </row>
        <row r="226">
          <cell r="B226" t="str">
            <v>AC0041</v>
          </cell>
          <cell r="EH226" t="str">
            <v>NNNI_102_AC0041</v>
          </cell>
        </row>
        <row r="227">
          <cell r="B227" t="str">
            <v>BS0011</v>
          </cell>
          <cell r="EH227" t="str">
            <v>NNNI_102_BS0011</v>
          </cell>
        </row>
        <row r="228">
          <cell r="B228" t="str">
            <v>BS0041</v>
          </cell>
          <cell r="EH228" t="str">
            <v>NNNI_102_BS0041</v>
          </cell>
        </row>
        <row r="229">
          <cell r="B229" t="str">
            <v>BS0042</v>
          </cell>
          <cell r="EH229" t="str">
            <v>NNNI_102_BS0042</v>
          </cell>
        </row>
        <row r="230">
          <cell r="B230" t="str">
            <v>BU0011</v>
          </cell>
          <cell r="EH230" t="str">
            <v>NNNI_102_BU0011</v>
          </cell>
        </row>
        <row r="231">
          <cell r="B231" t="str">
            <v>BU0042</v>
          </cell>
          <cell r="EH231" t="str">
            <v>NNNI_102_BU0042</v>
          </cell>
        </row>
        <row r="232">
          <cell r="B232" t="str">
            <v>DS0011</v>
          </cell>
          <cell r="EH232" t="str">
            <v>NNNI_102_DS0011</v>
          </cell>
        </row>
        <row r="233">
          <cell r="B233" t="str">
            <v>GI0011</v>
          </cell>
          <cell r="EH233" t="str">
            <v>NNNI_102_GI0011</v>
          </cell>
        </row>
        <row r="234">
          <cell r="B234" t="str">
            <v>GI0012</v>
          </cell>
          <cell r="EH234" t="str">
            <v>NNNI_102_GI0012</v>
          </cell>
        </row>
        <row r="235">
          <cell r="B235" t="str">
            <v>GI0032</v>
          </cell>
          <cell r="EH235" t="str">
            <v>NNNI_102_GI0032</v>
          </cell>
        </row>
        <row r="236">
          <cell r="B236" t="str">
            <v>MS0011</v>
          </cell>
          <cell r="EH236" t="str">
            <v>NNNI_102_MS0011</v>
          </cell>
        </row>
        <row r="237">
          <cell r="B237" t="str">
            <v>MS0012</v>
          </cell>
          <cell r="EH237" t="str">
            <v>NNNI_102_MS0012</v>
          </cell>
        </row>
        <row r="238">
          <cell r="B238" t="str">
            <v>MS0031</v>
          </cell>
          <cell r="EH238" t="str">
            <v>NNNI_102_MS0031</v>
          </cell>
        </row>
        <row r="239">
          <cell r="B239" t="str">
            <v>MS0032</v>
          </cell>
          <cell r="EH239" t="str">
            <v>NNNI_102_MS0032</v>
          </cell>
        </row>
        <row r="240">
          <cell r="B240" t="str">
            <v>MS0034</v>
          </cell>
          <cell r="EH240" t="str">
            <v>NNNI_102_MS0034</v>
          </cell>
        </row>
        <row r="241">
          <cell r="B241" t="str">
            <v>MS0035</v>
          </cell>
          <cell r="EH241" t="str">
            <v>NNNI_102_MS0035</v>
          </cell>
        </row>
        <row r="242">
          <cell r="B242" t="str">
            <v>MS0051</v>
          </cell>
          <cell r="EH242" t="str">
            <v>NNNI_102_MS0051</v>
          </cell>
        </row>
        <row r="243">
          <cell r="B243" t="str">
            <v>STR011</v>
          </cell>
          <cell r="EH243" t="str">
            <v>NNNI_102_STR011</v>
          </cell>
        </row>
        <row r="244">
          <cell r="B244" t="str">
            <v>TF0011</v>
          </cell>
          <cell r="EH244" t="str">
            <v>NNNI_102_TF0011</v>
          </cell>
        </row>
        <row r="245">
          <cell r="B245" t="str">
            <v>TF0031</v>
          </cell>
          <cell r="EH245" t="str">
            <v>NNNI_102_TF0031</v>
          </cell>
        </row>
        <row r="247">
          <cell r="B247" t="str">
            <v>Total</v>
          </cell>
        </row>
        <row r="249">
          <cell r="B249" t="str">
            <v>Check: Total average spend - Structures &amp; Buswork - NNNI</v>
          </cell>
        </row>
        <row r="251">
          <cell r="B251" t="str">
            <v>HV Cables</v>
          </cell>
        </row>
        <row r="252">
          <cell r="B252" t="str">
            <v>CL0011</v>
          </cell>
          <cell r="EH252" t="str">
            <v>NNNI_104_CL0011</v>
          </cell>
        </row>
        <row r="253">
          <cell r="B253" t="str">
            <v>CL0033</v>
          </cell>
          <cell r="EH253" t="str">
            <v>NNNI_104_CL0033</v>
          </cell>
        </row>
        <row r="254">
          <cell r="B254" t="str">
            <v>CL0034</v>
          </cell>
          <cell r="EH254" t="str">
            <v>NNNI_104_CL0034</v>
          </cell>
        </row>
        <row r="255">
          <cell r="B255" t="str">
            <v>CLL011</v>
          </cell>
          <cell r="EH255" t="str">
            <v>NNNI_104_CLL011</v>
          </cell>
        </row>
        <row r="256">
          <cell r="B256" t="str">
            <v>LV0012</v>
          </cell>
          <cell r="EH256" t="str">
            <v>NNNI_104_LV0012</v>
          </cell>
        </row>
        <row r="257">
          <cell r="B257" t="str">
            <v>SA0011</v>
          </cell>
          <cell r="EH257" t="str">
            <v>NNNI_104_SA0011</v>
          </cell>
        </row>
        <row r="259">
          <cell r="B259" t="str">
            <v>Total</v>
          </cell>
        </row>
        <row r="261">
          <cell r="B261" t="str">
            <v>Check: Total average spend - HV Cables - NNNI</v>
          </cell>
        </row>
        <row r="263">
          <cell r="B263" t="str">
            <v>Surge Arresters</v>
          </cell>
        </row>
        <row r="264">
          <cell r="B264" t="str">
            <v>IT0011</v>
          </cell>
          <cell r="EH264" t="str">
            <v>NNNI_105_IT0011</v>
          </cell>
        </row>
        <row r="265">
          <cell r="B265" t="str">
            <v>IT0032</v>
          </cell>
          <cell r="EH265" t="str">
            <v>NNNI_105_IT0032</v>
          </cell>
        </row>
        <row r="266">
          <cell r="B266" t="str">
            <v>SA0011</v>
          </cell>
          <cell r="EH266" t="str">
            <v>NNNI_105_SA0011</v>
          </cell>
        </row>
        <row r="267">
          <cell r="B267" t="str">
            <v>SA0031</v>
          </cell>
          <cell r="EH267" t="str">
            <v>NNNI_105_SA0031</v>
          </cell>
        </row>
        <row r="268">
          <cell r="B268" t="str">
            <v>SA0041</v>
          </cell>
          <cell r="EH268" t="str">
            <v>NNNI_105_SA0041</v>
          </cell>
        </row>
        <row r="270">
          <cell r="B270" t="str">
            <v>Total</v>
          </cell>
        </row>
        <row r="272">
          <cell r="B272" t="str">
            <v>Check: Total average spend - Surge Arresters - NNNI</v>
          </cell>
        </row>
        <row r="274">
          <cell r="B274" t="str">
            <v>Disconnectors &amp; Earth Switches</v>
          </cell>
        </row>
        <row r="275">
          <cell r="B275" t="str">
            <v>BS0011</v>
          </cell>
          <cell r="EH275" t="str">
            <v>NNNI_106_BS0011</v>
          </cell>
        </row>
        <row r="276">
          <cell r="B276" t="str">
            <v>BS0041</v>
          </cell>
          <cell r="EH276" t="str">
            <v>NNNI_106_BS0041</v>
          </cell>
        </row>
        <row r="277">
          <cell r="B277" t="str">
            <v>DS0011</v>
          </cell>
          <cell r="EH277" t="str">
            <v>NNNI_106_DS0011</v>
          </cell>
        </row>
        <row r="278">
          <cell r="B278" t="str">
            <v>DS0021</v>
          </cell>
          <cell r="EH278" t="str">
            <v>NNNI_106_DS0021</v>
          </cell>
        </row>
        <row r="279">
          <cell r="B279" t="str">
            <v>GI0011</v>
          </cell>
          <cell r="EH279" t="str">
            <v>NNNI_106_GI0011</v>
          </cell>
        </row>
        <row r="280">
          <cell r="B280" t="str">
            <v>GI0012</v>
          </cell>
          <cell r="EH280" t="str">
            <v>NNNI_106_GI0012</v>
          </cell>
        </row>
        <row r="281">
          <cell r="B281" t="str">
            <v>MS0011</v>
          </cell>
          <cell r="EH281" t="str">
            <v>NNNI_106_MS0011</v>
          </cell>
        </row>
        <row r="282">
          <cell r="B282" t="str">
            <v>SA0011</v>
          </cell>
          <cell r="EH282" t="str">
            <v>NNNI_106_SA0011</v>
          </cell>
        </row>
        <row r="284">
          <cell r="B284" t="str">
            <v>Total</v>
          </cell>
        </row>
        <row r="286">
          <cell r="B286" t="str">
            <v>Check: Total average spend - Disconnectors &amp; Earth Switches - NNNI</v>
          </cell>
        </row>
        <row r="288">
          <cell r="B288" t="str">
            <v>Instrument Transformers</v>
          </cell>
        </row>
        <row r="289">
          <cell r="B289" t="str">
            <v>DS0011</v>
          </cell>
          <cell r="EH289" t="str">
            <v>NNNI_107_DS0011</v>
          </cell>
        </row>
        <row r="290">
          <cell r="B290" t="str">
            <v>GI0011</v>
          </cell>
          <cell r="EH290" t="str">
            <v>NNNI_107_GI0011</v>
          </cell>
        </row>
        <row r="291">
          <cell r="B291" t="str">
            <v>GI0012</v>
          </cell>
          <cell r="EH291" t="str">
            <v>NNNI_107_GI0012</v>
          </cell>
        </row>
        <row r="292">
          <cell r="B292" t="str">
            <v>IT0011</v>
          </cell>
          <cell r="EH292" t="str">
            <v>NNNI_107_IT0011</v>
          </cell>
        </row>
        <row r="293">
          <cell r="B293" t="str">
            <v>IT0031</v>
          </cell>
          <cell r="EH293" t="str">
            <v>NNNI_107_IT0031</v>
          </cell>
        </row>
        <row r="294">
          <cell r="B294" t="str">
            <v>IT0032</v>
          </cell>
          <cell r="EH294" t="str">
            <v>NNNI_107_IT0032</v>
          </cell>
        </row>
        <row r="295">
          <cell r="B295" t="str">
            <v>IT0041</v>
          </cell>
          <cell r="EH295" t="str">
            <v>NNNI_107_IT0041</v>
          </cell>
        </row>
        <row r="296">
          <cell r="B296" t="str">
            <v>MS0011</v>
          </cell>
          <cell r="EH296" t="str">
            <v>NNNI_107_MS0011</v>
          </cell>
        </row>
        <row r="297">
          <cell r="B297" t="str">
            <v>MS0035</v>
          </cell>
          <cell r="EH297" t="str">
            <v>NNNI_107_MS0035</v>
          </cell>
        </row>
        <row r="298">
          <cell r="B298" t="str">
            <v>NOTRQS</v>
          </cell>
          <cell r="EH298" t="str">
            <v>NNNI_107_NOTRQS</v>
          </cell>
        </row>
        <row r="299">
          <cell r="B299" t="str">
            <v>RA0011</v>
          </cell>
          <cell r="EH299" t="str">
            <v>NNNI_107_RA0011</v>
          </cell>
        </row>
        <row r="300">
          <cell r="B300" t="str">
            <v>SA0011</v>
          </cell>
          <cell r="EH300" t="str">
            <v>NNNI_107_SA0011</v>
          </cell>
        </row>
        <row r="301">
          <cell r="B301" t="str">
            <v>TF0011</v>
          </cell>
          <cell r="EH301" t="str">
            <v>NNNI_107_TF0011</v>
          </cell>
        </row>
        <row r="302">
          <cell r="B302" t="str">
            <v>TF0031</v>
          </cell>
          <cell r="EH302" t="str">
            <v>NNNI_107_TF0031</v>
          </cell>
        </row>
        <row r="303">
          <cell r="B303" t="str">
            <v>TF0036</v>
          </cell>
          <cell r="EH303" t="str">
            <v>NNNI_107_TF0036</v>
          </cell>
        </row>
        <row r="304">
          <cell r="B304" t="str">
            <v>TF0038</v>
          </cell>
          <cell r="EH304" t="str">
            <v>NNNI_107_TF0038</v>
          </cell>
        </row>
        <row r="306">
          <cell r="B306" t="str">
            <v>Total</v>
          </cell>
        </row>
        <row r="308">
          <cell r="B308" t="str">
            <v>Check: Total average spend - Instrument Transformers - NNNI</v>
          </cell>
        </row>
        <row r="310">
          <cell r="B310" t="str">
            <v>Rtors, Sync Cndsrs, Cpctr Banks &amp; Stat Comps</v>
          </cell>
        </row>
        <row r="311">
          <cell r="B311" t="str">
            <v>BS0011</v>
          </cell>
          <cell r="EH311" t="str">
            <v>NNNI_108_BS0011</v>
          </cell>
        </row>
        <row r="312">
          <cell r="B312" t="str">
            <v>BU0011</v>
          </cell>
          <cell r="EH312" t="str">
            <v>NNNI_108_BU0011</v>
          </cell>
        </row>
        <row r="313">
          <cell r="B313" t="str">
            <v>CP0011</v>
          </cell>
          <cell r="EH313" t="str">
            <v>NNNI_108_CP0011</v>
          </cell>
        </row>
        <row r="314">
          <cell r="B314" t="str">
            <v>CP0031</v>
          </cell>
          <cell r="EH314" t="str">
            <v>NNNI_108_CP0031</v>
          </cell>
        </row>
        <row r="315">
          <cell r="B315" t="str">
            <v>DS0011</v>
          </cell>
          <cell r="EH315" t="str">
            <v>NNNI_108_DS0011</v>
          </cell>
        </row>
        <row r="316">
          <cell r="B316" t="str">
            <v>FW0043</v>
          </cell>
          <cell r="EH316" t="str">
            <v>NNNI_108_FW0043</v>
          </cell>
        </row>
        <row r="317">
          <cell r="B317" t="str">
            <v>FW0044</v>
          </cell>
          <cell r="EH317" t="str">
            <v>NNNI_108_FW0044</v>
          </cell>
        </row>
        <row r="318">
          <cell r="B318" t="str">
            <v>FW0045</v>
          </cell>
          <cell r="EH318" t="str">
            <v>NNNI_108_FW0045</v>
          </cell>
        </row>
        <row r="319">
          <cell r="B319" t="str">
            <v>FW0046</v>
          </cell>
          <cell r="EH319" t="str">
            <v>NNNI_108_FW0046</v>
          </cell>
        </row>
        <row r="320">
          <cell r="B320" t="str">
            <v>FW0047</v>
          </cell>
          <cell r="EH320" t="str">
            <v>NNNI_108_FW0047</v>
          </cell>
        </row>
        <row r="321">
          <cell r="B321" t="str">
            <v>FW0048</v>
          </cell>
          <cell r="EH321" t="str">
            <v>NNNI_108_FW0048</v>
          </cell>
        </row>
        <row r="322">
          <cell r="B322" t="str">
            <v>HV0017</v>
          </cell>
          <cell r="EH322" t="str">
            <v>NNNI_108_HV0017</v>
          </cell>
        </row>
        <row r="323">
          <cell r="B323" t="str">
            <v>HV0018</v>
          </cell>
          <cell r="EH323" t="str">
            <v>NNNI_108_HV0018</v>
          </cell>
        </row>
        <row r="324">
          <cell r="B324" t="str">
            <v>IT0011</v>
          </cell>
          <cell r="EH324" t="str">
            <v>NNNI_108_IT0011</v>
          </cell>
        </row>
        <row r="325">
          <cell r="B325" t="str">
            <v>IT0032</v>
          </cell>
          <cell r="EH325" t="str">
            <v>NNNI_108_IT0032</v>
          </cell>
        </row>
        <row r="326">
          <cell r="B326" t="str">
            <v>RA0011</v>
          </cell>
          <cell r="EH326" t="str">
            <v>NNNI_108_RA0011</v>
          </cell>
        </row>
        <row r="327">
          <cell r="B327" t="str">
            <v>RA0031</v>
          </cell>
          <cell r="EH327" t="str">
            <v>NNNI_108_RA0031</v>
          </cell>
        </row>
        <row r="328">
          <cell r="B328" t="str">
            <v>RA0041</v>
          </cell>
          <cell r="EH328" t="str">
            <v>NNNI_108_RA0041</v>
          </cell>
        </row>
        <row r="329">
          <cell r="B329" t="str">
            <v>RAC011</v>
          </cell>
          <cell r="EH329" t="str">
            <v>NNNI_108_RAC011</v>
          </cell>
        </row>
        <row r="330">
          <cell r="B330" t="str">
            <v>RAC012</v>
          </cell>
          <cell r="EH330" t="str">
            <v>NNNI_108_RAC012</v>
          </cell>
        </row>
        <row r="331">
          <cell r="B331" t="str">
            <v>RAC031</v>
          </cell>
          <cell r="EH331" t="str">
            <v>NNNI_108_RAC031</v>
          </cell>
        </row>
        <row r="332">
          <cell r="B332" t="str">
            <v>RS0011</v>
          </cell>
          <cell r="EH332" t="str">
            <v>NNNI_108_RS0011</v>
          </cell>
        </row>
        <row r="333">
          <cell r="B333" t="str">
            <v>RS0031</v>
          </cell>
          <cell r="EH333" t="str">
            <v>NNNI_108_RS0031</v>
          </cell>
        </row>
        <row r="334">
          <cell r="B334" t="str">
            <v>RS0041</v>
          </cell>
          <cell r="EH334" t="str">
            <v>NNNI_108_RS0041</v>
          </cell>
        </row>
        <row r="335">
          <cell r="B335" t="str">
            <v>SA0011</v>
          </cell>
          <cell r="EH335" t="str">
            <v>NNNI_108_SA0011</v>
          </cell>
        </row>
        <row r="336">
          <cell r="B336" t="str">
            <v>SB0011</v>
          </cell>
          <cell r="EH336" t="str">
            <v>NNNI_108_SB0011</v>
          </cell>
        </row>
        <row r="337">
          <cell r="B337" t="str">
            <v>SB0031</v>
          </cell>
          <cell r="EH337" t="str">
            <v>NNNI_108_SB0031</v>
          </cell>
        </row>
        <row r="338">
          <cell r="B338" t="str">
            <v>SB0035</v>
          </cell>
          <cell r="EH338" t="str">
            <v>NNNI_108_SB0035</v>
          </cell>
        </row>
        <row r="339">
          <cell r="B339" t="str">
            <v>SC0041</v>
          </cell>
          <cell r="EH339" t="str">
            <v>NNNI_108_SC0041</v>
          </cell>
        </row>
        <row r="340">
          <cell r="B340" t="str">
            <v>SC0042</v>
          </cell>
          <cell r="EH340" t="str">
            <v>NNNI_108_SC0042</v>
          </cell>
        </row>
        <row r="341">
          <cell r="B341" t="str">
            <v>SC0045</v>
          </cell>
          <cell r="EH341" t="str">
            <v>NNNI_108_SC0045</v>
          </cell>
        </row>
        <row r="342">
          <cell r="B342" t="str">
            <v>TF0011</v>
          </cell>
          <cell r="EH342" t="str">
            <v>NNNI_108_TF0011</v>
          </cell>
        </row>
        <row r="343">
          <cell r="B343" t="str">
            <v>TF0031</v>
          </cell>
          <cell r="EH343" t="str">
            <v>NNNI_108_TF0031</v>
          </cell>
        </row>
        <row r="344">
          <cell r="B344" t="str">
            <v>TF0036</v>
          </cell>
          <cell r="EH344" t="str">
            <v>NNNI_108_TF0036</v>
          </cell>
        </row>
        <row r="345">
          <cell r="B345" t="str">
            <v>TF0038</v>
          </cell>
          <cell r="EH345" t="str">
            <v>NNNI_108_TF0038</v>
          </cell>
        </row>
        <row r="346">
          <cell r="B346" t="str">
            <v>TV0013</v>
          </cell>
          <cell r="EH346" t="str">
            <v>NNNI_108_TV0013</v>
          </cell>
        </row>
        <row r="347">
          <cell r="B347" t="str">
            <v>TV0014</v>
          </cell>
          <cell r="EH347" t="str">
            <v>NNNI_108_TV0014</v>
          </cell>
        </row>
        <row r="348">
          <cell r="B348" t="str">
            <v>TV0015</v>
          </cell>
          <cell r="EH348" t="str">
            <v>NNNI_108_TV0015</v>
          </cell>
        </row>
        <row r="350">
          <cell r="B350" t="str">
            <v>Total</v>
          </cell>
        </row>
        <row r="352">
          <cell r="B352" t="str">
            <v>Check: Total average spend - Rtors, Sync Cndsrs, Cpctr Banks &amp; Stat Comps - NNNI</v>
          </cell>
        </row>
        <row r="354">
          <cell r="B354" t="str">
            <v>Protection</v>
          </cell>
        </row>
        <row r="355">
          <cell r="B355" t="str">
            <v>BTP011</v>
          </cell>
          <cell r="EH355" t="str">
            <v>NNNI_109_BTP011</v>
          </cell>
        </row>
        <row r="356">
          <cell r="B356" t="str">
            <v>BTP012</v>
          </cell>
          <cell r="EH356" t="str">
            <v>NNNI_109_BTP012</v>
          </cell>
        </row>
        <row r="357">
          <cell r="B357" t="str">
            <v>BTP013</v>
          </cell>
          <cell r="EH357" t="str">
            <v>NNNI_109_BTP013</v>
          </cell>
        </row>
        <row r="358">
          <cell r="B358" t="str">
            <v>BTP031</v>
          </cell>
          <cell r="EH358" t="str">
            <v>NNNI_109_BTP031</v>
          </cell>
        </row>
        <row r="359">
          <cell r="B359" t="str">
            <v>ETP011</v>
          </cell>
          <cell r="EH359" t="str">
            <v>NNNI_109_ETP011</v>
          </cell>
        </row>
        <row r="360">
          <cell r="B360" t="str">
            <v>FPM211</v>
          </cell>
          <cell r="EH360" t="str">
            <v>NNNI_109_FPM211</v>
          </cell>
        </row>
        <row r="361">
          <cell r="B361" t="str">
            <v>FPM212</v>
          </cell>
          <cell r="EH361" t="str">
            <v>NNNI_109_FPM212</v>
          </cell>
        </row>
        <row r="362">
          <cell r="B362" t="str">
            <v>FPM241</v>
          </cell>
          <cell r="EH362" t="str">
            <v>NNNI_109_FPM241</v>
          </cell>
        </row>
        <row r="363">
          <cell r="B363" t="str">
            <v>FPM242</v>
          </cell>
          <cell r="EH363" t="str">
            <v>NNNI_109_FPM242</v>
          </cell>
        </row>
        <row r="364">
          <cell r="B364" t="str">
            <v>FPP211</v>
          </cell>
          <cell r="EH364" t="str">
            <v>NNNI_109_FPP211</v>
          </cell>
        </row>
        <row r="365">
          <cell r="B365" t="str">
            <v>FPP212</v>
          </cell>
          <cell r="EH365" t="str">
            <v>NNNI_109_FPP212</v>
          </cell>
        </row>
        <row r="366">
          <cell r="B366" t="str">
            <v>FPP241</v>
          </cell>
          <cell r="EH366" t="str">
            <v>NNNI_109_FPP241</v>
          </cell>
        </row>
        <row r="367">
          <cell r="B367" t="str">
            <v>FPP242</v>
          </cell>
          <cell r="EH367" t="str">
            <v>NNNI_109_FPP242</v>
          </cell>
        </row>
        <row r="368">
          <cell r="B368" t="str">
            <v>FPP311</v>
          </cell>
          <cell r="EH368" t="str">
            <v>NNNI_109_FPP311</v>
          </cell>
        </row>
        <row r="369">
          <cell r="B369" t="str">
            <v>FPP312</v>
          </cell>
          <cell r="EH369" t="str">
            <v>NNNI_109_FPP312</v>
          </cell>
        </row>
        <row r="370">
          <cell r="B370" t="str">
            <v>FPP313</v>
          </cell>
          <cell r="EH370" t="str">
            <v>NNNI_109_FPP313</v>
          </cell>
        </row>
        <row r="371">
          <cell r="B371" t="str">
            <v>FPP314</v>
          </cell>
          <cell r="EH371" t="str">
            <v>NNNI_109_FPP314</v>
          </cell>
        </row>
        <row r="372">
          <cell r="B372" t="str">
            <v>HS0111</v>
          </cell>
          <cell r="EH372" t="str">
            <v>NNNI_109_HS0111</v>
          </cell>
        </row>
        <row r="373">
          <cell r="B373" t="str">
            <v>HS0112</v>
          </cell>
          <cell r="EH373" t="str">
            <v>NNNI_109_HS0112</v>
          </cell>
        </row>
        <row r="374">
          <cell r="B374" t="str">
            <v>ITP011</v>
          </cell>
          <cell r="EH374" t="str">
            <v>NNNI_109_ITP011</v>
          </cell>
        </row>
        <row r="375">
          <cell r="B375" t="str">
            <v>LS0011</v>
          </cell>
          <cell r="EH375" t="str">
            <v>NNNI_109_LS0011</v>
          </cell>
        </row>
        <row r="376">
          <cell r="B376" t="str">
            <v>MR0011</v>
          </cell>
          <cell r="EH376" t="str">
            <v>NNNI_109_MR0011</v>
          </cell>
        </row>
        <row r="377">
          <cell r="B377" t="str">
            <v>MR0012</v>
          </cell>
          <cell r="EH377" t="str">
            <v>NNNI_109_MR0012</v>
          </cell>
        </row>
        <row r="378">
          <cell r="B378" t="str">
            <v>MR0013</v>
          </cell>
          <cell r="EH378" t="str">
            <v>NNNI_109_MR0013</v>
          </cell>
        </row>
        <row r="379">
          <cell r="B379" t="str">
            <v>MR0051</v>
          </cell>
          <cell r="EH379" t="str">
            <v>NNNI_109_MR0051</v>
          </cell>
        </row>
        <row r="380">
          <cell r="B380" t="str">
            <v>P-30</v>
          </cell>
          <cell r="EH380" t="str">
            <v>NNNI_109_P-30</v>
          </cell>
        </row>
        <row r="381">
          <cell r="B381" t="str">
            <v>PS0011</v>
          </cell>
          <cell r="EH381" t="str">
            <v>NNNI_109_PS0011</v>
          </cell>
        </row>
        <row r="382">
          <cell r="B382" t="str">
            <v>PS0012</v>
          </cell>
          <cell r="EH382" t="str">
            <v>NNNI_109_PS0012</v>
          </cell>
        </row>
        <row r="383">
          <cell r="B383" t="str">
            <v>PS0013</v>
          </cell>
          <cell r="EH383" t="str">
            <v>NNNI_109_PS0013</v>
          </cell>
        </row>
        <row r="384">
          <cell r="B384" t="str">
            <v>PS0014</v>
          </cell>
          <cell r="EH384" t="str">
            <v>NNNI_109_PS0014</v>
          </cell>
        </row>
        <row r="385">
          <cell r="B385" t="str">
            <v>PS0015</v>
          </cell>
          <cell r="EH385" t="str">
            <v>NNNI_109_PS0015</v>
          </cell>
        </row>
        <row r="386">
          <cell r="B386" t="str">
            <v>PS0016</v>
          </cell>
          <cell r="EH386" t="str">
            <v>NNNI_109_PS0016</v>
          </cell>
        </row>
        <row r="387">
          <cell r="B387" t="str">
            <v>PS0017</v>
          </cell>
          <cell r="EH387" t="str">
            <v>NNNI_109_PS0017</v>
          </cell>
        </row>
        <row r="388">
          <cell r="B388" t="str">
            <v>PS0018</v>
          </cell>
          <cell r="EH388" t="str">
            <v>NNNI_109_PS0018</v>
          </cell>
        </row>
        <row r="389">
          <cell r="B389" t="str">
            <v>PS0021</v>
          </cell>
          <cell r="EH389" t="str">
            <v>NNNI_109_PS0021</v>
          </cell>
        </row>
        <row r="390">
          <cell r="B390" t="str">
            <v>PS2615</v>
          </cell>
          <cell r="EH390" t="str">
            <v>NNNI_109_PS2615</v>
          </cell>
        </row>
        <row r="391">
          <cell r="B391" t="str">
            <v>PS2815</v>
          </cell>
          <cell r="EH391" t="str">
            <v>NNNI_109_PS2815</v>
          </cell>
        </row>
        <row r="392">
          <cell r="B392" t="str">
            <v>PS3215</v>
          </cell>
          <cell r="EH392" t="str">
            <v>NNNI_109_PS3215</v>
          </cell>
        </row>
        <row r="393">
          <cell r="B393" t="str">
            <v>PS3225</v>
          </cell>
          <cell r="EH393" t="str">
            <v>NNNI_109_PS3225</v>
          </cell>
        </row>
        <row r="394">
          <cell r="B394" t="str">
            <v>PS3235</v>
          </cell>
          <cell r="EH394" t="str">
            <v>NNNI_109_PS3235</v>
          </cell>
        </row>
        <row r="395">
          <cell r="B395" t="str">
            <v>PS3315</v>
          </cell>
          <cell r="EH395" t="str">
            <v>NNNI_109_PS3315</v>
          </cell>
        </row>
        <row r="396">
          <cell r="B396" t="str">
            <v>PS3715</v>
          </cell>
          <cell r="EH396" t="str">
            <v>NNNI_109_PS3715</v>
          </cell>
        </row>
        <row r="397">
          <cell r="B397" t="str">
            <v>PS3825</v>
          </cell>
          <cell r="EH397" t="str">
            <v>NNNI_109_PS3825</v>
          </cell>
        </row>
        <row r="398">
          <cell r="B398" t="str">
            <v>SYP011</v>
          </cell>
          <cell r="EH398" t="str">
            <v>NNNI_109_SYP011</v>
          </cell>
        </row>
        <row r="399">
          <cell r="B399" t="str">
            <v>UP0011</v>
          </cell>
          <cell r="EH399" t="str">
            <v>NNNI_109_UP0011</v>
          </cell>
        </row>
        <row r="400">
          <cell r="B400" t="str">
            <v>UP0031</v>
          </cell>
          <cell r="EH400" t="str">
            <v>NNNI_109_UP0031</v>
          </cell>
        </row>
        <row r="402">
          <cell r="B402" t="str">
            <v>Total</v>
          </cell>
        </row>
        <row r="404">
          <cell r="B404" t="str">
            <v>Check: Total average spend - Protection - NNNI</v>
          </cell>
        </row>
        <row r="406">
          <cell r="B406" t="str">
            <v>Metering</v>
          </cell>
        </row>
        <row r="407">
          <cell r="B407" t="str">
            <v>MM0011</v>
          </cell>
          <cell r="EH407" t="str">
            <v>NNNI_110_MM0011</v>
          </cell>
        </row>
        <row r="408">
          <cell r="B408" t="str">
            <v>MM0031</v>
          </cell>
          <cell r="EH408" t="str">
            <v>NNNI_110_MM0031</v>
          </cell>
        </row>
        <row r="409">
          <cell r="B409" t="str">
            <v>MM0032</v>
          </cell>
          <cell r="EH409" t="str">
            <v>NNNI_110_MM0032</v>
          </cell>
        </row>
        <row r="410">
          <cell r="B410" t="str">
            <v>MM0091</v>
          </cell>
          <cell r="EH410" t="str">
            <v>NNNI_110_MM0091</v>
          </cell>
        </row>
        <row r="411">
          <cell r="B411" t="str">
            <v>MM0101</v>
          </cell>
          <cell r="EH411" t="str">
            <v>NNNI_110_MM0101</v>
          </cell>
        </row>
        <row r="412">
          <cell r="B412" t="str">
            <v>MM0102</v>
          </cell>
          <cell r="EH412" t="str">
            <v>NNNI_110_MM0102</v>
          </cell>
        </row>
        <row r="414">
          <cell r="B414" t="str">
            <v>Total</v>
          </cell>
        </row>
        <row r="416">
          <cell r="B416" t="str">
            <v>Check: Total average spend - Metering - NNNI</v>
          </cell>
        </row>
        <row r="418">
          <cell r="B418" t="str">
            <v>Substations Buildings</v>
          </cell>
        </row>
        <row r="419">
          <cell r="B419" t="str">
            <v>FM0001</v>
          </cell>
          <cell r="EH419" t="str">
            <v>NNNI_111_FM0001</v>
          </cell>
        </row>
        <row r="420">
          <cell r="B420" t="str">
            <v>FM0002</v>
          </cell>
          <cell r="EH420" t="str">
            <v>NNNI_111_FM0002</v>
          </cell>
        </row>
        <row r="421">
          <cell r="B421" t="str">
            <v>FM2001</v>
          </cell>
          <cell r="EH421" t="str">
            <v>NNNI_111_FM2001</v>
          </cell>
        </row>
        <row r="422">
          <cell r="B422" t="str">
            <v>FM2003</v>
          </cell>
          <cell r="EH422" t="str">
            <v>NNNI_111_FM2003</v>
          </cell>
        </row>
        <row r="423">
          <cell r="B423" t="str">
            <v>FPM211</v>
          </cell>
          <cell r="EH423" t="str">
            <v>NNNI_111_FPM211</v>
          </cell>
        </row>
        <row r="424">
          <cell r="B424" t="str">
            <v>FPM212</v>
          </cell>
          <cell r="EH424" t="str">
            <v>NNNI_111_FPM212</v>
          </cell>
        </row>
        <row r="425">
          <cell r="B425" t="str">
            <v>FPM241</v>
          </cell>
          <cell r="EH425" t="str">
            <v>NNNI_111_FPM241</v>
          </cell>
        </row>
        <row r="426">
          <cell r="B426" t="str">
            <v>FP0211</v>
          </cell>
          <cell r="EH426" t="str">
            <v>NNNI_111_FP0211</v>
          </cell>
        </row>
        <row r="427">
          <cell r="B427" t="str">
            <v>FP0212</v>
          </cell>
          <cell r="EH427" t="str">
            <v>NNNI_111_FP0212</v>
          </cell>
        </row>
        <row r="428">
          <cell r="B428" t="str">
            <v>FP0241</v>
          </cell>
          <cell r="EH428" t="str">
            <v>NNNI_111_FP0241</v>
          </cell>
        </row>
        <row r="429">
          <cell r="B429" t="str">
            <v>FP0242</v>
          </cell>
          <cell r="EH429" t="str">
            <v>NNNI_111_FP0242</v>
          </cell>
        </row>
        <row r="430">
          <cell r="B430" t="str">
            <v>FPP211</v>
          </cell>
          <cell r="EH430" t="str">
            <v>NNNI_111_FPP211</v>
          </cell>
        </row>
        <row r="431">
          <cell r="B431" t="str">
            <v>FPP212</v>
          </cell>
          <cell r="EH431" t="str">
            <v>NNNI_111_FPP212</v>
          </cell>
        </row>
        <row r="432">
          <cell r="B432" t="str">
            <v>HV0015</v>
          </cell>
          <cell r="EH432" t="str">
            <v>NNNI_111_HV0015</v>
          </cell>
        </row>
        <row r="434">
          <cell r="B434" t="str">
            <v>Total</v>
          </cell>
        </row>
        <row r="436">
          <cell r="B436" t="str">
            <v>Check: Total average spend - Substations Buildings - NNNI</v>
          </cell>
        </row>
        <row r="438">
          <cell r="B438" t="str">
            <v>Fences &amp; Civil Works</v>
          </cell>
        </row>
        <row r="439">
          <cell r="B439" t="str">
            <v>OI0011</v>
          </cell>
          <cell r="EH439" t="str">
            <v>NNNI_112_OI0011</v>
          </cell>
        </row>
        <row r="440">
          <cell r="B440" t="str">
            <v>OI0041</v>
          </cell>
          <cell r="EH440" t="str">
            <v>NNNI_112_OI0041</v>
          </cell>
        </row>
        <row r="441">
          <cell r="B441" t="str">
            <v>SI0011</v>
          </cell>
          <cell r="EH441" t="str">
            <v>NNNI_112_SI0011</v>
          </cell>
        </row>
        <row r="442">
          <cell r="B442" t="str">
            <v>SY0011</v>
          </cell>
          <cell r="EH442" t="str">
            <v>NNNI_112_SY0011</v>
          </cell>
        </row>
        <row r="444">
          <cell r="B444" t="str">
            <v>Total</v>
          </cell>
        </row>
        <row r="446">
          <cell r="B446" t="str">
            <v>Check: Total average spend - Fences &amp; Civil Works - NNNI</v>
          </cell>
        </row>
        <row r="448">
          <cell r="B448" t="str">
            <v>Other Station Equipment</v>
          </cell>
        </row>
        <row r="449">
          <cell r="B449" t="str">
            <v>AC0011</v>
          </cell>
          <cell r="EH449" t="str">
            <v>NNNI_113_AC0011</v>
          </cell>
        </row>
        <row r="450">
          <cell r="B450" t="str">
            <v>AC0012</v>
          </cell>
          <cell r="EH450" t="str">
            <v>NNNI_113_AC0012</v>
          </cell>
        </row>
        <row r="451">
          <cell r="B451" t="str">
            <v>AC0013</v>
          </cell>
          <cell r="EH451" t="str">
            <v>NNNI_113_AC0013</v>
          </cell>
        </row>
        <row r="452">
          <cell r="B452" t="str">
            <v>AC0014</v>
          </cell>
          <cell r="EH452" t="str">
            <v>NNNI_113_AC0014</v>
          </cell>
        </row>
        <row r="453">
          <cell r="B453" t="str">
            <v>AC0015</v>
          </cell>
          <cell r="EH453" t="str">
            <v>NNNI_113_AC0015</v>
          </cell>
        </row>
        <row r="454">
          <cell r="B454" t="str">
            <v>AC0041</v>
          </cell>
          <cell r="EH454" t="str">
            <v>NNNI_113_AC0041</v>
          </cell>
        </row>
        <row r="455">
          <cell r="B455" t="str">
            <v>AC1041</v>
          </cell>
          <cell r="EH455" t="str">
            <v>NNNI_113_AC1041</v>
          </cell>
        </row>
        <row r="456">
          <cell r="B456" t="str">
            <v>AC1441</v>
          </cell>
          <cell r="EH456" t="str">
            <v>NNNI_113_AC1441</v>
          </cell>
        </row>
        <row r="457">
          <cell r="B457" t="str">
            <v>BO0012</v>
          </cell>
          <cell r="EH457" t="str">
            <v>NNNI_113_BO0012</v>
          </cell>
        </row>
        <row r="458">
          <cell r="B458" t="str">
            <v>BO0013</v>
          </cell>
          <cell r="EH458" t="str">
            <v>NNNI_113_BO0013</v>
          </cell>
        </row>
        <row r="459">
          <cell r="B459" t="str">
            <v>BS0011</v>
          </cell>
          <cell r="EH459" t="str">
            <v>NNNI_113_BS0011</v>
          </cell>
        </row>
        <row r="460">
          <cell r="B460" t="str">
            <v>BU0011</v>
          </cell>
          <cell r="EH460" t="str">
            <v>NNNI_113_BU0011</v>
          </cell>
        </row>
        <row r="461">
          <cell r="B461" t="str">
            <v>CL0011</v>
          </cell>
          <cell r="EH461" t="str">
            <v>NNNI_113_CL0011</v>
          </cell>
        </row>
        <row r="462">
          <cell r="B462" t="str">
            <v>CN0011</v>
          </cell>
          <cell r="EH462" t="str">
            <v>NNNI_113_CN0011</v>
          </cell>
        </row>
        <row r="463">
          <cell r="B463" t="str">
            <v>CN0012</v>
          </cell>
          <cell r="EH463" t="str">
            <v>NNNI_113_CN0012</v>
          </cell>
        </row>
        <row r="464">
          <cell r="B464" t="str">
            <v>CS0011</v>
          </cell>
          <cell r="EH464" t="str">
            <v>NNNI_113_CS0011</v>
          </cell>
        </row>
        <row r="465">
          <cell r="B465" t="str">
            <v>DS0011</v>
          </cell>
          <cell r="EH465" t="str">
            <v>NNNI_113_DS0011</v>
          </cell>
        </row>
        <row r="466">
          <cell r="B466" t="str">
            <v>ET0011</v>
          </cell>
          <cell r="EH466" t="str">
            <v>NNNI_113_ET0011</v>
          </cell>
        </row>
        <row r="467">
          <cell r="B467" t="str">
            <v>ETP011</v>
          </cell>
          <cell r="EH467" t="str">
            <v>NNNI_113_ETP011</v>
          </cell>
        </row>
        <row r="468">
          <cell r="B468" t="str">
            <v>FP0211</v>
          </cell>
          <cell r="EH468" t="str">
            <v>NNNI_113_FP0211</v>
          </cell>
        </row>
        <row r="469">
          <cell r="B469" t="str">
            <v>FP0212</v>
          </cell>
          <cell r="EH469" t="str">
            <v>NNNI_113_FP0212</v>
          </cell>
        </row>
        <row r="470">
          <cell r="B470" t="str">
            <v>FP0241</v>
          </cell>
          <cell r="EH470" t="str">
            <v>NNNI_113_FP0241</v>
          </cell>
        </row>
        <row r="471">
          <cell r="B471" t="str">
            <v>FP0242</v>
          </cell>
          <cell r="EH471" t="str">
            <v>NNNI_113_FP0242</v>
          </cell>
        </row>
        <row r="472">
          <cell r="B472" t="str">
            <v>FP0611</v>
          </cell>
          <cell r="EH472" t="str">
            <v>NNNI_113_FP0611</v>
          </cell>
        </row>
        <row r="473">
          <cell r="B473" t="str">
            <v>FP0612</v>
          </cell>
          <cell r="EH473" t="str">
            <v>NNNI_113_FP0612</v>
          </cell>
        </row>
        <row r="474">
          <cell r="B474" t="str">
            <v>GI0014</v>
          </cell>
          <cell r="EH474" t="str">
            <v>NNNI_113_GI0014</v>
          </cell>
        </row>
        <row r="475">
          <cell r="B475" t="str">
            <v>GI0015</v>
          </cell>
          <cell r="EH475" t="str">
            <v>NNNI_113_GI0015</v>
          </cell>
        </row>
        <row r="476">
          <cell r="B476" t="str">
            <v>GI0016</v>
          </cell>
          <cell r="EH476" t="str">
            <v>NNNI_113_GI0016</v>
          </cell>
        </row>
        <row r="477">
          <cell r="B477" t="str">
            <v>GI0017</v>
          </cell>
          <cell r="EH477" t="str">
            <v>NNNI_113_GI0017</v>
          </cell>
        </row>
        <row r="478">
          <cell r="B478" t="str">
            <v>HIS011</v>
          </cell>
          <cell r="EH478" t="str">
            <v>NNNI_113_HIS011</v>
          </cell>
        </row>
        <row r="479">
          <cell r="B479" t="str">
            <v>HV0011</v>
          </cell>
          <cell r="EH479" t="str">
            <v>NNNI_113_HV0011</v>
          </cell>
        </row>
        <row r="480">
          <cell r="B480" t="str">
            <v>HV0012</v>
          </cell>
          <cell r="EH480" t="str">
            <v>NNNI_113_HV0012</v>
          </cell>
        </row>
        <row r="481">
          <cell r="B481" t="str">
            <v>HV0015</v>
          </cell>
          <cell r="EH481" t="str">
            <v>NNNI_113_HV0015</v>
          </cell>
        </row>
        <row r="482">
          <cell r="B482" t="str">
            <v>HV0016</v>
          </cell>
          <cell r="EH482" t="str">
            <v>NNNI_113_HV0016</v>
          </cell>
        </row>
        <row r="483">
          <cell r="B483" t="str">
            <v>HV0019</v>
          </cell>
          <cell r="EH483" t="str">
            <v>NNNI_113_HV0019</v>
          </cell>
        </row>
        <row r="484">
          <cell r="B484" t="str">
            <v>HV0111</v>
          </cell>
          <cell r="EH484" t="str">
            <v>NNNI_113_HV0111</v>
          </cell>
        </row>
        <row r="485">
          <cell r="B485" t="str">
            <v>IT0011</v>
          </cell>
          <cell r="EH485" t="str">
            <v>NNNI_113_IT0011</v>
          </cell>
        </row>
        <row r="486">
          <cell r="B486" t="str">
            <v>IT0032</v>
          </cell>
          <cell r="EH486" t="str">
            <v>NNNI_113_IT0032</v>
          </cell>
        </row>
        <row r="487">
          <cell r="B487" t="str">
            <v>LVC012</v>
          </cell>
          <cell r="EH487" t="str">
            <v>NNNI_113_LVC012</v>
          </cell>
        </row>
        <row r="488">
          <cell r="B488" t="str">
            <v>LVC031</v>
          </cell>
          <cell r="EH488" t="str">
            <v>NNNI_113_LVC031</v>
          </cell>
        </row>
        <row r="489">
          <cell r="B489" t="str">
            <v>LV0011</v>
          </cell>
          <cell r="EH489" t="str">
            <v>NNNI_113_LV0011</v>
          </cell>
        </row>
        <row r="490">
          <cell r="B490" t="str">
            <v>LV0012</v>
          </cell>
          <cell r="EH490" t="str">
            <v>NNNI_113_LV0012</v>
          </cell>
        </row>
        <row r="491">
          <cell r="B491" t="str">
            <v>LV0031</v>
          </cell>
          <cell r="EH491" t="str">
            <v>NNNI_113_LV0031</v>
          </cell>
        </row>
        <row r="492">
          <cell r="B492" t="str">
            <v>LV0041</v>
          </cell>
          <cell r="EH492" t="str">
            <v>NNNI_113_LV0041</v>
          </cell>
        </row>
        <row r="493">
          <cell r="B493" t="str">
            <v>MG0001</v>
          </cell>
          <cell r="EH493" t="str">
            <v>NNNI_113_MG0001</v>
          </cell>
        </row>
        <row r="494">
          <cell r="B494" t="str">
            <v>MO0051</v>
          </cell>
          <cell r="EH494" t="str">
            <v>NNNI_113_MO0051</v>
          </cell>
        </row>
        <row r="495">
          <cell r="B495" t="str">
            <v>MS0011</v>
          </cell>
          <cell r="EH495" t="str">
            <v>NNNI_113_MS0011</v>
          </cell>
        </row>
        <row r="496">
          <cell r="B496" t="str">
            <v>OI0011</v>
          </cell>
          <cell r="EH496" t="str">
            <v>NNNI_113_OI0011</v>
          </cell>
        </row>
        <row r="497">
          <cell r="B497" t="str">
            <v>OI0031</v>
          </cell>
          <cell r="EH497" t="str">
            <v>NNNI_113_OI0031</v>
          </cell>
        </row>
        <row r="498">
          <cell r="B498" t="str">
            <v>OI0041</v>
          </cell>
          <cell r="EH498" t="str">
            <v>NNNI_113_OI0041</v>
          </cell>
        </row>
        <row r="499">
          <cell r="B499" t="str">
            <v>OI0051</v>
          </cell>
          <cell r="EH499" t="str">
            <v>NNNI_113_OI0051</v>
          </cell>
        </row>
        <row r="500">
          <cell r="B500" t="str">
            <v>PS3115</v>
          </cell>
          <cell r="EH500" t="str">
            <v>NNNI_113_PS3115</v>
          </cell>
        </row>
        <row r="501">
          <cell r="B501" t="str">
            <v>PS3215</v>
          </cell>
          <cell r="EH501" t="str">
            <v>NNNI_113_PS3215</v>
          </cell>
        </row>
        <row r="502">
          <cell r="B502" t="str">
            <v>PS3225</v>
          </cell>
          <cell r="EH502" t="str">
            <v>NNNI_113_PS3225</v>
          </cell>
        </row>
        <row r="503">
          <cell r="B503" t="str">
            <v>RS0011</v>
          </cell>
          <cell r="EH503" t="str">
            <v>NNNI_113_RS0011</v>
          </cell>
        </row>
        <row r="504">
          <cell r="B504" t="str">
            <v>RS0031</v>
          </cell>
          <cell r="EH504" t="str">
            <v>NNNI_113_RS0031</v>
          </cell>
        </row>
        <row r="505">
          <cell r="B505" t="str">
            <v>RS0041</v>
          </cell>
          <cell r="EH505" t="str">
            <v>NNNI_113_RS0041</v>
          </cell>
        </row>
        <row r="506">
          <cell r="B506" t="str">
            <v>S43-01</v>
          </cell>
          <cell r="EH506" t="str">
            <v>NNNI_113_S43-01</v>
          </cell>
        </row>
        <row r="507">
          <cell r="B507" t="str">
            <v>SB0011</v>
          </cell>
          <cell r="EH507" t="str">
            <v>NNNI_113_SB0011</v>
          </cell>
        </row>
        <row r="508">
          <cell r="B508" t="str">
            <v>SB0012</v>
          </cell>
          <cell r="EH508" t="str">
            <v>NNNI_113_SB0012</v>
          </cell>
        </row>
        <row r="509">
          <cell r="B509" t="str">
            <v>SB0013</v>
          </cell>
          <cell r="EH509" t="str">
            <v>NNNI_113_SB0013</v>
          </cell>
        </row>
        <row r="510">
          <cell r="B510" t="str">
            <v>SB0014</v>
          </cell>
          <cell r="EH510" t="str">
            <v>NNNI_113_SB0014</v>
          </cell>
        </row>
        <row r="511">
          <cell r="B511" t="str">
            <v>SG0011</v>
          </cell>
          <cell r="EH511" t="str">
            <v>NNNI_113_SG0011</v>
          </cell>
        </row>
        <row r="512">
          <cell r="B512" t="str">
            <v>SG0021</v>
          </cell>
          <cell r="EH512" t="str">
            <v>NNNI_113_SG0021</v>
          </cell>
        </row>
        <row r="513">
          <cell r="B513" t="str">
            <v>SG0031</v>
          </cell>
          <cell r="EH513" t="str">
            <v>NNNI_113_SG0031</v>
          </cell>
        </row>
        <row r="514">
          <cell r="B514" t="str">
            <v>SG0041</v>
          </cell>
          <cell r="EH514" t="str">
            <v>NNNI_113_SG0041</v>
          </cell>
        </row>
        <row r="515">
          <cell r="B515" t="str">
            <v>SI0011</v>
          </cell>
          <cell r="EH515" t="str">
            <v>NNNI_113_SI0011</v>
          </cell>
        </row>
        <row r="516">
          <cell r="B516" t="str">
            <v>SI0012</v>
          </cell>
          <cell r="EH516" t="str">
            <v>NNNI_113_SI0012</v>
          </cell>
        </row>
        <row r="517">
          <cell r="B517" t="str">
            <v>SI0014</v>
          </cell>
          <cell r="EH517" t="str">
            <v>NNNI_113_SI0014</v>
          </cell>
        </row>
        <row r="518">
          <cell r="B518" t="str">
            <v>SI0019</v>
          </cell>
          <cell r="EH518" t="str">
            <v>NNNI_113_SI0019</v>
          </cell>
        </row>
        <row r="519">
          <cell r="B519" t="str">
            <v>SI0021</v>
          </cell>
          <cell r="EH519" t="str">
            <v>NNNI_113_SI0021</v>
          </cell>
        </row>
        <row r="520">
          <cell r="B520" t="str">
            <v>SI0023</v>
          </cell>
          <cell r="EH520" t="str">
            <v>NNNI_113_SI0023</v>
          </cell>
        </row>
        <row r="521">
          <cell r="B521" t="str">
            <v>SI0025</v>
          </cell>
          <cell r="EH521" t="str">
            <v>NNNI_113_SI0025</v>
          </cell>
        </row>
        <row r="522">
          <cell r="B522" t="str">
            <v>SI0026</v>
          </cell>
          <cell r="EH522" t="str">
            <v>NNNI_113_SI0026</v>
          </cell>
        </row>
        <row r="523">
          <cell r="B523" t="str">
            <v>SI0027</v>
          </cell>
          <cell r="EH523" t="str">
            <v>NNNI_113_SI0027</v>
          </cell>
        </row>
        <row r="524">
          <cell r="B524" t="str">
            <v>SI0029</v>
          </cell>
          <cell r="EH524" t="str">
            <v>NNNI_113_SI0029</v>
          </cell>
        </row>
        <row r="525">
          <cell r="B525" t="str">
            <v>SI0030</v>
          </cell>
          <cell r="EH525" t="str">
            <v>NNNI_113_SI0030</v>
          </cell>
        </row>
        <row r="526">
          <cell r="B526" t="str">
            <v>SY0011</v>
          </cell>
          <cell r="EH526" t="str">
            <v>NNNI_113_SY0011</v>
          </cell>
        </row>
        <row r="527">
          <cell r="B527" t="str">
            <v>SYC011</v>
          </cell>
          <cell r="EH527" t="str">
            <v>NNNI_113_SYC011</v>
          </cell>
        </row>
        <row r="528">
          <cell r="B528" t="str">
            <v>SYP011</v>
          </cell>
          <cell r="EH528" t="str">
            <v>NNNI_113_SYP011</v>
          </cell>
        </row>
        <row r="529">
          <cell r="B529" t="str">
            <v>TF0011</v>
          </cell>
          <cell r="EH529" t="str">
            <v>NNNI_113_TF0011</v>
          </cell>
        </row>
        <row r="530">
          <cell r="B530" t="str">
            <v>TF0031</v>
          </cell>
          <cell r="EH530" t="str">
            <v>NNNI_113_TF0031</v>
          </cell>
        </row>
        <row r="531">
          <cell r="B531" t="str">
            <v>TF0032</v>
          </cell>
          <cell r="EH531" t="str">
            <v>NNNI_113_TF0032</v>
          </cell>
        </row>
        <row r="532">
          <cell r="B532" t="str">
            <v>TF0036</v>
          </cell>
          <cell r="EH532" t="str">
            <v>NNNI_113_TF0036</v>
          </cell>
        </row>
        <row r="533">
          <cell r="B533" t="str">
            <v>TF0038</v>
          </cell>
          <cell r="EH533" t="str">
            <v>NNNI_113_TF0038</v>
          </cell>
        </row>
        <row r="534">
          <cell r="B534" t="str">
            <v>TF0051</v>
          </cell>
          <cell r="EH534" t="str">
            <v>NNNI_113_TF0051</v>
          </cell>
        </row>
        <row r="535">
          <cell r="B535" t="str">
            <v>TF0641</v>
          </cell>
          <cell r="EH535" t="str">
            <v>NNNI_113_TF0641</v>
          </cell>
        </row>
        <row r="536">
          <cell r="B536" t="str">
            <v>UP0011</v>
          </cell>
          <cell r="EH536" t="str">
            <v>NNNI_113_UP0011</v>
          </cell>
        </row>
        <row r="538">
          <cell r="B538" t="str">
            <v>Total</v>
          </cell>
        </row>
        <row r="540">
          <cell r="B540" t="str">
            <v>Check: Total average spend - Other Station Equipment - NNNI</v>
          </cell>
        </row>
        <row r="542">
          <cell r="B542" t="str">
            <v>Non allocatable - AC Stations</v>
          </cell>
        </row>
        <row r="543">
          <cell r="B543" t="str">
            <v>CL0012</v>
          </cell>
          <cell r="EH543" t="str">
            <v>NNNI_115_CL0012</v>
          </cell>
        </row>
        <row r="544">
          <cell r="B544" t="str">
            <v>GI0017</v>
          </cell>
          <cell r="EH544" t="str">
            <v>NNNI_115_GI0017</v>
          </cell>
        </row>
        <row r="545">
          <cell r="B545" t="str">
            <v>HIS011</v>
          </cell>
          <cell r="EH545" t="str">
            <v>NNNI_115_HIS011</v>
          </cell>
        </row>
        <row r="546">
          <cell r="B546" t="str">
            <v>HIS013</v>
          </cell>
          <cell r="EH546" t="str">
            <v>NNNI_115_HIS013</v>
          </cell>
        </row>
        <row r="547">
          <cell r="B547" t="str">
            <v>HV0011</v>
          </cell>
          <cell r="EH547" t="str">
            <v>NNNI_115_HV0011</v>
          </cell>
        </row>
        <row r="548">
          <cell r="B548" t="str">
            <v>HV0013</v>
          </cell>
          <cell r="EH548" t="str">
            <v>NNNI_115_HV0013</v>
          </cell>
        </row>
        <row r="549">
          <cell r="B549" t="str">
            <v>IR0011</v>
          </cell>
          <cell r="EH549" t="str">
            <v>NNNI_115_IR0011</v>
          </cell>
        </row>
        <row r="550">
          <cell r="B550" t="str">
            <v>MG0001</v>
          </cell>
          <cell r="EH550" t="str">
            <v>NNNI_115_MG0001</v>
          </cell>
        </row>
        <row r="551">
          <cell r="B551" t="str">
            <v>MS001</v>
          </cell>
          <cell r="EH551" t="str">
            <v>NNNI_115_MS001</v>
          </cell>
        </row>
        <row r="552">
          <cell r="B552" t="str">
            <v>OP2001</v>
          </cell>
          <cell r="EH552" t="str">
            <v>NNNI_115_OP2001</v>
          </cell>
        </row>
        <row r="553">
          <cell r="B553" t="str">
            <v>OP2002</v>
          </cell>
          <cell r="EH553" t="str">
            <v>NNNI_115_OP2002</v>
          </cell>
        </row>
        <row r="554">
          <cell r="B554" t="str">
            <v>OP2KPI</v>
          </cell>
          <cell r="EH554" t="str">
            <v>NNNI_115_OP2KPI</v>
          </cell>
        </row>
        <row r="555">
          <cell r="B555" t="str">
            <v>PM0011</v>
          </cell>
          <cell r="EH555" t="str">
            <v>NNNI_115_PM0011</v>
          </cell>
        </row>
        <row r="556">
          <cell r="B556" t="str">
            <v>RT0011</v>
          </cell>
          <cell r="EH556" t="str">
            <v>NNNI_115_RT0011</v>
          </cell>
        </row>
        <row r="557">
          <cell r="B557" t="str">
            <v>SI0011</v>
          </cell>
          <cell r="EH557" t="str">
            <v>NNNI_115_SI0011</v>
          </cell>
        </row>
        <row r="558">
          <cell r="B558" t="str">
            <v>SI0012</v>
          </cell>
          <cell r="EH558" t="str">
            <v>NNNI_115_SI0012</v>
          </cell>
        </row>
        <row r="559">
          <cell r="B559" t="str">
            <v>SI0013</v>
          </cell>
          <cell r="EH559" t="str">
            <v>NNNI_115_SI0013</v>
          </cell>
        </row>
        <row r="560">
          <cell r="B560" t="str">
            <v>SI0014</v>
          </cell>
          <cell r="EH560" t="str">
            <v>NNNI_115_SI0014</v>
          </cell>
        </row>
        <row r="561">
          <cell r="B561" t="str">
            <v>SI0016</v>
          </cell>
          <cell r="EH561" t="str">
            <v>NNNI_115_SI0016</v>
          </cell>
        </row>
        <row r="562">
          <cell r="B562" t="str">
            <v>SI0017</v>
          </cell>
          <cell r="EH562" t="str">
            <v>NNNI_115_SI0017</v>
          </cell>
        </row>
        <row r="563">
          <cell r="B563" t="str">
            <v>SI0020</v>
          </cell>
          <cell r="EH563" t="str">
            <v>NNNI_115_SI0020</v>
          </cell>
        </row>
        <row r="564">
          <cell r="B564" t="str">
            <v>SI0021</v>
          </cell>
          <cell r="EH564" t="str">
            <v>NNNI_115_SI0021</v>
          </cell>
        </row>
        <row r="565">
          <cell r="B565" t="str">
            <v>SI0041</v>
          </cell>
          <cell r="EH565" t="str">
            <v>NNNI_115_SI0041</v>
          </cell>
        </row>
        <row r="566">
          <cell r="B566" t="str">
            <v>SI9011</v>
          </cell>
          <cell r="EH566" t="str">
            <v>NNNI_115_SI9011</v>
          </cell>
        </row>
        <row r="567">
          <cell r="B567" t="str">
            <v>SIDO18</v>
          </cell>
          <cell r="EH567" t="str">
            <v>NNNI_115_SIDO18</v>
          </cell>
        </row>
        <row r="568">
          <cell r="B568" t="str">
            <v>TF0011</v>
          </cell>
          <cell r="EH568" t="str">
            <v>NNNI_115_TF0011</v>
          </cell>
        </row>
        <row r="569">
          <cell r="B569" t="str">
            <v>TF0031</v>
          </cell>
          <cell r="EH569" t="str">
            <v>NNNI_115_TF0031</v>
          </cell>
        </row>
        <row r="570">
          <cell r="B570" t="str">
            <v>TF0036</v>
          </cell>
          <cell r="EH570" t="str">
            <v>NNNI_115_TF0036</v>
          </cell>
        </row>
        <row r="571">
          <cell r="B571" t="str">
            <v>TF0038</v>
          </cell>
          <cell r="EH571" t="str">
            <v>NNNI_115_TF0038</v>
          </cell>
        </row>
        <row r="573">
          <cell r="B573" t="str">
            <v>Total</v>
          </cell>
        </row>
        <row r="575">
          <cell r="B575" t="str">
            <v>Check: Total average spend - Non allocatable - AC Stations - NNNI</v>
          </cell>
        </row>
        <row r="577">
          <cell r="B577" t="str">
            <v>Comms Equipment At Stations</v>
          </cell>
        </row>
        <row r="578">
          <cell r="B578" t="str">
            <v>ACC013</v>
          </cell>
          <cell r="EH578" t="str">
            <v>NNNI_502_ACC013</v>
          </cell>
        </row>
        <row r="579">
          <cell r="B579" t="str">
            <v>AR0011</v>
          </cell>
          <cell r="EH579" t="str">
            <v>NNNI_502_AR0011</v>
          </cell>
        </row>
        <row r="580">
          <cell r="B580" t="str">
            <v>AR0041</v>
          </cell>
          <cell r="EH580" t="str">
            <v>NNNI_502_AR0041</v>
          </cell>
        </row>
        <row r="581">
          <cell r="B581" t="str">
            <v>AS0011</v>
          </cell>
          <cell r="EH581" t="str">
            <v>NNNI_502_AS0011</v>
          </cell>
        </row>
        <row r="582">
          <cell r="B582" t="str">
            <v>AS0012</v>
          </cell>
          <cell r="EH582" t="str">
            <v>NNNI_502_AS0012</v>
          </cell>
        </row>
        <row r="583">
          <cell r="B583" t="str">
            <v>AS0031</v>
          </cell>
          <cell r="EH583" t="str">
            <v>NNNI_502_AS0031</v>
          </cell>
        </row>
        <row r="584">
          <cell r="B584" t="str">
            <v>BTC011</v>
          </cell>
          <cell r="EH584" t="str">
            <v>NNNI_502_BTC011</v>
          </cell>
        </row>
        <row r="585">
          <cell r="B585" t="str">
            <v>BTC012</v>
          </cell>
          <cell r="EH585" t="str">
            <v>NNNI_502_BTC012</v>
          </cell>
        </row>
        <row r="586">
          <cell r="B586" t="str">
            <v>BTC013</v>
          </cell>
          <cell r="EH586" t="str">
            <v>NNNI_502_BTC013</v>
          </cell>
        </row>
        <row r="587">
          <cell r="B587" t="str">
            <v>BTC031</v>
          </cell>
          <cell r="EH587" t="str">
            <v>NNNI_502_BTC031</v>
          </cell>
        </row>
        <row r="588">
          <cell r="B588" t="str">
            <v>BTC032</v>
          </cell>
          <cell r="EH588" t="str">
            <v>NNNI_502_BTC032</v>
          </cell>
        </row>
        <row r="589">
          <cell r="B589" t="str">
            <v>CA0011</v>
          </cell>
          <cell r="EH589" t="str">
            <v>NNNI_502_CA0011</v>
          </cell>
        </row>
        <row r="590">
          <cell r="B590" t="str">
            <v>CR0011</v>
          </cell>
          <cell r="EH590" t="str">
            <v>NNNI_502_CR0011</v>
          </cell>
        </row>
        <row r="591">
          <cell r="B591" t="str">
            <v>CS3301</v>
          </cell>
          <cell r="EH591" t="str">
            <v>NNNI_502_CS3301</v>
          </cell>
        </row>
        <row r="592">
          <cell r="B592" t="str">
            <v>CS3701</v>
          </cell>
          <cell r="EH592" t="str">
            <v>NNNI_502_CS3701</v>
          </cell>
        </row>
        <row r="593">
          <cell r="B593" t="str">
            <v>CS9001</v>
          </cell>
          <cell r="EH593" t="str">
            <v>NNNI_502_CS9001</v>
          </cell>
        </row>
        <row r="594">
          <cell r="B594" t="str">
            <v>DR0011</v>
          </cell>
          <cell r="EH594" t="str">
            <v>NNNI_502_DR0011</v>
          </cell>
        </row>
        <row r="595">
          <cell r="B595" t="str">
            <v>DR0012</v>
          </cell>
          <cell r="EH595" t="str">
            <v>NNNI_502_DR0012</v>
          </cell>
        </row>
        <row r="596">
          <cell r="B596" t="str">
            <v>FO0011</v>
          </cell>
          <cell r="EH596" t="str">
            <v>NNNI_502_FO0011</v>
          </cell>
        </row>
        <row r="597">
          <cell r="B597" t="str">
            <v>FO0012</v>
          </cell>
          <cell r="EH597" t="str">
            <v>NNNI_502_FO0012</v>
          </cell>
        </row>
        <row r="598">
          <cell r="B598" t="str">
            <v>FO0013</v>
          </cell>
          <cell r="EH598" t="str">
            <v>NNNI_502_FO0013</v>
          </cell>
        </row>
        <row r="599">
          <cell r="B599" t="str">
            <v>FO0031</v>
          </cell>
          <cell r="EH599" t="str">
            <v>NNNI_502_FO0031</v>
          </cell>
        </row>
        <row r="600">
          <cell r="B600" t="str">
            <v>FO0032</v>
          </cell>
          <cell r="EH600" t="str">
            <v>NNNI_502_FO0032</v>
          </cell>
        </row>
        <row r="601">
          <cell r="B601" t="str">
            <v>FO0051</v>
          </cell>
          <cell r="EH601" t="str">
            <v>NNNI_502_FO0051</v>
          </cell>
        </row>
        <row r="602">
          <cell r="B602" t="str">
            <v>HIC011</v>
          </cell>
          <cell r="EH602" t="str">
            <v>NNNI_502_HIC011</v>
          </cell>
        </row>
        <row r="603">
          <cell r="B603" t="str">
            <v>HSC112</v>
          </cell>
          <cell r="EH603" t="str">
            <v>NNNI_502_HSC112</v>
          </cell>
        </row>
        <row r="604">
          <cell r="B604" t="str">
            <v>IE0011</v>
          </cell>
          <cell r="EH604" t="str">
            <v>NNNI_502_IE0011</v>
          </cell>
        </row>
        <row r="605">
          <cell r="B605" t="str">
            <v>LC0011</v>
          </cell>
          <cell r="EH605" t="str">
            <v>NNNI_502_LC0011</v>
          </cell>
        </row>
        <row r="606">
          <cell r="B606" t="str">
            <v>LC0031</v>
          </cell>
          <cell r="EH606" t="str">
            <v>NNNI_502_LC0031</v>
          </cell>
        </row>
        <row r="607">
          <cell r="B607" t="str">
            <v>MGC001</v>
          </cell>
          <cell r="EH607" t="str">
            <v>NNNI_502_MGC001</v>
          </cell>
        </row>
        <row r="608">
          <cell r="B608" t="str">
            <v>MRC013</v>
          </cell>
          <cell r="EH608" t="str">
            <v>NNNI_502_MRC013</v>
          </cell>
        </row>
        <row r="609">
          <cell r="B609" t="str">
            <v>NE0011</v>
          </cell>
          <cell r="EH609" t="str">
            <v>NNNI_502_NE0011</v>
          </cell>
        </row>
        <row r="610">
          <cell r="B610" t="str">
            <v>PL0011</v>
          </cell>
          <cell r="EH610" t="str">
            <v>NNNI_502_PL0011</v>
          </cell>
        </row>
        <row r="611">
          <cell r="B611" t="str">
            <v>PL0031</v>
          </cell>
          <cell r="EH611" t="str">
            <v>NNNI_502_PL0031</v>
          </cell>
        </row>
        <row r="612">
          <cell r="B612" t="str">
            <v>RAC012</v>
          </cell>
          <cell r="EH612" t="str">
            <v>NNNI_502_RAC012</v>
          </cell>
        </row>
        <row r="613">
          <cell r="B613" t="str">
            <v>RAC031</v>
          </cell>
          <cell r="EH613" t="str">
            <v>NNNI_502_RAC031</v>
          </cell>
        </row>
        <row r="614">
          <cell r="B614" t="str">
            <v>SIC021</v>
          </cell>
          <cell r="EH614" t="str">
            <v>NNNI_502_SIC021</v>
          </cell>
        </row>
        <row r="615">
          <cell r="B615" t="str">
            <v>SN0011</v>
          </cell>
          <cell r="EH615" t="str">
            <v>NNNI_502_SN0011</v>
          </cell>
        </row>
        <row r="616">
          <cell r="B616" t="str">
            <v>SP0011</v>
          </cell>
          <cell r="EH616" t="str">
            <v>NNNI_502_SP0011</v>
          </cell>
        </row>
        <row r="617">
          <cell r="B617" t="str">
            <v>SP0012</v>
          </cell>
          <cell r="EH617" t="str">
            <v>NNNI_502_SP0012</v>
          </cell>
        </row>
        <row r="618">
          <cell r="B618" t="str">
            <v>SYC011</v>
          </cell>
          <cell r="EH618" t="str">
            <v>NNNI_502_SYC011</v>
          </cell>
        </row>
        <row r="619">
          <cell r="B619" t="str">
            <v>SYP011</v>
          </cell>
          <cell r="EH619" t="str">
            <v>NNNI_502_SYP011</v>
          </cell>
        </row>
        <row r="620">
          <cell r="B620" t="str">
            <v>UPC011</v>
          </cell>
          <cell r="EH620" t="str">
            <v>NNNI_502_UPC011</v>
          </cell>
        </row>
        <row r="621">
          <cell r="B621" t="str">
            <v>UPC012</v>
          </cell>
          <cell r="EH621" t="str">
            <v>NNNI_502_UPC012</v>
          </cell>
        </row>
        <row r="622">
          <cell r="B622" t="str">
            <v>UPC031</v>
          </cell>
          <cell r="EH622" t="str">
            <v>NNNI_502_UPC031</v>
          </cell>
        </row>
        <row r="624">
          <cell r="B624" t="str">
            <v>Total</v>
          </cell>
        </row>
        <row r="626">
          <cell r="B626" t="str">
            <v>Check: Total average spend - Comms Equipment At Stations - NNNI</v>
          </cell>
        </row>
        <row r="628">
          <cell r="B628" t="str">
            <v>Equipment at Comms/Repeater Sites</v>
          </cell>
        </row>
        <row r="629">
          <cell r="B629" t="str">
            <v>ACC013</v>
          </cell>
          <cell r="EH629" t="str">
            <v>NNNI_503_ACC013</v>
          </cell>
        </row>
        <row r="630">
          <cell r="B630" t="str">
            <v>AR0011</v>
          </cell>
          <cell r="EH630" t="str">
            <v>NNNI_503_AR0011</v>
          </cell>
        </row>
        <row r="631">
          <cell r="B631" t="str">
            <v>AR0041</v>
          </cell>
          <cell r="EH631" t="str">
            <v>NNNI_503_AR0041</v>
          </cell>
        </row>
        <row r="632">
          <cell r="B632" t="str">
            <v>AS0011</v>
          </cell>
          <cell r="EH632" t="str">
            <v>NNNI_503_AS0011</v>
          </cell>
        </row>
        <row r="633">
          <cell r="B633" t="str">
            <v>AS0012</v>
          </cell>
          <cell r="EH633" t="str">
            <v>NNNI_503_AS0012</v>
          </cell>
        </row>
        <row r="634">
          <cell r="B634" t="str">
            <v>AS0031</v>
          </cell>
          <cell r="EH634" t="str">
            <v>NNNI_503_AS0031</v>
          </cell>
        </row>
        <row r="635">
          <cell r="B635" t="str">
            <v>BTC011</v>
          </cell>
          <cell r="EH635" t="str">
            <v>NNNI_503_BTC011</v>
          </cell>
        </row>
        <row r="636">
          <cell r="B636" t="str">
            <v>BTC012</v>
          </cell>
          <cell r="EH636" t="str">
            <v>NNNI_503_BTC012</v>
          </cell>
        </row>
        <row r="637">
          <cell r="B637" t="str">
            <v>BTC013</v>
          </cell>
          <cell r="EH637" t="str">
            <v>NNNI_503_BTC013</v>
          </cell>
        </row>
        <row r="638">
          <cell r="B638" t="str">
            <v>BTC031</v>
          </cell>
          <cell r="EH638" t="str">
            <v>NNNI_503_BTC031</v>
          </cell>
        </row>
        <row r="639">
          <cell r="B639" t="str">
            <v>BTC032</v>
          </cell>
          <cell r="EH639" t="str">
            <v>NNNI_503_BTC032</v>
          </cell>
        </row>
        <row r="640">
          <cell r="B640" t="str">
            <v>CA0011</v>
          </cell>
          <cell r="EH640" t="str">
            <v>NNNI_503_CA0011</v>
          </cell>
        </row>
        <row r="641">
          <cell r="B641" t="str">
            <v>CR0011</v>
          </cell>
          <cell r="EH641" t="str">
            <v>NNNI_503_CR0011</v>
          </cell>
        </row>
        <row r="642">
          <cell r="B642" t="str">
            <v>CS-1Y</v>
          </cell>
          <cell r="EH642" t="str">
            <v>NNNI_503_CS-1Y</v>
          </cell>
        </row>
        <row r="643">
          <cell r="B643" t="str">
            <v>CS-6M</v>
          </cell>
          <cell r="EH643" t="str">
            <v>NNNI_503_CS-6M</v>
          </cell>
        </row>
        <row r="644">
          <cell r="B644" t="str">
            <v>DR0011</v>
          </cell>
          <cell r="EH644" t="str">
            <v>NNNI_503_DR0011</v>
          </cell>
        </row>
        <row r="645">
          <cell r="B645" t="str">
            <v>DR0012</v>
          </cell>
          <cell r="EH645" t="str">
            <v>NNNI_503_DR0012</v>
          </cell>
        </row>
        <row r="646">
          <cell r="B646" t="str">
            <v>FO0011</v>
          </cell>
          <cell r="EH646" t="str">
            <v>NNNI_503_FO0011</v>
          </cell>
        </row>
        <row r="647">
          <cell r="B647" t="str">
            <v>FO0012</v>
          </cell>
          <cell r="EH647" t="str">
            <v>NNNI_503_FO0012</v>
          </cell>
        </row>
        <row r="648">
          <cell r="B648" t="str">
            <v>FO0013</v>
          </cell>
          <cell r="EH648" t="str">
            <v>NNNI_503_FO0013</v>
          </cell>
        </row>
        <row r="649">
          <cell r="B649" t="str">
            <v>FO0031</v>
          </cell>
          <cell r="EH649" t="str">
            <v>NNNI_503_FO0031</v>
          </cell>
        </row>
        <row r="650">
          <cell r="B650" t="str">
            <v>FO0032</v>
          </cell>
          <cell r="EH650" t="str">
            <v>NNNI_503_FO0032</v>
          </cell>
        </row>
        <row r="651">
          <cell r="B651" t="str">
            <v>FO0051</v>
          </cell>
          <cell r="EH651" t="str">
            <v>NNNI_503_FO0051</v>
          </cell>
        </row>
        <row r="652">
          <cell r="B652" t="str">
            <v>HIC011</v>
          </cell>
          <cell r="EH652" t="str">
            <v>NNNI_503_HIC011</v>
          </cell>
        </row>
        <row r="653">
          <cell r="B653" t="str">
            <v>HIC013</v>
          </cell>
          <cell r="EH653" t="str">
            <v>NNNI_503_HIC013</v>
          </cell>
        </row>
        <row r="654">
          <cell r="B654" t="str">
            <v>HVC012</v>
          </cell>
          <cell r="EH654" t="str">
            <v>NNNI_503_HVC012</v>
          </cell>
        </row>
        <row r="655">
          <cell r="B655" t="str">
            <v>HVC015</v>
          </cell>
          <cell r="EH655" t="str">
            <v>NNNI_503_HVC015</v>
          </cell>
        </row>
        <row r="656">
          <cell r="B656" t="str">
            <v>HVC016</v>
          </cell>
          <cell r="EH656" t="str">
            <v>NNNI_503_HVC016</v>
          </cell>
        </row>
        <row r="657">
          <cell r="B657" t="str">
            <v>IE0011</v>
          </cell>
          <cell r="EH657" t="str">
            <v>NNNI_503_IE0011</v>
          </cell>
        </row>
        <row r="658">
          <cell r="B658" t="str">
            <v>LC0011</v>
          </cell>
          <cell r="EH658" t="str">
            <v>NNNI_503_LC0011</v>
          </cell>
        </row>
        <row r="659">
          <cell r="B659" t="str">
            <v>LC0031</v>
          </cell>
          <cell r="EH659" t="str">
            <v>NNNI_503_LC0031</v>
          </cell>
        </row>
        <row r="660">
          <cell r="B660" t="str">
            <v>LVC012</v>
          </cell>
          <cell r="EH660" t="str">
            <v>NNNI_503_LVC012</v>
          </cell>
        </row>
        <row r="661">
          <cell r="B661" t="str">
            <v>LVC031</v>
          </cell>
          <cell r="EH661" t="str">
            <v>NNNI_503_LVC031</v>
          </cell>
        </row>
        <row r="662">
          <cell r="B662" t="str">
            <v>LVC041</v>
          </cell>
          <cell r="EH662" t="str">
            <v>NNNI_503_LVC041</v>
          </cell>
        </row>
        <row r="663">
          <cell r="B663" t="str">
            <v>MGC001</v>
          </cell>
          <cell r="EH663" t="str">
            <v>NNNI_503_MGC001</v>
          </cell>
        </row>
        <row r="664">
          <cell r="B664" t="str">
            <v>MRC013</v>
          </cell>
          <cell r="EH664" t="str">
            <v>NNNI_503_MRC013</v>
          </cell>
        </row>
        <row r="665">
          <cell r="B665" t="str">
            <v>NE0011</v>
          </cell>
          <cell r="EH665" t="str">
            <v>NNNI_503_NE0011</v>
          </cell>
        </row>
        <row r="666">
          <cell r="B666" t="str">
            <v>SGC011</v>
          </cell>
          <cell r="EH666" t="str">
            <v>NNNI_503_SGC011</v>
          </cell>
        </row>
        <row r="667">
          <cell r="B667" t="str">
            <v>SGC021</v>
          </cell>
          <cell r="EH667" t="str">
            <v>NNNI_503_SGC021</v>
          </cell>
        </row>
        <row r="668">
          <cell r="B668" t="str">
            <v>SGC031</v>
          </cell>
          <cell r="EH668" t="str">
            <v>NNNI_503_SGC031</v>
          </cell>
        </row>
        <row r="669">
          <cell r="B669" t="str">
            <v>SGC041</v>
          </cell>
          <cell r="EH669" t="str">
            <v>NNNI_503_SGC041</v>
          </cell>
        </row>
        <row r="670">
          <cell r="B670" t="str">
            <v>SIC021</v>
          </cell>
          <cell r="EH670" t="str">
            <v>NNNI_503_SIC021</v>
          </cell>
        </row>
        <row r="671">
          <cell r="B671" t="str">
            <v>SN0011</v>
          </cell>
          <cell r="EH671" t="str">
            <v>NNNI_503_SN0011</v>
          </cell>
        </row>
        <row r="672">
          <cell r="B672" t="str">
            <v>SP0011</v>
          </cell>
          <cell r="EH672" t="str">
            <v>NNNI_503_SP0011</v>
          </cell>
        </row>
        <row r="673">
          <cell r="B673" t="str">
            <v>SP0012</v>
          </cell>
          <cell r="EH673" t="str">
            <v>NNNI_503_SP0012</v>
          </cell>
        </row>
        <row r="674">
          <cell r="B674" t="str">
            <v>SY0011</v>
          </cell>
          <cell r="EH674" t="str">
            <v>NNNI_503_SY0011</v>
          </cell>
        </row>
        <row r="675">
          <cell r="B675" t="str">
            <v>SYC011</v>
          </cell>
          <cell r="EH675" t="str">
            <v>NNNI_503_SYC011</v>
          </cell>
        </row>
        <row r="676">
          <cell r="B676" t="str">
            <v>SYP011</v>
          </cell>
          <cell r="EH676" t="str">
            <v>NNNI_503_SYP011</v>
          </cell>
        </row>
        <row r="677">
          <cell r="B677" t="str">
            <v>UPC011</v>
          </cell>
          <cell r="EH677" t="str">
            <v>NNNI_503_UPC011</v>
          </cell>
        </row>
        <row r="678">
          <cell r="B678" t="str">
            <v>UPC031</v>
          </cell>
          <cell r="EH678" t="str">
            <v>NNNI_503_UPC031</v>
          </cell>
        </row>
        <row r="680">
          <cell r="B680" t="str">
            <v>Total</v>
          </cell>
        </row>
        <row r="682">
          <cell r="B682" t="str">
            <v>Check: Total average spend - Equipment at Comms/Repeater Sites - NNNI</v>
          </cell>
        </row>
        <row r="684">
          <cell r="B684" t="str">
            <v>Total</v>
          </cell>
        </row>
        <row r="686">
          <cell r="B686" t="str">
            <v>Check: Total average spend - NNNI</v>
          </cell>
        </row>
        <row r="688">
          <cell r="B688" t="str">
            <v>AC Stations - Lower North Island</v>
          </cell>
        </row>
        <row r="690">
          <cell r="B690" t="str">
            <v>Power Transformer</v>
          </cell>
        </row>
        <row r="691">
          <cell r="B691" t="str">
            <v>BS0011</v>
          </cell>
          <cell r="EH691" t="str">
            <v>NSNI_100_BS0011</v>
          </cell>
        </row>
        <row r="692">
          <cell r="B692" t="str">
            <v>BS0041</v>
          </cell>
          <cell r="EH692" t="str">
            <v>NSNI_100_BS0041</v>
          </cell>
        </row>
        <row r="693">
          <cell r="B693" t="str">
            <v>IT0011</v>
          </cell>
          <cell r="EH693" t="str">
            <v>NSNI_100_IT0011</v>
          </cell>
        </row>
        <row r="694">
          <cell r="B694" t="str">
            <v>IT0032</v>
          </cell>
          <cell r="EH694" t="str">
            <v>NSNI_100_IT0032</v>
          </cell>
        </row>
        <row r="695">
          <cell r="B695" t="str">
            <v>RS0011</v>
          </cell>
          <cell r="EH695" t="str">
            <v>NSNI_100_RS0011</v>
          </cell>
        </row>
        <row r="696">
          <cell r="B696" t="str">
            <v>SA0011</v>
          </cell>
          <cell r="EH696" t="str">
            <v>NSNI_100_SA0011</v>
          </cell>
        </row>
        <row r="697">
          <cell r="B697" t="str">
            <v>TF0011</v>
          </cell>
          <cell r="EH697" t="str">
            <v>NSNI_100_TF0011</v>
          </cell>
        </row>
        <row r="698">
          <cell r="B698" t="str">
            <v>TF0031</v>
          </cell>
          <cell r="EH698" t="str">
            <v>NSNI_100_TF0031</v>
          </cell>
        </row>
        <row r="699">
          <cell r="B699" t="str">
            <v>TF0032</v>
          </cell>
          <cell r="EH699" t="str">
            <v>NSNI_100_TF0032</v>
          </cell>
        </row>
        <row r="700">
          <cell r="B700" t="str">
            <v>TF0036</v>
          </cell>
          <cell r="EH700" t="str">
            <v>NSNI_100_TF0036</v>
          </cell>
        </row>
        <row r="701">
          <cell r="B701" t="str">
            <v>TF0038</v>
          </cell>
          <cell r="EH701" t="str">
            <v>NSNI_100_TF0038</v>
          </cell>
        </row>
        <row r="702">
          <cell r="B702" t="str">
            <v>TF0040</v>
          </cell>
          <cell r="EH702" t="str">
            <v>NSNI_100_TF0040</v>
          </cell>
        </row>
        <row r="703">
          <cell r="B703" t="str">
            <v>TF0041</v>
          </cell>
          <cell r="EH703" t="str">
            <v>NSNI_100_TF0041</v>
          </cell>
        </row>
        <row r="704">
          <cell r="B704" t="str">
            <v>TF0051</v>
          </cell>
          <cell r="EH704" t="str">
            <v>NSNI_100_TF0051</v>
          </cell>
        </row>
        <row r="705">
          <cell r="B705" t="str">
            <v>TF0141</v>
          </cell>
          <cell r="EH705" t="str">
            <v>NSNI_100_TF0141</v>
          </cell>
        </row>
        <row r="707">
          <cell r="B707" t="str">
            <v>Total</v>
          </cell>
        </row>
        <row r="709">
          <cell r="B709" t="str">
            <v>Check: Total average spend - Power Transformer - NSNI</v>
          </cell>
        </row>
        <row r="711">
          <cell r="B711" t="str">
            <v>Circuit Breakers - Indoor</v>
          </cell>
        </row>
        <row r="712">
          <cell r="B712" t="str">
            <v>AB0011</v>
          </cell>
          <cell r="EH712" t="str">
            <v>NSNI_101-I_AB0011</v>
          </cell>
        </row>
        <row r="713">
          <cell r="B713" t="str">
            <v>AB0012</v>
          </cell>
          <cell r="EH713" t="str">
            <v>NSNI_101-I_AB0012</v>
          </cell>
        </row>
        <row r="714">
          <cell r="B714" t="str">
            <v>AB0041</v>
          </cell>
          <cell r="EH714" t="str">
            <v>NSNI_101-I_AB0041</v>
          </cell>
        </row>
        <row r="715">
          <cell r="B715" t="str">
            <v>AB0042</v>
          </cell>
          <cell r="EH715" t="str">
            <v>NSNI_101-I_AB0042</v>
          </cell>
        </row>
        <row r="716">
          <cell r="B716" t="str">
            <v>AB0051</v>
          </cell>
          <cell r="EH716" t="str">
            <v>NSNI_101-I_AB0051</v>
          </cell>
        </row>
        <row r="717">
          <cell r="B717" t="str">
            <v>AC0011</v>
          </cell>
          <cell r="EH717" t="str">
            <v>NSNI_101-I_AC0011</v>
          </cell>
        </row>
        <row r="718">
          <cell r="B718" t="str">
            <v>BO0011</v>
          </cell>
          <cell r="EH718" t="str">
            <v>NSNI_101-I_BO0011</v>
          </cell>
        </row>
        <row r="719">
          <cell r="B719" t="str">
            <v>BO0012</v>
          </cell>
          <cell r="EH719" t="str">
            <v>NSNI_101-I_BO0012</v>
          </cell>
        </row>
        <row r="720">
          <cell r="B720" t="str">
            <v>BO0013</v>
          </cell>
          <cell r="EH720" t="str">
            <v>NSNI_101-I_BO0013</v>
          </cell>
        </row>
        <row r="721">
          <cell r="B721" t="str">
            <v>BO0014</v>
          </cell>
          <cell r="EH721" t="str">
            <v>NSNI_101-I_BO0014</v>
          </cell>
        </row>
        <row r="722">
          <cell r="B722" t="str">
            <v>BO0031</v>
          </cell>
          <cell r="EH722" t="str">
            <v>NSNI_101-I_BO0031</v>
          </cell>
        </row>
        <row r="723">
          <cell r="B723" t="str">
            <v>BO0032</v>
          </cell>
          <cell r="EH723" t="str">
            <v>NSNI_101-I_BO0032</v>
          </cell>
        </row>
        <row r="724">
          <cell r="B724" t="str">
            <v>BO0051</v>
          </cell>
          <cell r="EH724" t="str">
            <v>NSNI_101-I_BO0051</v>
          </cell>
        </row>
        <row r="725">
          <cell r="B725" t="str">
            <v>BO1051</v>
          </cell>
          <cell r="EH725" t="str">
            <v>NSNI_101-I_BO1051</v>
          </cell>
        </row>
        <row r="726">
          <cell r="B726" t="str">
            <v>DS0011</v>
          </cell>
          <cell r="EH726" t="str">
            <v>NSNI_101-I_DS0011</v>
          </cell>
        </row>
        <row r="727">
          <cell r="B727" t="str">
            <v>GI0011</v>
          </cell>
          <cell r="EH727" t="str">
            <v>NSNI_101-I_GI0011</v>
          </cell>
        </row>
        <row r="728">
          <cell r="B728" t="str">
            <v>GI0012</v>
          </cell>
          <cell r="EH728" t="str">
            <v>NSNI_101-I_GI0012</v>
          </cell>
        </row>
        <row r="729">
          <cell r="B729" t="str">
            <v>GI0014</v>
          </cell>
          <cell r="EH729" t="str">
            <v>NSNI_101-I_GI0014</v>
          </cell>
        </row>
        <row r="730">
          <cell r="B730" t="str">
            <v>GI0015</v>
          </cell>
          <cell r="EH730" t="str">
            <v>NSNI_101-I_GI0015</v>
          </cell>
        </row>
        <row r="731">
          <cell r="B731" t="str">
            <v>GI0016</v>
          </cell>
          <cell r="EH731" t="str">
            <v>NSNI_101-I_GI0016</v>
          </cell>
        </row>
        <row r="732">
          <cell r="B732" t="str">
            <v>GI0051</v>
          </cell>
          <cell r="EH732" t="str">
            <v>NSNI_101-I_GI0051</v>
          </cell>
        </row>
        <row r="733">
          <cell r="B733" t="str">
            <v>IT0011</v>
          </cell>
          <cell r="EH733" t="str">
            <v>NSNI_101-I_IT0011</v>
          </cell>
        </row>
        <row r="734">
          <cell r="B734" t="str">
            <v>IT0032</v>
          </cell>
          <cell r="EH734" t="str">
            <v>NSNI_101-I_IT0032</v>
          </cell>
        </row>
        <row r="735">
          <cell r="B735" t="str">
            <v>MO0011</v>
          </cell>
          <cell r="EH735" t="str">
            <v>NSNI_101-I_MO0011</v>
          </cell>
        </row>
        <row r="736">
          <cell r="B736" t="str">
            <v>MO0012</v>
          </cell>
          <cell r="EH736" t="str">
            <v>NSNI_101-I_MO0012</v>
          </cell>
        </row>
        <row r="737">
          <cell r="B737" t="str">
            <v>MO0013</v>
          </cell>
          <cell r="EH737" t="str">
            <v>NSNI_101-I_MO0013</v>
          </cell>
        </row>
        <row r="738">
          <cell r="B738" t="str">
            <v>MO0014</v>
          </cell>
          <cell r="EH738" t="str">
            <v>NSNI_101-I_MO0014</v>
          </cell>
        </row>
        <row r="739">
          <cell r="B739" t="str">
            <v>MO0031</v>
          </cell>
          <cell r="EH739" t="str">
            <v>NSNI_101-I_MO0031</v>
          </cell>
        </row>
        <row r="740">
          <cell r="B740" t="str">
            <v>MO0041</v>
          </cell>
          <cell r="EH740" t="str">
            <v>NSNI_101-I_MO0041</v>
          </cell>
        </row>
        <row r="741">
          <cell r="B741" t="str">
            <v>MO0051</v>
          </cell>
          <cell r="EH741" t="str">
            <v>NSNI_101-I_MO0051</v>
          </cell>
        </row>
        <row r="742">
          <cell r="B742" t="str">
            <v>MS0011</v>
          </cell>
          <cell r="EH742" t="str">
            <v>NSNI_101-I_MS0011</v>
          </cell>
        </row>
        <row r="743">
          <cell r="B743" t="str">
            <v>MS0012</v>
          </cell>
          <cell r="EH743" t="str">
            <v>NSNI_101-I_MS0012</v>
          </cell>
        </row>
        <row r="744">
          <cell r="B744" t="str">
            <v>MS0031</v>
          </cell>
          <cell r="EH744" t="str">
            <v>NSNI_101-I_MS0031</v>
          </cell>
        </row>
        <row r="745">
          <cell r="B745" t="str">
            <v>MS0032</v>
          </cell>
          <cell r="EH745" t="str">
            <v>NSNI_101-I_MS0032</v>
          </cell>
        </row>
        <row r="746">
          <cell r="B746" t="str">
            <v>MS0033</v>
          </cell>
          <cell r="EH746" t="str">
            <v>NSNI_101-I_MS0033</v>
          </cell>
        </row>
        <row r="747">
          <cell r="B747" t="str">
            <v>MS0034</v>
          </cell>
          <cell r="EH747" t="str">
            <v>NSNI_101-I_MS0034</v>
          </cell>
        </row>
        <row r="748">
          <cell r="B748" t="str">
            <v>MS0035</v>
          </cell>
          <cell r="EH748" t="str">
            <v>NSNI_101-I_MS0035</v>
          </cell>
        </row>
        <row r="749">
          <cell r="B749" t="str">
            <v>MS0051</v>
          </cell>
          <cell r="EH749" t="str">
            <v>NSNI_101-I_MS0051</v>
          </cell>
        </row>
        <row r="750">
          <cell r="B750" t="str">
            <v>SA0011</v>
          </cell>
          <cell r="EH750" t="str">
            <v>NSNI_101-I_SA0011</v>
          </cell>
        </row>
        <row r="751">
          <cell r="B751" t="str">
            <v>SB0011</v>
          </cell>
          <cell r="EH751" t="str">
            <v>NSNI_101-I_SB0011</v>
          </cell>
        </row>
        <row r="752">
          <cell r="B752" t="str">
            <v>SB0012</v>
          </cell>
          <cell r="EH752" t="str">
            <v>NSNI_101-I_SB0012</v>
          </cell>
        </row>
        <row r="753">
          <cell r="B753" t="str">
            <v>SB0013</v>
          </cell>
          <cell r="EH753" t="str">
            <v>NSNI_101-I_SB0013</v>
          </cell>
        </row>
        <row r="754">
          <cell r="B754" t="str">
            <v>SB0014</v>
          </cell>
          <cell r="EH754" t="str">
            <v>NSNI_101-I_SB0014</v>
          </cell>
        </row>
        <row r="755">
          <cell r="B755" t="str">
            <v>SB0015</v>
          </cell>
          <cell r="EH755" t="str">
            <v>NSNI_101-I_SB0015</v>
          </cell>
        </row>
        <row r="756">
          <cell r="B756" t="str">
            <v>SB0031</v>
          </cell>
          <cell r="EH756" t="str">
            <v>NSNI_101-I_SB0031</v>
          </cell>
        </row>
        <row r="757">
          <cell r="B757" t="str">
            <v>SB0032</v>
          </cell>
          <cell r="EH757" t="str">
            <v>NSNI_101-I_SB0032</v>
          </cell>
        </row>
        <row r="758">
          <cell r="B758" t="str">
            <v>SB0033</v>
          </cell>
          <cell r="EH758" t="str">
            <v>NSNI_101-I_SB0033</v>
          </cell>
        </row>
        <row r="759">
          <cell r="B759" t="str">
            <v>SB0035</v>
          </cell>
          <cell r="EH759" t="str">
            <v>NSNI_101-I_SB0035</v>
          </cell>
        </row>
        <row r="760">
          <cell r="B760" t="str">
            <v>SB0051</v>
          </cell>
          <cell r="EH760" t="str">
            <v>NSNI_101-I_SB0051</v>
          </cell>
        </row>
        <row r="761">
          <cell r="B761" t="str">
            <v>VB0011</v>
          </cell>
          <cell r="EH761" t="str">
            <v>NSNI_101-I_VB0011</v>
          </cell>
        </row>
        <row r="762">
          <cell r="B762" t="str">
            <v>VB0031</v>
          </cell>
          <cell r="EH762" t="str">
            <v>NSNI_101-I_VB0031</v>
          </cell>
        </row>
        <row r="764">
          <cell r="B764" t="str">
            <v>Total</v>
          </cell>
        </row>
        <row r="766">
          <cell r="B766" t="str">
            <v>Check: Total average spend - Circuit Breakers - Indoor - NSNI</v>
          </cell>
        </row>
        <row r="768">
          <cell r="B768" t="str">
            <v>Circuit Breakers - Outdoor</v>
          </cell>
        </row>
        <row r="769">
          <cell r="B769" t="str">
            <v>AB0011</v>
          </cell>
          <cell r="EH769" t="str">
            <v>NSNI_101-O_AB0011</v>
          </cell>
        </row>
        <row r="770">
          <cell r="B770" t="str">
            <v>AB0012</v>
          </cell>
          <cell r="EH770" t="str">
            <v>NSNI_101-O_AB0012</v>
          </cell>
        </row>
        <row r="771">
          <cell r="B771" t="str">
            <v>AB0041</v>
          </cell>
          <cell r="EH771" t="str">
            <v>NSNI_101-O_AB0041</v>
          </cell>
        </row>
        <row r="772">
          <cell r="B772" t="str">
            <v>AB0042</v>
          </cell>
          <cell r="EH772" t="str">
            <v>NSNI_101-O_AB0042</v>
          </cell>
        </row>
        <row r="773">
          <cell r="B773" t="str">
            <v>AB0051</v>
          </cell>
          <cell r="EH773" t="str">
            <v>NSNI_101-O_AB0051</v>
          </cell>
        </row>
        <row r="774">
          <cell r="B774" t="str">
            <v>AC0011</v>
          </cell>
          <cell r="EH774" t="str">
            <v>NSNI_101-O_AC0011</v>
          </cell>
        </row>
        <row r="775">
          <cell r="B775" t="str">
            <v>BO0011</v>
          </cell>
          <cell r="EH775" t="str">
            <v>NSNI_101-O_BO0011</v>
          </cell>
        </row>
        <row r="776">
          <cell r="B776" t="str">
            <v>BO0012</v>
          </cell>
          <cell r="EH776" t="str">
            <v>NSNI_101-O_BO0012</v>
          </cell>
        </row>
        <row r="777">
          <cell r="B777" t="str">
            <v>BO0013</v>
          </cell>
          <cell r="EH777" t="str">
            <v>NSNI_101-O_BO0013</v>
          </cell>
        </row>
        <row r="778">
          <cell r="B778" t="str">
            <v>BO0014</v>
          </cell>
          <cell r="EH778" t="str">
            <v>NSNI_101-O_BO0014</v>
          </cell>
        </row>
        <row r="779">
          <cell r="B779" t="str">
            <v>BO0031</v>
          </cell>
          <cell r="EH779" t="str">
            <v>NSNI_101-O_BO0031</v>
          </cell>
        </row>
        <row r="780">
          <cell r="B780" t="str">
            <v>BO0032</v>
          </cell>
          <cell r="EH780" t="str">
            <v>NSNI_101-O_BO0032</v>
          </cell>
        </row>
        <row r="781">
          <cell r="B781" t="str">
            <v>BO0051</v>
          </cell>
          <cell r="EH781" t="str">
            <v>NSNI_101-O_BO0051</v>
          </cell>
        </row>
        <row r="782">
          <cell r="B782" t="str">
            <v>BO1051</v>
          </cell>
          <cell r="EH782" t="str">
            <v>NSNI_101-O_BO1051</v>
          </cell>
        </row>
        <row r="783">
          <cell r="B783" t="str">
            <v>DS0011</v>
          </cell>
          <cell r="EH783" t="str">
            <v>NSNI_101-O_DS0011</v>
          </cell>
        </row>
        <row r="784">
          <cell r="B784" t="str">
            <v>GI0011</v>
          </cell>
          <cell r="EH784" t="str">
            <v>NSNI_101-O_GI0011</v>
          </cell>
        </row>
        <row r="785">
          <cell r="B785" t="str">
            <v>GI0012</v>
          </cell>
          <cell r="EH785" t="str">
            <v>NSNI_101-O_GI0012</v>
          </cell>
        </row>
        <row r="786">
          <cell r="B786" t="str">
            <v>GI0014</v>
          </cell>
          <cell r="EH786" t="str">
            <v>NSNI_101-O_GI0014</v>
          </cell>
        </row>
        <row r="787">
          <cell r="B787" t="str">
            <v>GI0015</v>
          </cell>
          <cell r="EH787" t="str">
            <v>NSNI_101-O_GI0015</v>
          </cell>
        </row>
        <row r="788">
          <cell r="B788" t="str">
            <v>GI0016</v>
          </cell>
          <cell r="EH788" t="str">
            <v>NSNI_101-O_GI0016</v>
          </cell>
        </row>
        <row r="789">
          <cell r="B789" t="str">
            <v>GI0051</v>
          </cell>
          <cell r="EH789" t="str">
            <v>NSNI_101-O_GI0051</v>
          </cell>
        </row>
        <row r="790">
          <cell r="B790" t="str">
            <v>IT0011</v>
          </cell>
          <cell r="EH790" t="str">
            <v>NSNI_101-O_IT0011</v>
          </cell>
        </row>
        <row r="791">
          <cell r="B791" t="str">
            <v>IT0032</v>
          </cell>
          <cell r="EH791" t="str">
            <v>NSNI_101-O_IT0032</v>
          </cell>
        </row>
        <row r="792">
          <cell r="B792" t="str">
            <v>MO0011</v>
          </cell>
          <cell r="EH792" t="str">
            <v>NSNI_101-O_MO0011</v>
          </cell>
        </row>
        <row r="793">
          <cell r="B793" t="str">
            <v>MO0012</v>
          </cell>
          <cell r="EH793" t="str">
            <v>NSNI_101-O_MO0012</v>
          </cell>
        </row>
        <row r="794">
          <cell r="B794" t="str">
            <v>MO0013</v>
          </cell>
          <cell r="EH794" t="str">
            <v>NSNI_101-O_MO0013</v>
          </cell>
        </row>
        <row r="795">
          <cell r="B795" t="str">
            <v>MO0014</v>
          </cell>
          <cell r="EH795" t="str">
            <v>NSNI_101-O_MO0014</v>
          </cell>
        </row>
        <row r="796">
          <cell r="B796" t="str">
            <v>MO0031</v>
          </cell>
          <cell r="EH796" t="str">
            <v>NSNI_101-O_MO0031</v>
          </cell>
        </row>
        <row r="797">
          <cell r="B797" t="str">
            <v>MO0041</v>
          </cell>
          <cell r="EH797" t="str">
            <v>NSNI_101-O_MO0041</v>
          </cell>
        </row>
        <row r="798">
          <cell r="B798" t="str">
            <v>MO0051</v>
          </cell>
          <cell r="EH798" t="str">
            <v>NSNI_101-O_MO0051</v>
          </cell>
        </row>
        <row r="799">
          <cell r="B799" t="str">
            <v>MS0011</v>
          </cell>
          <cell r="EH799" t="str">
            <v>NSNI_101-O_MS0011</v>
          </cell>
        </row>
        <row r="800">
          <cell r="B800" t="str">
            <v>MS0012</v>
          </cell>
          <cell r="EH800" t="str">
            <v>NSNI_101-O_MS0012</v>
          </cell>
        </row>
        <row r="801">
          <cell r="B801" t="str">
            <v>MS0031</v>
          </cell>
          <cell r="EH801" t="str">
            <v>NSNI_101-O_MS0031</v>
          </cell>
        </row>
        <row r="802">
          <cell r="B802" t="str">
            <v>MS0032</v>
          </cell>
          <cell r="EH802" t="str">
            <v>NSNI_101-O_MS0032</v>
          </cell>
        </row>
        <row r="803">
          <cell r="B803" t="str">
            <v>MS0033</v>
          </cell>
          <cell r="EH803" t="str">
            <v>NSNI_101-O_MS0033</v>
          </cell>
        </row>
        <row r="804">
          <cell r="B804" t="str">
            <v>MS0034</v>
          </cell>
          <cell r="EH804" t="str">
            <v>NSNI_101-O_MS0034</v>
          </cell>
        </row>
        <row r="805">
          <cell r="B805" t="str">
            <v>MS0035</v>
          </cell>
          <cell r="EH805" t="str">
            <v>NSNI_101-O_MS0035</v>
          </cell>
        </row>
        <row r="806">
          <cell r="B806" t="str">
            <v>MS0051</v>
          </cell>
          <cell r="EH806" t="str">
            <v>NSNI_101-O_MS0051</v>
          </cell>
        </row>
        <row r="807">
          <cell r="B807" t="str">
            <v>SA0011</v>
          </cell>
          <cell r="EH807" t="str">
            <v>NSNI_101-O_SA0011</v>
          </cell>
        </row>
        <row r="808">
          <cell r="B808" t="str">
            <v>SB0011</v>
          </cell>
          <cell r="EH808" t="str">
            <v>NSNI_101-O_SB0011</v>
          </cell>
        </row>
        <row r="809">
          <cell r="B809" t="str">
            <v>SB0012</v>
          </cell>
          <cell r="EH809" t="str">
            <v>NSNI_101-O_SB0012</v>
          </cell>
        </row>
        <row r="810">
          <cell r="B810" t="str">
            <v>SB0013</v>
          </cell>
          <cell r="EH810" t="str">
            <v>NSNI_101-O_SB0013</v>
          </cell>
        </row>
        <row r="811">
          <cell r="B811" t="str">
            <v>SB0014</v>
          </cell>
          <cell r="EH811" t="str">
            <v>NSNI_101-O_SB0014</v>
          </cell>
        </row>
        <row r="812">
          <cell r="B812" t="str">
            <v>SB0015</v>
          </cell>
          <cell r="EH812" t="str">
            <v>NSNI_101-O_SB0015</v>
          </cell>
        </row>
        <row r="813">
          <cell r="B813" t="str">
            <v>SB0031</v>
          </cell>
          <cell r="EH813" t="str">
            <v>NSNI_101-O_SB0031</v>
          </cell>
        </row>
        <row r="814">
          <cell r="B814" t="str">
            <v>SB0032</v>
          </cell>
          <cell r="EH814" t="str">
            <v>NSNI_101-O_SB0032</v>
          </cell>
        </row>
        <row r="815">
          <cell r="B815" t="str">
            <v>SB0033</v>
          </cell>
          <cell r="EH815" t="str">
            <v>NSNI_101-O_SB0033</v>
          </cell>
        </row>
        <row r="816">
          <cell r="B816" t="str">
            <v>SB0035</v>
          </cell>
          <cell r="EH816" t="str">
            <v>NSNI_101-O_SB0035</v>
          </cell>
        </row>
        <row r="817">
          <cell r="B817" t="str">
            <v>SB0051</v>
          </cell>
          <cell r="EH817" t="str">
            <v>NSNI_101-O_SB0051</v>
          </cell>
        </row>
        <row r="818">
          <cell r="B818" t="str">
            <v>VB0011</v>
          </cell>
          <cell r="EH818" t="str">
            <v>NSNI_101-O_VB0011</v>
          </cell>
        </row>
        <row r="819">
          <cell r="B819" t="str">
            <v>VB0031</v>
          </cell>
          <cell r="EH819" t="str">
            <v>NSNI_101-O_VB0031</v>
          </cell>
        </row>
        <row r="821">
          <cell r="B821" t="str">
            <v>Total</v>
          </cell>
        </row>
        <row r="823">
          <cell r="B823" t="str">
            <v>Check: Total average spend - Circuit Breakers - Outdoor - NSNI</v>
          </cell>
        </row>
        <row r="825">
          <cell r="B825" t="str">
            <v>Circuit Breakers</v>
          </cell>
        </row>
        <row r="826">
          <cell r="B826" t="str">
            <v>AB0011</v>
          </cell>
          <cell r="EH826" t="str">
            <v>NSNI_101_AB0011</v>
          </cell>
        </row>
        <row r="827">
          <cell r="B827" t="str">
            <v>AB0012</v>
          </cell>
          <cell r="EH827" t="str">
            <v>NSNI_101_AB0012</v>
          </cell>
        </row>
        <row r="828">
          <cell r="B828" t="str">
            <v>AB0041</v>
          </cell>
          <cell r="EH828" t="str">
            <v>NSNI_101_AB0041</v>
          </cell>
        </row>
        <row r="829">
          <cell r="B829" t="str">
            <v>AB0042</v>
          </cell>
          <cell r="EH829" t="str">
            <v>NSNI_101_AB0042</v>
          </cell>
        </row>
        <row r="830">
          <cell r="B830" t="str">
            <v>AB0051</v>
          </cell>
          <cell r="EH830" t="str">
            <v>NSNI_101_AB0051</v>
          </cell>
        </row>
        <row r="831">
          <cell r="B831" t="str">
            <v>AC0011</v>
          </cell>
          <cell r="EH831" t="str">
            <v>NSNI_101_AC0011</v>
          </cell>
        </row>
        <row r="832">
          <cell r="B832" t="str">
            <v>BO0011</v>
          </cell>
          <cell r="EH832" t="str">
            <v>NSNI_101_BO0011</v>
          </cell>
        </row>
        <row r="833">
          <cell r="B833" t="str">
            <v>BO0012</v>
          </cell>
          <cell r="EH833" t="str">
            <v>NSNI_101_BO0012</v>
          </cell>
        </row>
        <row r="834">
          <cell r="B834" t="str">
            <v>BO0013</v>
          </cell>
          <cell r="EH834" t="str">
            <v>NSNI_101_BO0013</v>
          </cell>
        </row>
        <row r="835">
          <cell r="B835" t="str">
            <v>BO0014</v>
          </cell>
          <cell r="EH835" t="str">
            <v>NSNI_101_BO0014</v>
          </cell>
        </row>
        <row r="836">
          <cell r="B836" t="str">
            <v>BO0031</v>
          </cell>
          <cell r="EH836" t="str">
            <v>NSNI_101_BO0031</v>
          </cell>
        </row>
        <row r="837">
          <cell r="B837" t="str">
            <v>BO0032</v>
          </cell>
          <cell r="EH837" t="str">
            <v>NSNI_101_BO0032</v>
          </cell>
        </row>
        <row r="838">
          <cell r="B838" t="str">
            <v>BO0051</v>
          </cell>
          <cell r="EH838" t="str">
            <v>NSNI_101_BO0051</v>
          </cell>
        </row>
        <row r="839">
          <cell r="B839" t="str">
            <v>BO1051</v>
          </cell>
          <cell r="EH839" t="str">
            <v>NSNI_101_BO1051</v>
          </cell>
        </row>
        <row r="840">
          <cell r="B840" t="str">
            <v>DS0011</v>
          </cell>
          <cell r="EH840" t="str">
            <v>NSNI_101_DS0011</v>
          </cell>
        </row>
        <row r="841">
          <cell r="B841" t="str">
            <v>GI0011</v>
          </cell>
          <cell r="EH841" t="str">
            <v>NSNI_101_GI0011</v>
          </cell>
        </row>
        <row r="842">
          <cell r="B842" t="str">
            <v>GI0012</v>
          </cell>
          <cell r="EH842" t="str">
            <v>NSNI_101_GI0012</v>
          </cell>
        </row>
        <row r="843">
          <cell r="B843" t="str">
            <v>GI0014</v>
          </cell>
          <cell r="EH843" t="str">
            <v>NSNI_101_GI0014</v>
          </cell>
        </row>
        <row r="844">
          <cell r="B844" t="str">
            <v>GI0015</v>
          </cell>
          <cell r="EH844" t="str">
            <v>NSNI_101_GI0015</v>
          </cell>
        </row>
        <row r="845">
          <cell r="B845" t="str">
            <v>GI0016</v>
          </cell>
          <cell r="EH845" t="str">
            <v>NSNI_101_GI0016</v>
          </cell>
        </row>
        <row r="846">
          <cell r="B846" t="str">
            <v>GI0051</v>
          </cell>
          <cell r="EH846" t="str">
            <v>NSNI_101_GI0051</v>
          </cell>
        </row>
        <row r="847">
          <cell r="B847" t="str">
            <v>IT0011</v>
          </cell>
          <cell r="EH847" t="str">
            <v>NSNI_101_IT0011</v>
          </cell>
        </row>
        <row r="848">
          <cell r="B848" t="str">
            <v>IT0032</v>
          </cell>
          <cell r="EH848" t="str">
            <v>NSNI_101_IT0032</v>
          </cell>
        </row>
        <row r="849">
          <cell r="B849" t="str">
            <v>MO0011</v>
          </cell>
          <cell r="EH849" t="str">
            <v>NSNI_101_MO0011</v>
          </cell>
        </row>
        <row r="850">
          <cell r="B850" t="str">
            <v>MO0012</v>
          </cell>
          <cell r="EH850" t="str">
            <v>NSNI_101_MO0012</v>
          </cell>
        </row>
        <row r="851">
          <cell r="B851" t="str">
            <v>MO0013</v>
          </cell>
          <cell r="EH851" t="str">
            <v>NSNI_101_MO0013</v>
          </cell>
        </row>
        <row r="852">
          <cell r="B852" t="str">
            <v>MO0014</v>
          </cell>
          <cell r="EH852" t="str">
            <v>NSNI_101_MO0014</v>
          </cell>
        </row>
        <row r="853">
          <cell r="B853" t="str">
            <v>MO0031</v>
          </cell>
          <cell r="EH853" t="str">
            <v>NSNI_101_MO0031</v>
          </cell>
        </row>
        <row r="854">
          <cell r="B854" t="str">
            <v>MO0041</v>
          </cell>
          <cell r="EH854" t="str">
            <v>NSNI_101_MO0041</v>
          </cell>
        </row>
        <row r="855">
          <cell r="B855" t="str">
            <v>MO0051</v>
          </cell>
          <cell r="EH855" t="str">
            <v>NSNI_101_MO0051</v>
          </cell>
        </row>
        <row r="856">
          <cell r="B856" t="str">
            <v>MS0011</v>
          </cell>
          <cell r="EH856" t="str">
            <v>NSNI_101_MS0011</v>
          </cell>
        </row>
        <row r="857">
          <cell r="B857" t="str">
            <v>MS0012</v>
          </cell>
          <cell r="EH857" t="str">
            <v>NSNI_101_MS0012</v>
          </cell>
        </row>
        <row r="858">
          <cell r="B858" t="str">
            <v>MS0031</v>
          </cell>
          <cell r="EH858" t="str">
            <v>NSNI_101_MS0031</v>
          </cell>
        </row>
        <row r="859">
          <cell r="B859" t="str">
            <v>MS0032</v>
          </cell>
          <cell r="EH859" t="str">
            <v>NSNI_101_MS0032</v>
          </cell>
        </row>
        <row r="860">
          <cell r="B860" t="str">
            <v>MS0033</v>
          </cell>
          <cell r="EH860" t="str">
            <v>NSNI_101_MS0033</v>
          </cell>
        </row>
        <row r="861">
          <cell r="B861" t="str">
            <v>MS0034</v>
          </cell>
          <cell r="EH861" t="str">
            <v>NSNI_101_MS0034</v>
          </cell>
        </row>
        <row r="862">
          <cell r="B862" t="str">
            <v>MS0035</v>
          </cell>
          <cell r="EH862" t="str">
            <v>NSNI_101_MS0035</v>
          </cell>
        </row>
        <row r="863">
          <cell r="B863" t="str">
            <v>MS0051</v>
          </cell>
          <cell r="EH863" t="str">
            <v>NSNI_101_MS0051</v>
          </cell>
        </row>
        <row r="864">
          <cell r="B864" t="str">
            <v>SA0011</v>
          </cell>
          <cell r="EH864" t="str">
            <v>NSNI_101_SA0011</v>
          </cell>
        </row>
        <row r="865">
          <cell r="B865" t="str">
            <v>SB0011</v>
          </cell>
          <cell r="EH865" t="str">
            <v>NSNI_101_SB0011</v>
          </cell>
        </row>
        <row r="866">
          <cell r="B866" t="str">
            <v>SB0012</v>
          </cell>
          <cell r="EH866" t="str">
            <v>NSNI_101_SB0012</v>
          </cell>
        </row>
        <row r="867">
          <cell r="B867" t="str">
            <v>SB0013</v>
          </cell>
          <cell r="EH867" t="str">
            <v>NSNI_101_SB0013</v>
          </cell>
        </row>
        <row r="868">
          <cell r="B868" t="str">
            <v>SB0014</v>
          </cell>
          <cell r="EH868" t="str">
            <v>NSNI_101_SB0014</v>
          </cell>
        </row>
        <row r="869">
          <cell r="B869" t="str">
            <v>SB0015</v>
          </cell>
          <cell r="EH869" t="str">
            <v>NSNI_101_SB0015</v>
          </cell>
        </row>
        <row r="870">
          <cell r="B870" t="str">
            <v>SB0031</v>
          </cell>
          <cell r="EH870" t="str">
            <v>NSNI_101_SB0031</v>
          </cell>
        </row>
        <row r="871">
          <cell r="B871" t="str">
            <v>SB0032</v>
          </cell>
          <cell r="EH871" t="str">
            <v>NSNI_101_SB0032</v>
          </cell>
        </row>
        <row r="872">
          <cell r="B872" t="str">
            <v>SB0033</v>
          </cell>
          <cell r="EH872" t="str">
            <v>NSNI_101_SB0033</v>
          </cell>
        </row>
        <row r="873">
          <cell r="B873" t="str">
            <v>SB0035</v>
          </cell>
          <cell r="EH873" t="str">
            <v>NSNI_101_SB0035</v>
          </cell>
        </row>
        <row r="874">
          <cell r="B874" t="str">
            <v>SB0051</v>
          </cell>
          <cell r="EH874" t="str">
            <v>NSNI_101_SB0051</v>
          </cell>
        </row>
        <row r="875">
          <cell r="B875" t="str">
            <v>VB0011</v>
          </cell>
          <cell r="EH875" t="str">
            <v>NSNI_101_VB0011</v>
          </cell>
        </row>
        <row r="876">
          <cell r="B876" t="str">
            <v>VB0031</v>
          </cell>
          <cell r="EH876" t="str">
            <v>NSNI_101_VB0031</v>
          </cell>
        </row>
        <row r="878">
          <cell r="B878" t="str">
            <v>Total</v>
          </cell>
        </row>
        <row r="880">
          <cell r="B880" t="str">
            <v>Check: Total average spend - Circuit Breakers - NSNI</v>
          </cell>
        </row>
        <row r="882">
          <cell r="B882" t="str">
            <v>Structures &amp; Buswork</v>
          </cell>
        </row>
        <row r="883">
          <cell r="B883" t="str">
            <v>AC0011</v>
          </cell>
          <cell r="EH883" t="str">
            <v>NSNI_102_AC0011</v>
          </cell>
        </row>
        <row r="884">
          <cell r="B884" t="str">
            <v>AC0041</v>
          </cell>
          <cell r="EH884" t="str">
            <v>NSNI_102_AC0041</v>
          </cell>
        </row>
        <row r="885">
          <cell r="B885" t="str">
            <v>BS0011</v>
          </cell>
          <cell r="EH885" t="str">
            <v>NSNI_102_BS0011</v>
          </cell>
        </row>
        <row r="886">
          <cell r="B886" t="str">
            <v>BS0041</v>
          </cell>
          <cell r="EH886" t="str">
            <v>NSNI_102_BS0041</v>
          </cell>
        </row>
        <row r="887">
          <cell r="B887" t="str">
            <v>BS0042</v>
          </cell>
          <cell r="EH887" t="str">
            <v>NSNI_102_BS0042</v>
          </cell>
        </row>
        <row r="888">
          <cell r="B888" t="str">
            <v>BU0011</v>
          </cell>
          <cell r="EH888" t="str">
            <v>NSNI_102_BU0011</v>
          </cell>
        </row>
        <row r="889">
          <cell r="B889" t="str">
            <v>BU0042</v>
          </cell>
          <cell r="EH889" t="str">
            <v>NSNI_102_BU0042</v>
          </cell>
        </row>
        <row r="890">
          <cell r="B890" t="str">
            <v>DS0011</v>
          </cell>
          <cell r="EH890" t="str">
            <v>NSNI_102_DS0011</v>
          </cell>
        </row>
        <row r="891">
          <cell r="B891" t="str">
            <v>DS0021</v>
          </cell>
          <cell r="EH891" t="str">
            <v>NSNI_102_DS0021</v>
          </cell>
        </row>
        <row r="892">
          <cell r="B892" t="str">
            <v>GI0011</v>
          </cell>
          <cell r="EH892" t="str">
            <v>NSNI_102_GI0011</v>
          </cell>
        </row>
        <row r="893">
          <cell r="B893" t="str">
            <v>GI0012</v>
          </cell>
          <cell r="EH893" t="str">
            <v>NSNI_102_GI0012</v>
          </cell>
        </row>
        <row r="894">
          <cell r="B894" t="str">
            <v>GI0032</v>
          </cell>
          <cell r="EH894" t="str">
            <v>NSNI_102_GI0032</v>
          </cell>
        </row>
        <row r="895">
          <cell r="B895" t="str">
            <v>MS0011</v>
          </cell>
          <cell r="EH895" t="str">
            <v>NSNI_102_MS0011</v>
          </cell>
        </row>
        <row r="896">
          <cell r="B896" t="str">
            <v>MS0012</v>
          </cell>
          <cell r="EH896" t="str">
            <v>NSNI_102_MS0012</v>
          </cell>
        </row>
        <row r="897">
          <cell r="B897" t="str">
            <v>MS0031</v>
          </cell>
          <cell r="EH897" t="str">
            <v>NSNI_102_MS0031</v>
          </cell>
        </row>
        <row r="898">
          <cell r="B898" t="str">
            <v>MS0032</v>
          </cell>
          <cell r="EH898" t="str">
            <v>NSNI_102_MS0032</v>
          </cell>
        </row>
        <row r="899">
          <cell r="B899" t="str">
            <v>MS0034</v>
          </cell>
          <cell r="EH899" t="str">
            <v>NSNI_102_MS0034</v>
          </cell>
        </row>
        <row r="900">
          <cell r="B900" t="str">
            <v>MS0035</v>
          </cell>
          <cell r="EH900" t="str">
            <v>NSNI_102_MS0035</v>
          </cell>
        </row>
        <row r="901">
          <cell r="B901" t="str">
            <v>MS0051</v>
          </cell>
          <cell r="EH901" t="str">
            <v>NSNI_102_MS0051</v>
          </cell>
        </row>
        <row r="902">
          <cell r="B902" t="str">
            <v>STR011</v>
          </cell>
          <cell r="EH902" t="str">
            <v>NSNI_102_STR011</v>
          </cell>
        </row>
        <row r="903">
          <cell r="B903" t="str">
            <v>TF0011</v>
          </cell>
          <cell r="EH903" t="str">
            <v>NSNI_102_TF0011</v>
          </cell>
        </row>
        <row r="904">
          <cell r="B904" t="str">
            <v>TF0031</v>
          </cell>
          <cell r="EH904" t="str">
            <v>NSNI_102_TF0031</v>
          </cell>
        </row>
        <row r="906">
          <cell r="B906" t="str">
            <v>Total</v>
          </cell>
        </row>
        <row r="908">
          <cell r="B908" t="str">
            <v>Check: Total average spend - Structures &amp; Buswork - NSNI</v>
          </cell>
        </row>
        <row r="910">
          <cell r="B910" t="str">
            <v>HV Cables</v>
          </cell>
        </row>
        <row r="911">
          <cell r="B911" t="str">
            <v>CL0011</v>
          </cell>
          <cell r="EH911" t="str">
            <v>NSNI_104_CL0011</v>
          </cell>
        </row>
        <row r="912">
          <cell r="B912" t="str">
            <v>CL0033</v>
          </cell>
          <cell r="EH912" t="str">
            <v>NSNI_104_CL0033</v>
          </cell>
        </row>
        <row r="913">
          <cell r="B913" t="str">
            <v>CL0034</v>
          </cell>
          <cell r="EH913" t="str">
            <v>NSNI_104_CL0034</v>
          </cell>
        </row>
        <row r="914">
          <cell r="B914" t="str">
            <v>CLL011</v>
          </cell>
          <cell r="EH914" t="str">
            <v>NSNI_104_CLL011</v>
          </cell>
        </row>
        <row r="915">
          <cell r="B915" t="str">
            <v>LV0012</v>
          </cell>
          <cell r="EH915" t="str">
            <v>NSNI_104_LV0012</v>
          </cell>
        </row>
        <row r="916">
          <cell r="B916" t="str">
            <v>SA0011</v>
          </cell>
          <cell r="EH916" t="str">
            <v>NSNI_104_SA0011</v>
          </cell>
        </row>
        <row r="918">
          <cell r="B918" t="str">
            <v>Total</v>
          </cell>
        </row>
        <row r="920">
          <cell r="B920" t="str">
            <v>Check: Total average spend - HV Cables - NSNI</v>
          </cell>
        </row>
        <row r="922">
          <cell r="B922" t="str">
            <v>Surge Arresters</v>
          </cell>
        </row>
        <row r="923">
          <cell r="B923" t="str">
            <v>IT0011</v>
          </cell>
          <cell r="EH923" t="str">
            <v>NSNI_105_IT0011</v>
          </cell>
        </row>
        <row r="924">
          <cell r="B924" t="str">
            <v>IT0032</v>
          </cell>
          <cell r="EH924" t="str">
            <v>NSNI_105_IT0032</v>
          </cell>
        </row>
        <row r="925">
          <cell r="B925" t="str">
            <v>SA0011</v>
          </cell>
          <cell r="EH925" t="str">
            <v>NSNI_105_SA0011</v>
          </cell>
        </row>
        <row r="926">
          <cell r="B926" t="str">
            <v>SA0031</v>
          </cell>
          <cell r="EH926" t="str">
            <v>NSNI_105_SA0031</v>
          </cell>
        </row>
        <row r="927">
          <cell r="B927" t="str">
            <v>SA0041</v>
          </cell>
          <cell r="EH927" t="str">
            <v>NSNI_105_SA0041</v>
          </cell>
        </row>
        <row r="929">
          <cell r="B929" t="str">
            <v>Total</v>
          </cell>
        </row>
        <row r="931">
          <cell r="B931" t="str">
            <v>Check: Total average spend - Surge Arresters - NSNI</v>
          </cell>
        </row>
        <row r="933">
          <cell r="B933" t="str">
            <v>Disconnectors &amp; Earth Switches</v>
          </cell>
        </row>
        <row r="934">
          <cell r="B934" t="str">
            <v>BS0011</v>
          </cell>
          <cell r="EH934" t="str">
            <v>NSNI_106_BS0011</v>
          </cell>
        </row>
        <row r="935">
          <cell r="B935" t="str">
            <v>BS0041</v>
          </cell>
          <cell r="EH935" t="str">
            <v>NSNI_106_BS0041</v>
          </cell>
        </row>
        <row r="936">
          <cell r="B936" t="str">
            <v>DS0011</v>
          </cell>
          <cell r="EH936" t="str">
            <v>NSNI_106_DS0011</v>
          </cell>
        </row>
        <row r="937">
          <cell r="B937" t="str">
            <v>DS0021</v>
          </cell>
          <cell r="EH937" t="str">
            <v>NSNI_106_DS0021</v>
          </cell>
        </row>
        <row r="938">
          <cell r="B938" t="str">
            <v>GI0011</v>
          </cell>
          <cell r="EH938" t="str">
            <v>NSNI_106_GI0011</v>
          </cell>
        </row>
        <row r="939">
          <cell r="B939" t="str">
            <v>GI0012</v>
          </cell>
          <cell r="EH939" t="str">
            <v>NSNI_106_GI0012</v>
          </cell>
        </row>
        <row r="940">
          <cell r="B940" t="str">
            <v>MS0011</v>
          </cell>
          <cell r="EH940" t="str">
            <v>NSNI_106_MS0011</v>
          </cell>
        </row>
        <row r="941">
          <cell r="B941" t="str">
            <v>SA0011</v>
          </cell>
          <cell r="EH941" t="str">
            <v>NSNI_106_SA0011</v>
          </cell>
        </row>
        <row r="943">
          <cell r="B943" t="str">
            <v>Total</v>
          </cell>
        </row>
        <row r="945">
          <cell r="B945" t="str">
            <v>Check: Total average spend - Disconnectors &amp; Earth Switches - NSNI</v>
          </cell>
        </row>
        <row r="947">
          <cell r="B947" t="str">
            <v>Instrument Transformers</v>
          </cell>
        </row>
        <row r="948">
          <cell r="B948" t="str">
            <v>DS0011</v>
          </cell>
          <cell r="EH948" t="str">
            <v>NSNI_107_DS0011</v>
          </cell>
        </row>
        <row r="949">
          <cell r="B949" t="str">
            <v>BO0011</v>
          </cell>
          <cell r="EH949" t="str">
            <v>NSNI_107_BO0011</v>
          </cell>
        </row>
        <row r="950">
          <cell r="B950" t="str">
            <v>BO0031</v>
          </cell>
          <cell r="EH950" t="str">
            <v>NSNI_107_BO0031</v>
          </cell>
        </row>
        <row r="951">
          <cell r="B951" t="str">
            <v>BO0051</v>
          </cell>
          <cell r="EH951" t="str">
            <v>NSNI_107_BO0051</v>
          </cell>
        </row>
        <row r="952">
          <cell r="B952" t="str">
            <v>GI0011</v>
          </cell>
          <cell r="EH952" t="str">
            <v>NSNI_107_GI0011</v>
          </cell>
        </row>
        <row r="953">
          <cell r="B953" t="str">
            <v>IT0011</v>
          </cell>
          <cell r="EH953" t="str">
            <v>NSNI_107_IT0011</v>
          </cell>
        </row>
        <row r="954">
          <cell r="B954" t="str">
            <v>IT0031</v>
          </cell>
          <cell r="EH954" t="str">
            <v>NSNI_107_IT0031</v>
          </cell>
        </row>
        <row r="955">
          <cell r="B955" t="str">
            <v>IT0032</v>
          </cell>
          <cell r="EH955" t="str">
            <v>NSNI_107_IT0032</v>
          </cell>
        </row>
        <row r="956">
          <cell r="B956" t="str">
            <v>IT0041</v>
          </cell>
          <cell r="EH956" t="str">
            <v>NSNI_107_IT0041</v>
          </cell>
        </row>
        <row r="957">
          <cell r="B957" t="str">
            <v>MS0011</v>
          </cell>
          <cell r="EH957" t="str">
            <v>NSNI_107_MS0011</v>
          </cell>
        </row>
        <row r="958">
          <cell r="B958" t="str">
            <v>MS0035</v>
          </cell>
          <cell r="EH958" t="str">
            <v>NSNI_107_MS0035</v>
          </cell>
        </row>
        <row r="959">
          <cell r="B959" t="str">
            <v>MS0051</v>
          </cell>
          <cell r="EH959" t="str">
            <v>NSNI_107_MS0051</v>
          </cell>
        </row>
        <row r="960">
          <cell r="B960" t="str">
            <v>NOTRQS</v>
          </cell>
          <cell r="EH960" t="str">
            <v>NSNI_107_NOTRQS</v>
          </cell>
        </row>
        <row r="961">
          <cell r="B961" t="str">
            <v>RA0011</v>
          </cell>
          <cell r="EH961" t="str">
            <v>NSNI_107_RA0011</v>
          </cell>
        </row>
        <row r="962">
          <cell r="B962" t="str">
            <v>SA0011</v>
          </cell>
          <cell r="EH962" t="str">
            <v>NSNI_107_SA0011</v>
          </cell>
        </row>
        <row r="963">
          <cell r="B963" t="str">
            <v>TF0011</v>
          </cell>
          <cell r="EH963" t="str">
            <v>NSNI_107_TF0011</v>
          </cell>
        </row>
        <row r="964">
          <cell r="B964" t="str">
            <v>TF0031</v>
          </cell>
          <cell r="EH964" t="str">
            <v>NSNI_107_TF0031</v>
          </cell>
        </row>
        <row r="965">
          <cell r="B965" t="str">
            <v>TF0036</v>
          </cell>
          <cell r="EH965" t="str">
            <v>NSNI_107_TF0036</v>
          </cell>
        </row>
        <row r="966">
          <cell r="B966" t="str">
            <v>TF0038</v>
          </cell>
          <cell r="EH966" t="str">
            <v>NSNI_107_TF0038</v>
          </cell>
        </row>
        <row r="968">
          <cell r="B968" t="str">
            <v>Total</v>
          </cell>
        </row>
        <row r="970">
          <cell r="B970" t="str">
            <v>Check: Total average spend - Instrument Transformers - NSNI</v>
          </cell>
        </row>
        <row r="972">
          <cell r="B972" t="str">
            <v>Rtors, Sync Cndsrs, Cpctr Banks &amp; Stat Comps</v>
          </cell>
        </row>
        <row r="973">
          <cell r="B973" t="str">
            <v>BS0011</v>
          </cell>
          <cell r="EH973" t="str">
            <v>NSNI_108_BS0011</v>
          </cell>
        </row>
        <row r="974">
          <cell r="B974" t="str">
            <v>BU0011</v>
          </cell>
          <cell r="EH974" t="str">
            <v>NSNI_108_BU0011</v>
          </cell>
        </row>
        <row r="975">
          <cell r="B975" t="str">
            <v>CP0011</v>
          </cell>
          <cell r="EH975" t="str">
            <v>NSNI_108_CP0011</v>
          </cell>
        </row>
        <row r="976">
          <cell r="B976" t="str">
            <v>CP0031</v>
          </cell>
          <cell r="EH976" t="str">
            <v>NSNI_108_CP0031</v>
          </cell>
        </row>
        <row r="977">
          <cell r="B977" t="str">
            <v>DS0011</v>
          </cell>
          <cell r="EH977" t="str">
            <v>NSNI_108_DS0011</v>
          </cell>
        </row>
        <row r="978">
          <cell r="B978" t="str">
            <v>FW0043</v>
          </cell>
          <cell r="EH978" t="str">
            <v>NSNI_108_FW0043</v>
          </cell>
        </row>
        <row r="979">
          <cell r="B979" t="str">
            <v>FW0044</v>
          </cell>
          <cell r="EH979" t="str">
            <v>NSNI_108_FW0044</v>
          </cell>
        </row>
        <row r="980">
          <cell r="B980" t="str">
            <v>FW0045</v>
          </cell>
          <cell r="EH980" t="str">
            <v>NSNI_108_FW0045</v>
          </cell>
        </row>
        <row r="981">
          <cell r="B981" t="str">
            <v>FW0046</v>
          </cell>
          <cell r="EH981" t="str">
            <v>NSNI_108_FW0046</v>
          </cell>
        </row>
        <row r="982">
          <cell r="B982" t="str">
            <v>FW0047</v>
          </cell>
          <cell r="EH982" t="str">
            <v>NSNI_108_FW0047</v>
          </cell>
        </row>
        <row r="983">
          <cell r="B983" t="str">
            <v>FW0048</v>
          </cell>
          <cell r="EH983" t="str">
            <v>NSNI_108_FW0048</v>
          </cell>
        </row>
        <row r="984">
          <cell r="B984" t="str">
            <v>HV0017</v>
          </cell>
          <cell r="EH984" t="str">
            <v>NSNI_108_HV0017</v>
          </cell>
        </row>
        <row r="985">
          <cell r="B985" t="str">
            <v>HV0018</v>
          </cell>
          <cell r="EH985" t="str">
            <v>NSNI_108_HV0018</v>
          </cell>
        </row>
        <row r="986">
          <cell r="B986" t="str">
            <v>IT0011</v>
          </cell>
          <cell r="EH986" t="str">
            <v>NSNI_108_IT0011</v>
          </cell>
        </row>
        <row r="987">
          <cell r="B987" t="str">
            <v>IT0032</v>
          </cell>
          <cell r="EH987" t="str">
            <v>NSNI_108_IT0032</v>
          </cell>
        </row>
        <row r="988">
          <cell r="B988" t="str">
            <v>RA0011</v>
          </cell>
          <cell r="EH988" t="str">
            <v>NSNI_108_RA0011</v>
          </cell>
        </row>
        <row r="989">
          <cell r="B989" t="str">
            <v>RA0031</v>
          </cell>
          <cell r="EH989" t="str">
            <v>NSNI_108_RA0031</v>
          </cell>
        </row>
        <row r="990">
          <cell r="B990" t="str">
            <v>RA0041</v>
          </cell>
          <cell r="EH990" t="str">
            <v>NSNI_108_RA0041</v>
          </cell>
        </row>
        <row r="991">
          <cell r="B991" t="str">
            <v>RAC011</v>
          </cell>
          <cell r="EH991" t="str">
            <v>NSNI_108_RAC011</v>
          </cell>
        </row>
        <row r="992">
          <cell r="B992" t="str">
            <v>RAC012</v>
          </cell>
          <cell r="EH992" t="str">
            <v>NSNI_108_RAC012</v>
          </cell>
        </row>
        <row r="993">
          <cell r="B993" t="str">
            <v>RAC031</v>
          </cell>
          <cell r="EH993" t="str">
            <v>NSNI_108_RAC031</v>
          </cell>
        </row>
        <row r="994">
          <cell r="B994" t="str">
            <v>RS0011</v>
          </cell>
          <cell r="EH994" t="str">
            <v>NSNI_108_RS0011</v>
          </cell>
        </row>
        <row r="995">
          <cell r="B995" t="str">
            <v>RS0031</v>
          </cell>
          <cell r="EH995" t="str">
            <v>NSNI_108_RS0031</v>
          </cell>
        </row>
        <row r="996">
          <cell r="B996" t="str">
            <v>RS0041</v>
          </cell>
          <cell r="EH996" t="str">
            <v>NSNI_108_RS0041</v>
          </cell>
        </row>
        <row r="997">
          <cell r="B997" t="str">
            <v>SA0011</v>
          </cell>
          <cell r="EH997" t="str">
            <v>NSNI_108_SA0011</v>
          </cell>
        </row>
        <row r="998">
          <cell r="B998" t="str">
            <v>SB0011</v>
          </cell>
          <cell r="EH998" t="str">
            <v>NSNI_108_SB0011</v>
          </cell>
        </row>
        <row r="999">
          <cell r="B999" t="str">
            <v>SB0031</v>
          </cell>
          <cell r="EH999" t="str">
            <v>NSNI_108_SB0031</v>
          </cell>
        </row>
        <row r="1000">
          <cell r="B1000" t="str">
            <v>SB0035</v>
          </cell>
          <cell r="EH1000" t="str">
            <v>NSNI_108_SB0035</v>
          </cell>
        </row>
        <row r="1001">
          <cell r="B1001" t="str">
            <v>SC0041</v>
          </cell>
          <cell r="EH1001" t="str">
            <v>NSNI_108_SC0041</v>
          </cell>
        </row>
        <row r="1002">
          <cell r="B1002" t="str">
            <v>SC0042</v>
          </cell>
          <cell r="EH1002" t="str">
            <v>NSNI_108_SC0042</v>
          </cell>
        </row>
        <row r="1003">
          <cell r="B1003" t="str">
            <v>SC0045</v>
          </cell>
          <cell r="EH1003" t="str">
            <v>NSNI_108_SC0045</v>
          </cell>
        </row>
        <row r="1004">
          <cell r="B1004" t="str">
            <v>TF0011</v>
          </cell>
          <cell r="EH1004" t="str">
            <v>NSNI_108_TF0011</v>
          </cell>
        </row>
        <row r="1005">
          <cell r="B1005" t="str">
            <v>TF0031</v>
          </cell>
          <cell r="EH1005" t="str">
            <v>NSNI_108_TF0031</v>
          </cell>
        </row>
        <row r="1006">
          <cell r="B1006" t="str">
            <v>TF0036</v>
          </cell>
          <cell r="EH1006" t="str">
            <v>NSNI_108_TF0036</v>
          </cell>
        </row>
        <row r="1007">
          <cell r="B1007" t="str">
            <v>TF0038</v>
          </cell>
          <cell r="EH1007" t="str">
            <v>NSNI_108_TF0038</v>
          </cell>
        </row>
        <row r="1008">
          <cell r="B1008" t="str">
            <v>TV0013</v>
          </cell>
          <cell r="EH1008" t="str">
            <v>NSNI_108_TV0013</v>
          </cell>
        </row>
        <row r="1009">
          <cell r="B1009" t="str">
            <v>TV0014</v>
          </cell>
          <cell r="EH1009" t="str">
            <v>NSNI_108_TV0014</v>
          </cell>
        </row>
        <row r="1010">
          <cell r="B1010" t="str">
            <v>TV0015</v>
          </cell>
          <cell r="EH1010" t="str">
            <v>NSNI_108_TV0015</v>
          </cell>
        </row>
        <row r="1012">
          <cell r="B1012" t="str">
            <v>Total</v>
          </cell>
        </row>
        <row r="1014">
          <cell r="B1014" t="str">
            <v>Check: Total average spend - Rtors, Sync Cndsrs, Cpctr Banks &amp; Stat Comps - NSNI</v>
          </cell>
        </row>
        <row r="1016">
          <cell r="B1016" t="str">
            <v>Protection</v>
          </cell>
        </row>
        <row r="1017">
          <cell r="B1017" t="str">
            <v>BTP011</v>
          </cell>
          <cell r="EH1017" t="str">
            <v>NSNI_109_BTP011</v>
          </cell>
        </row>
        <row r="1018">
          <cell r="B1018" t="str">
            <v>BTP012</v>
          </cell>
          <cell r="EH1018" t="str">
            <v>NSNI_109_BTP012</v>
          </cell>
        </row>
        <row r="1019">
          <cell r="B1019" t="str">
            <v>BTP013</v>
          </cell>
          <cell r="EH1019" t="str">
            <v>NSNI_109_BTP013</v>
          </cell>
        </row>
        <row r="1020">
          <cell r="B1020" t="str">
            <v>BTP031</v>
          </cell>
          <cell r="EH1020" t="str">
            <v>NSNI_109_BTP031</v>
          </cell>
        </row>
        <row r="1021">
          <cell r="B1021" t="str">
            <v>ETP011</v>
          </cell>
          <cell r="EH1021" t="str">
            <v>NSNI_109_ETP011</v>
          </cell>
        </row>
        <row r="1022">
          <cell r="B1022" t="str">
            <v>FPM211</v>
          </cell>
          <cell r="EH1022" t="str">
            <v>NSNI_109_FPM211</v>
          </cell>
        </row>
        <row r="1023">
          <cell r="B1023" t="str">
            <v>FPM212</v>
          </cell>
          <cell r="EH1023" t="str">
            <v>NSNI_109_FPM212</v>
          </cell>
        </row>
        <row r="1024">
          <cell r="B1024" t="str">
            <v>FPM241</v>
          </cell>
          <cell r="EH1024" t="str">
            <v>NSNI_109_FPM241</v>
          </cell>
        </row>
        <row r="1025">
          <cell r="B1025" t="str">
            <v>FPM242</v>
          </cell>
          <cell r="EH1025" t="str">
            <v>NSNI_109_FPM242</v>
          </cell>
        </row>
        <row r="1026">
          <cell r="B1026" t="str">
            <v>FPP211</v>
          </cell>
          <cell r="EH1026" t="str">
            <v>NSNI_109_FPP211</v>
          </cell>
        </row>
        <row r="1027">
          <cell r="B1027" t="str">
            <v>FPP212</v>
          </cell>
          <cell r="EH1027" t="str">
            <v>NSNI_109_FPP212</v>
          </cell>
        </row>
        <row r="1028">
          <cell r="B1028" t="str">
            <v>FPP241</v>
          </cell>
          <cell r="EH1028" t="str">
            <v>NSNI_109_FPP241</v>
          </cell>
        </row>
        <row r="1029">
          <cell r="B1029" t="str">
            <v>FPP242</v>
          </cell>
          <cell r="EH1029" t="str">
            <v>NSNI_109_FPP242</v>
          </cell>
        </row>
        <row r="1030">
          <cell r="B1030" t="str">
            <v>FPP311</v>
          </cell>
          <cell r="EH1030" t="str">
            <v>NSNI_109_FPP311</v>
          </cell>
        </row>
        <row r="1031">
          <cell r="B1031" t="str">
            <v>FPP312</v>
          </cell>
          <cell r="EH1031" t="str">
            <v>NSNI_109_FPP312</v>
          </cell>
        </row>
        <row r="1032">
          <cell r="B1032" t="str">
            <v>FPP313</v>
          </cell>
          <cell r="EH1032" t="str">
            <v>NSNI_109_FPP313</v>
          </cell>
        </row>
        <row r="1033">
          <cell r="B1033" t="str">
            <v>FPP314</v>
          </cell>
          <cell r="EH1033" t="str">
            <v>NSNI_109_FPP314</v>
          </cell>
        </row>
        <row r="1034">
          <cell r="B1034" t="str">
            <v>HS0111</v>
          </cell>
          <cell r="EH1034" t="str">
            <v>NSNI_109_HS0111</v>
          </cell>
        </row>
        <row r="1035">
          <cell r="B1035" t="str">
            <v>HS0112</v>
          </cell>
          <cell r="EH1035" t="str">
            <v>NSNI_109_HS0112</v>
          </cell>
        </row>
        <row r="1036">
          <cell r="B1036" t="str">
            <v>ITP011</v>
          </cell>
          <cell r="EH1036" t="str">
            <v>NSNI_109_ITP011</v>
          </cell>
        </row>
        <row r="1037">
          <cell r="B1037" t="str">
            <v>LS0011</v>
          </cell>
          <cell r="EH1037" t="str">
            <v>NSNI_109_LS0011</v>
          </cell>
        </row>
        <row r="1038">
          <cell r="B1038" t="str">
            <v>MR0011</v>
          </cell>
          <cell r="EH1038" t="str">
            <v>NSNI_109_MR0011</v>
          </cell>
        </row>
        <row r="1039">
          <cell r="B1039" t="str">
            <v>MR0012</v>
          </cell>
          <cell r="EH1039" t="str">
            <v>NSNI_109_MR0012</v>
          </cell>
        </row>
        <row r="1040">
          <cell r="B1040" t="str">
            <v>MR0013</v>
          </cell>
          <cell r="EH1040" t="str">
            <v>NSNI_109_MR0013</v>
          </cell>
        </row>
        <row r="1041">
          <cell r="B1041" t="str">
            <v>MR0051</v>
          </cell>
          <cell r="EH1041" t="str">
            <v>NSNI_109_MR0051</v>
          </cell>
        </row>
        <row r="1042">
          <cell r="B1042" t="str">
            <v>P-30</v>
          </cell>
          <cell r="EH1042" t="str">
            <v>NSNI_109_P-30</v>
          </cell>
        </row>
        <row r="1043">
          <cell r="B1043" t="str">
            <v>PS0011</v>
          </cell>
          <cell r="EH1043" t="str">
            <v>NSNI_109_PS0011</v>
          </cell>
        </row>
        <row r="1044">
          <cell r="B1044" t="str">
            <v>PS0012</v>
          </cell>
          <cell r="EH1044" t="str">
            <v>NSNI_109_PS0012</v>
          </cell>
        </row>
        <row r="1045">
          <cell r="B1045" t="str">
            <v>PS0013</v>
          </cell>
          <cell r="EH1045" t="str">
            <v>NSNI_109_PS0013</v>
          </cell>
        </row>
        <row r="1046">
          <cell r="B1046" t="str">
            <v>PS0014</v>
          </cell>
          <cell r="EH1046" t="str">
            <v>NSNI_109_PS0014</v>
          </cell>
        </row>
        <row r="1047">
          <cell r="B1047" t="str">
            <v>PS0015</v>
          </cell>
          <cell r="EH1047" t="str">
            <v>NSNI_109_PS0015</v>
          </cell>
        </row>
        <row r="1048">
          <cell r="B1048" t="str">
            <v>PS0016</v>
          </cell>
          <cell r="EH1048" t="str">
            <v>NSNI_109_PS0016</v>
          </cell>
        </row>
        <row r="1049">
          <cell r="B1049" t="str">
            <v>PS0017</v>
          </cell>
          <cell r="EH1049" t="str">
            <v>NSNI_109_PS0017</v>
          </cell>
        </row>
        <row r="1050">
          <cell r="B1050" t="str">
            <v>PS0018</v>
          </cell>
          <cell r="EH1050" t="str">
            <v>NSNI_109_PS0018</v>
          </cell>
        </row>
        <row r="1051">
          <cell r="B1051" t="str">
            <v>PS0021</v>
          </cell>
          <cell r="EH1051" t="str">
            <v>NSNI_109_PS0021</v>
          </cell>
        </row>
        <row r="1052">
          <cell r="B1052" t="str">
            <v>PS2615</v>
          </cell>
          <cell r="EH1052" t="str">
            <v>NSNI_109_PS2615</v>
          </cell>
        </row>
        <row r="1053">
          <cell r="B1053" t="str">
            <v>PS2815</v>
          </cell>
          <cell r="EH1053" t="str">
            <v>NSNI_109_PS2815</v>
          </cell>
        </row>
        <row r="1054">
          <cell r="B1054" t="str">
            <v>PS3215</v>
          </cell>
          <cell r="EH1054" t="str">
            <v>NSNI_109_PS3215</v>
          </cell>
        </row>
        <row r="1055">
          <cell r="B1055" t="str">
            <v>PS3225</v>
          </cell>
          <cell r="EH1055" t="str">
            <v>NSNI_109_PS3225</v>
          </cell>
        </row>
        <row r="1056">
          <cell r="B1056" t="str">
            <v>PS3235</v>
          </cell>
          <cell r="EH1056" t="str">
            <v>NSNI_109_PS3235</v>
          </cell>
        </row>
        <row r="1057">
          <cell r="B1057" t="str">
            <v>PS3315</v>
          </cell>
          <cell r="EH1057" t="str">
            <v>NSNI_109_PS3315</v>
          </cell>
        </row>
        <row r="1058">
          <cell r="B1058" t="str">
            <v>PS3715</v>
          </cell>
          <cell r="EH1058" t="str">
            <v>NSNI_109_PS3715</v>
          </cell>
        </row>
        <row r="1059">
          <cell r="B1059" t="str">
            <v>PS3825</v>
          </cell>
          <cell r="EH1059" t="str">
            <v>NSNI_109_PS3825</v>
          </cell>
        </row>
        <row r="1060">
          <cell r="B1060" t="str">
            <v>SYP011</v>
          </cell>
          <cell r="EH1060" t="str">
            <v>NSNI_109_SYP011</v>
          </cell>
        </row>
        <row r="1061">
          <cell r="B1061" t="str">
            <v>UP0011</v>
          </cell>
          <cell r="EH1061" t="str">
            <v>NSNI_109_UP0011</v>
          </cell>
        </row>
        <row r="1062">
          <cell r="B1062" t="str">
            <v>UP0031</v>
          </cell>
          <cell r="EH1062" t="str">
            <v>NSNI_109_UP0031</v>
          </cell>
        </row>
        <row r="1064">
          <cell r="B1064" t="str">
            <v>Total</v>
          </cell>
        </row>
        <row r="1066">
          <cell r="B1066" t="str">
            <v>Check: Total average spend - Protection - NSNI</v>
          </cell>
        </row>
        <row r="1068">
          <cell r="B1068" t="str">
            <v>Metering</v>
          </cell>
        </row>
        <row r="1069">
          <cell r="B1069" t="str">
            <v>MM0011</v>
          </cell>
          <cell r="EH1069" t="str">
            <v>NSNI_110_MM0011</v>
          </cell>
        </row>
        <row r="1070">
          <cell r="B1070" t="str">
            <v>MM0031</v>
          </cell>
          <cell r="EH1070" t="str">
            <v>NSNI_110_MM0031</v>
          </cell>
        </row>
        <row r="1071">
          <cell r="B1071" t="str">
            <v>MM0032</v>
          </cell>
          <cell r="EH1071" t="str">
            <v>NSNI_110_MM0032</v>
          </cell>
        </row>
        <row r="1072">
          <cell r="B1072" t="str">
            <v>MM0091</v>
          </cell>
          <cell r="EH1072" t="str">
            <v>NSNI_110_MM0091</v>
          </cell>
        </row>
        <row r="1073">
          <cell r="B1073" t="str">
            <v>MM0101</v>
          </cell>
          <cell r="EH1073" t="str">
            <v>NSNI_110_MM0101</v>
          </cell>
        </row>
        <row r="1074">
          <cell r="B1074" t="str">
            <v>MM0102</v>
          </cell>
          <cell r="EH1074" t="str">
            <v>NSNI_110_MM0102</v>
          </cell>
        </row>
        <row r="1076">
          <cell r="B1076" t="str">
            <v>Total</v>
          </cell>
        </row>
        <row r="1078">
          <cell r="B1078" t="str">
            <v>Check: Total average spend - Metering - NSNI</v>
          </cell>
        </row>
        <row r="1080">
          <cell r="B1080" t="str">
            <v>Substations Buildings</v>
          </cell>
        </row>
        <row r="1081">
          <cell r="B1081" t="str">
            <v>FM0001</v>
          </cell>
          <cell r="EH1081" t="str">
            <v>NSNI_111_FM0001</v>
          </cell>
        </row>
        <row r="1082">
          <cell r="B1082" t="str">
            <v>FM0002</v>
          </cell>
          <cell r="EH1082" t="str">
            <v>NSNI_111_FM0002</v>
          </cell>
        </row>
        <row r="1083">
          <cell r="B1083" t="str">
            <v>FM2001</v>
          </cell>
          <cell r="EH1083" t="str">
            <v>NSNI_111_FM2001</v>
          </cell>
        </row>
        <row r="1084">
          <cell r="B1084" t="str">
            <v>FM2003</v>
          </cell>
          <cell r="EH1084" t="str">
            <v>NSNI_111_FM2003</v>
          </cell>
        </row>
        <row r="1085">
          <cell r="B1085" t="str">
            <v>FPM211</v>
          </cell>
          <cell r="EH1085" t="str">
            <v>NSNI_111_FPM211</v>
          </cell>
        </row>
        <row r="1086">
          <cell r="B1086" t="str">
            <v>FPM212</v>
          </cell>
          <cell r="EH1086" t="str">
            <v>NSNI_111_FPM212</v>
          </cell>
        </row>
        <row r="1087">
          <cell r="B1087" t="str">
            <v>FPM241</v>
          </cell>
          <cell r="EH1087" t="str">
            <v>NSNI_111_FPM241</v>
          </cell>
        </row>
        <row r="1088">
          <cell r="B1088" t="str">
            <v>FP0211</v>
          </cell>
          <cell r="EH1088" t="str">
            <v>NSNI_111_FP0211</v>
          </cell>
        </row>
        <row r="1089">
          <cell r="B1089" t="str">
            <v>FP0212</v>
          </cell>
          <cell r="EH1089" t="str">
            <v>NSNI_111_FP0212</v>
          </cell>
        </row>
        <row r="1090">
          <cell r="B1090" t="str">
            <v>FP0241</v>
          </cell>
          <cell r="EH1090" t="str">
            <v>NSNI_111_FP0241</v>
          </cell>
        </row>
        <row r="1091">
          <cell r="B1091" t="str">
            <v>FP0242</v>
          </cell>
          <cell r="EH1091" t="str">
            <v>NSNI_111_FP0242</v>
          </cell>
        </row>
        <row r="1092">
          <cell r="B1092" t="str">
            <v>FPP211</v>
          </cell>
          <cell r="EH1092" t="str">
            <v>NSNI_111_FPP211</v>
          </cell>
        </row>
        <row r="1093">
          <cell r="B1093" t="str">
            <v>FPP212</v>
          </cell>
          <cell r="EH1093" t="str">
            <v>NSNI_111_FPP212</v>
          </cell>
        </row>
        <row r="1094">
          <cell r="B1094" t="str">
            <v>HV0015</v>
          </cell>
          <cell r="EH1094" t="str">
            <v>NSNI_111_HV0015</v>
          </cell>
        </row>
        <row r="1096">
          <cell r="B1096" t="str">
            <v>Total</v>
          </cell>
        </row>
        <row r="1098">
          <cell r="B1098" t="str">
            <v>Check: Total average spend - Substations Buildings - NSNI</v>
          </cell>
        </row>
        <row r="1100">
          <cell r="B1100" t="str">
            <v>Fences &amp; Civil Works</v>
          </cell>
        </row>
        <row r="1101">
          <cell r="B1101" t="str">
            <v>OI0011</v>
          </cell>
          <cell r="EH1101" t="str">
            <v>NSNI_112_OI0011</v>
          </cell>
        </row>
        <row r="1102">
          <cell r="B1102" t="str">
            <v>OI0041</v>
          </cell>
          <cell r="EH1102" t="str">
            <v>NSNI_112_OI0041</v>
          </cell>
        </row>
        <row r="1103">
          <cell r="B1103" t="str">
            <v>SI0011</v>
          </cell>
          <cell r="EH1103" t="str">
            <v>NSNI_112_SI0011</v>
          </cell>
        </row>
        <row r="1104">
          <cell r="B1104" t="str">
            <v>SY0011</v>
          </cell>
          <cell r="EH1104" t="str">
            <v>NSNI_112_SY0011</v>
          </cell>
        </row>
        <row r="1106">
          <cell r="B1106" t="str">
            <v>Total</v>
          </cell>
        </row>
        <row r="1108">
          <cell r="B1108" t="str">
            <v>Check: Total average spend - Fences &amp; Civil Works - NSNI</v>
          </cell>
        </row>
        <row r="1110">
          <cell r="B1110" t="str">
            <v>Other Station Equipment</v>
          </cell>
        </row>
        <row r="1111">
          <cell r="B1111" t="str">
            <v>AC0011</v>
          </cell>
          <cell r="EH1111" t="str">
            <v>NSNI_113_AC0011</v>
          </cell>
        </row>
        <row r="1112">
          <cell r="B1112" t="str">
            <v>AC0012</v>
          </cell>
          <cell r="EH1112" t="str">
            <v>NSNI_113_AC0012</v>
          </cell>
        </row>
        <row r="1113">
          <cell r="B1113" t="str">
            <v>AC0013</v>
          </cell>
          <cell r="EH1113" t="str">
            <v>NSNI_113_AC0013</v>
          </cell>
        </row>
        <row r="1114">
          <cell r="B1114" t="str">
            <v>AC0014</v>
          </cell>
          <cell r="EH1114" t="str">
            <v>NSNI_113_AC0014</v>
          </cell>
        </row>
        <row r="1115">
          <cell r="B1115" t="str">
            <v>AC0015</v>
          </cell>
          <cell r="EH1115" t="str">
            <v>NSNI_113_AC0015</v>
          </cell>
        </row>
        <row r="1116">
          <cell r="B1116" t="str">
            <v>AC0041</v>
          </cell>
          <cell r="EH1116" t="str">
            <v>NSNI_113_AC0041</v>
          </cell>
        </row>
        <row r="1117">
          <cell r="B1117" t="str">
            <v>AC1041</v>
          </cell>
          <cell r="EH1117" t="str">
            <v>NSNI_113_AC1041</v>
          </cell>
        </row>
        <row r="1118">
          <cell r="B1118" t="str">
            <v>AC1441</v>
          </cell>
          <cell r="EH1118" t="str">
            <v>NSNI_113_AC1441</v>
          </cell>
        </row>
        <row r="1119">
          <cell r="B1119" t="str">
            <v>BO0011</v>
          </cell>
          <cell r="EH1119" t="str">
            <v>NSNI_113_BO0011</v>
          </cell>
        </row>
        <row r="1120">
          <cell r="B1120" t="str">
            <v>BO0012</v>
          </cell>
          <cell r="EH1120" t="str">
            <v>NSNI_113_BO0012</v>
          </cell>
        </row>
        <row r="1121">
          <cell r="B1121" t="str">
            <v>BO0013</v>
          </cell>
          <cell r="EH1121" t="str">
            <v>NSNI_113_BO0013</v>
          </cell>
        </row>
        <row r="1122">
          <cell r="B1122" t="str">
            <v>BO0031</v>
          </cell>
          <cell r="EH1122" t="str">
            <v>NSNI_113_BO0031</v>
          </cell>
        </row>
        <row r="1123">
          <cell r="B1123" t="str">
            <v>BS0011</v>
          </cell>
          <cell r="EH1123" t="str">
            <v>NSNI_113_BS0011</v>
          </cell>
        </row>
        <row r="1124">
          <cell r="B1124" t="str">
            <v>BU0011</v>
          </cell>
          <cell r="EH1124" t="str">
            <v>NSNI_113_BU0011</v>
          </cell>
        </row>
        <row r="1125">
          <cell r="B1125" t="str">
            <v>CL0011</v>
          </cell>
          <cell r="EH1125" t="str">
            <v>NSNI_113_CL0011</v>
          </cell>
        </row>
        <row r="1126">
          <cell r="B1126" t="str">
            <v>CN0011</v>
          </cell>
          <cell r="EH1126" t="str">
            <v>NSNI_113_CN0011</v>
          </cell>
        </row>
        <row r="1127">
          <cell r="B1127" t="str">
            <v>CN0012</v>
          </cell>
          <cell r="EH1127" t="str">
            <v>NSNI_113_CN0012</v>
          </cell>
        </row>
        <row r="1128">
          <cell r="B1128" t="str">
            <v>CS0011</v>
          </cell>
          <cell r="EH1128" t="str">
            <v>NSNI_113_CS0011</v>
          </cell>
        </row>
        <row r="1129">
          <cell r="B1129" t="str">
            <v>DS0011</v>
          </cell>
          <cell r="EH1129" t="str">
            <v>NSNI_113_DS0011</v>
          </cell>
        </row>
        <row r="1130">
          <cell r="B1130" t="str">
            <v>ET0011</v>
          </cell>
          <cell r="EH1130" t="str">
            <v>NSNI_113_ET0011</v>
          </cell>
        </row>
        <row r="1131">
          <cell r="B1131" t="str">
            <v>ETP011</v>
          </cell>
          <cell r="EH1131" t="str">
            <v>NSNI_113_ETP011</v>
          </cell>
        </row>
        <row r="1132">
          <cell r="B1132" t="str">
            <v>FP0211</v>
          </cell>
          <cell r="EH1132" t="str">
            <v>NSNI_113_FP0211</v>
          </cell>
        </row>
        <row r="1133">
          <cell r="B1133" t="str">
            <v>FP0212</v>
          </cell>
          <cell r="EH1133" t="str">
            <v>NSNI_113_FP0212</v>
          </cell>
        </row>
        <row r="1134">
          <cell r="B1134" t="str">
            <v>FP0241</v>
          </cell>
          <cell r="EH1134" t="str">
            <v>NSNI_113_FP0241</v>
          </cell>
        </row>
        <row r="1135">
          <cell r="B1135" t="str">
            <v>FP0242</v>
          </cell>
          <cell r="EH1135" t="str">
            <v>NSNI_113_FP0242</v>
          </cell>
        </row>
        <row r="1136">
          <cell r="B1136" t="str">
            <v>FP0611</v>
          </cell>
          <cell r="EH1136" t="str">
            <v>NSNI_113_FP0611</v>
          </cell>
        </row>
        <row r="1137">
          <cell r="B1137" t="str">
            <v>FP0612</v>
          </cell>
          <cell r="EH1137" t="str">
            <v>NSNI_113_FP0612</v>
          </cell>
        </row>
        <row r="1138">
          <cell r="B1138" t="str">
            <v>GI0011</v>
          </cell>
          <cell r="EH1138" t="str">
            <v>NSNI_113_GI0011</v>
          </cell>
        </row>
        <row r="1139">
          <cell r="B1139" t="str">
            <v>GI0014</v>
          </cell>
          <cell r="EH1139" t="str">
            <v>NSNI_113_GI0014</v>
          </cell>
        </row>
        <row r="1140">
          <cell r="B1140" t="str">
            <v>GI0015</v>
          </cell>
          <cell r="EH1140" t="str">
            <v>NSNI_113_GI0015</v>
          </cell>
        </row>
        <row r="1141">
          <cell r="B1141" t="str">
            <v>GI0016</v>
          </cell>
          <cell r="EH1141" t="str">
            <v>NSNI_113_GI0016</v>
          </cell>
        </row>
        <row r="1142">
          <cell r="B1142" t="str">
            <v>GI0017</v>
          </cell>
          <cell r="EH1142" t="str">
            <v>NSNI_113_GI0017</v>
          </cell>
        </row>
        <row r="1143">
          <cell r="B1143" t="str">
            <v>HIS011</v>
          </cell>
          <cell r="EH1143" t="str">
            <v>NSNI_113_HIS011</v>
          </cell>
        </row>
        <row r="1144">
          <cell r="B1144" t="str">
            <v>HV0011</v>
          </cell>
          <cell r="EH1144" t="str">
            <v>NSNI_113_HV0011</v>
          </cell>
        </row>
        <row r="1145">
          <cell r="B1145" t="str">
            <v>HV0012</v>
          </cell>
          <cell r="EH1145" t="str">
            <v>NSNI_113_HV0012</v>
          </cell>
        </row>
        <row r="1146">
          <cell r="B1146" t="str">
            <v>HV0015</v>
          </cell>
          <cell r="EH1146" t="str">
            <v>NSNI_113_HV0015</v>
          </cell>
        </row>
        <row r="1147">
          <cell r="B1147" t="str">
            <v>HV0016</v>
          </cell>
          <cell r="EH1147" t="str">
            <v>NSNI_113_HV0016</v>
          </cell>
        </row>
        <row r="1148">
          <cell r="B1148" t="str">
            <v>HV0019</v>
          </cell>
          <cell r="EH1148" t="str">
            <v>NSNI_113_HV0019</v>
          </cell>
        </row>
        <row r="1149">
          <cell r="B1149" t="str">
            <v>HV0111</v>
          </cell>
          <cell r="EH1149" t="str">
            <v>NSNI_113_HV0111</v>
          </cell>
        </row>
        <row r="1150">
          <cell r="B1150" t="str">
            <v>IT0011</v>
          </cell>
          <cell r="EH1150" t="str">
            <v>NSNI_113_IT0011</v>
          </cell>
        </row>
        <row r="1151">
          <cell r="B1151" t="str">
            <v>IT0032</v>
          </cell>
          <cell r="EH1151" t="str">
            <v>NSNI_113_IT0032</v>
          </cell>
        </row>
        <row r="1152">
          <cell r="B1152" t="str">
            <v>LVC012</v>
          </cell>
          <cell r="EH1152" t="str">
            <v>NSNI_113_LVC012</v>
          </cell>
        </row>
        <row r="1153">
          <cell r="B1153" t="str">
            <v>LVC031</v>
          </cell>
          <cell r="EH1153" t="str">
            <v>NSNI_113_LVC031</v>
          </cell>
        </row>
        <row r="1154">
          <cell r="B1154" t="str">
            <v>LV0011</v>
          </cell>
          <cell r="EH1154" t="str">
            <v>NSNI_113_LV0011</v>
          </cell>
        </row>
        <row r="1155">
          <cell r="B1155" t="str">
            <v>LV0012</v>
          </cell>
          <cell r="EH1155" t="str">
            <v>NSNI_113_LV0012</v>
          </cell>
        </row>
        <row r="1156">
          <cell r="B1156" t="str">
            <v>LV0031</v>
          </cell>
          <cell r="EH1156" t="str">
            <v>NSNI_113_LV0031</v>
          </cell>
        </row>
        <row r="1157">
          <cell r="B1157" t="str">
            <v>LV0041</v>
          </cell>
          <cell r="EH1157" t="str">
            <v>NSNI_113_LV0041</v>
          </cell>
        </row>
        <row r="1158">
          <cell r="B1158" t="str">
            <v>MG0001</v>
          </cell>
          <cell r="EH1158" t="str">
            <v>NSNI_113_MG0001</v>
          </cell>
        </row>
        <row r="1159">
          <cell r="B1159" t="str">
            <v>MO0051</v>
          </cell>
          <cell r="EH1159" t="str">
            <v>NSNI_113_MO0051</v>
          </cell>
        </row>
        <row r="1160">
          <cell r="B1160" t="str">
            <v>MS0011</v>
          </cell>
          <cell r="EH1160" t="str">
            <v>NSNI_113_MS0011</v>
          </cell>
        </row>
        <row r="1161">
          <cell r="B1161" t="str">
            <v>OI0011</v>
          </cell>
          <cell r="EH1161" t="str">
            <v>NSNI_113_OI0011</v>
          </cell>
        </row>
        <row r="1162">
          <cell r="B1162" t="str">
            <v>OI0031</v>
          </cell>
          <cell r="EH1162" t="str">
            <v>NSNI_113_OI0031</v>
          </cell>
        </row>
        <row r="1163">
          <cell r="B1163" t="str">
            <v>OI0041</v>
          </cell>
          <cell r="EH1163" t="str">
            <v>NSNI_113_OI0041</v>
          </cell>
        </row>
        <row r="1164">
          <cell r="B1164" t="str">
            <v>OI0051</v>
          </cell>
          <cell r="EH1164" t="str">
            <v>NSNI_113_OI0051</v>
          </cell>
        </row>
        <row r="1165">
          <cell r="B1165" t="str">
            <v>PS3115</v>
          </cell>
          <cell r="EH1165" t="str">
            <v>NSNI_113_PS3115</v>
          </cell>
        </row>
        <row r="1166">
          <cell r="B1166" t="str">
            <v>PS3215</v>
          </cell>
          <cell r="EH1166" t="str">
            <v>NSNI_113_PS3215</v>
          </cell>
        </row>
        <row r="1167">
          <cell r="B1167" t="str">
            <v>PS3225</v>
          </cell>
          <cell r="EH1167" t="str">
            <v>NSNI_113_PS3225</v>
          </cell>
        </row>
        <row r="1168">
          <cell r="B1168" t="str">
            <v>RS0011</v>
          </cell>
          <cell r="EH1168" t="str">
            <v>NSNI_113_RS0011</v>
          </cell>
        </row>
        <row r="1169">
          <cell r="B1169" t="str">
            <v>RS0031</v>
          </cell>
          <cell r="EH1169" t="str">
            <v>NSNI_113_RS0031</v>
          </cell>
        </row>
        <row r="1170">
          <cell r="B1170" t="str">
            <v>RS0041</v>
          </cell>
          <cell r="EH1170" t="str">
            <v>NSNI_113_RS0041</v>
          </cell>
        </row>
        <row r="1171">
          <cell r="B1171" t="str">
            <v>S43-01</v>
          </cell>
          <cell r="EH1171" t="str">
            <v>NSNI_113_S43-01</v>
          </cell>
        </row>
        <row r="1172">
          <cell r="B1172" t="str">
            <v>SB0011</v>
          </cell>
          <cell r="EH1172" t="str">
            <v>NSNI_113_SB0011</v>
          </cell>
        </row>
        <row r="1173">
          <cell r="B1173" t="str">
            <v>SB0012</v>
          </cell>
          <cell r="EH1173" t="str">
            <v>NSNI_113_SB0012</v>
          </cell>
        </row>
        <row r="1174">
          <cell r="B1174" t="str">
            <v>SB0013</v>
          </cell>
          <cell r="EH1174" t="str">
            <v>NSNI_113_SB0013</v>
          </cell>
        </row>
        <row r="1175">
          <cell r="B1175" t="str">
            <v>SB0014</v>
          </cell>
          <cell r="EH1175" t="str">
            <v>NSNI_113_SB0014</v>
          </cell>
        </row>
        <row r="1176">
          <cell r="B1176" t="str">
            <v>SG0011</v>
          </cell>
          <cell r="EH1176" t="str">
            <v>NSNI_113_SG0011</v>
          </cell>
        </row>
        <row r="1177">
          <cell r="B1177" t="str">
            <v>SG0021</v>
          </cell>
          <cell r="EH1177" t="str">
            <v>NSNI_113_SG0021</v>
          </cell>
        </row>
        <row r="1178">
          <cell r="B1178" t="str">
            <v>SG0031</v>
          </cell>
          <cell r="EH1178" t="str">
            <v>NSNI_113_SG0031</v>
          </cell>
        </row>
        <row r="1179">
          <cell r="B1179" t="str">
            <v>SG0041</v>
          </cell>
          <cell r="EH1179" t="str">
            <v>NSNI_113_SG0041</v>
          </cell>
        </row>
        <row r="1180">
          <cell r="B1180" t="str">
            <v>SI0011</v>
          </cell>
          <cell r="EH1180" t="str">
            <v>NSNI_113_SI0011</v>
          </cell>
        </row>
        <row r="1181">
          <cell r="B1181" t="str">
            <v>SI0012</v>
          </cell>
          <cell r="EH1181" t="str">
            <v>NSNI_113_SI0012</v>
          </cell>
        </row>
        <row r="1182">
          <cell r="B1182" t="str">
            <v>SI0014</v>
          </cell>
          <cell r="EH1182" t="str">
            <v>NSNI_113_SI0014</v>
          </cell>
        </row>
        <row r="1183">
          <cell r="B1183" t="str">
            <v>SI0019</v>
          </cell>
          <cell r="EH1183" t="str">
            <v>NSNI_113_SI0019</v>
          </cell>
        </row>
        <row r="1184">
          <cell r="B1184" t="str">
            <v>SI0021</v>
          </cell>
          <cell r="EH1184" t="str">
            <v>NSNI_113_SI0021</v>
          </cell>
        </row>
        <row r="1185">
          <cell r="B1185" t="str">
            <v>SI0023</v>
          </cell>
          <cell r="EH1185" t="str">
            <v>NSNI_113_SI0023</v>
          </cell>
        </row>
        <row r="1186">
          <cell r="B1186" t="str">
            <v>SI0025</v>
          </cell>
          <cell r="EH1186" t="str">
            <v>NSNI_113_SI0025</v>
          </cell>
        </row>
        <row r="1187">
          <cell r="B1187" t="str">
            <v>SI0026</v>
          </cell>
          <cell r="EH1187" t="str">
            <v>NSNI_113_SI0026</v>
          </cell>
        </row>
        <row r="1188">
          <cell r="B1188" t="str">
            <v>SI0027</v>
          </cell>
          <cell r="EH1188" t="str">
            <v>NSNI_113_SI0027</v>
          </cell>
        </row>
        <row r="1189">
          <cell r="B1189" t="str">
            <v>SI0029</v>
          </cell>
          <cell r="EH1189" t="str">
            <v>NSNI_113_SI0029</v>
          </cell>
        </row>
        <row r="1190">
          <cell r="B1190" t="str">
            <v>SI0030</v>
          </cell>
          <cell r="EH1190" t="str">
            <v>NSNI_113_SI0030</v>
          </cell>
        </row>
        <row r="1191">
          <cell r="B1191" t="str">
            <v>SY0011</v>
          </cell>
          <cell r="EH1191" t="str">
            <v>NSNI_113_SY0011</v>
          </cell>
        </row>
        <row r="1192">
          <cell r="B1192" t="str">
            <v>SYC011</v>
          </cell>
          <cell r="EH1192" t="str">
            <v>NSNI_113_SYC011</v>
          </cell>
        </row>
        <row r="1193">
          <cell r="B1193" t="str">
            <v>SYP011</v>
          </cell>
          <cell r="EH1193" t="str">
            <v>NSNI_113_SYP011</v>
          </cell>
        </row>
        <row r="1194">
          <cell r="B1194" t="str">
            <v>TF0011</v>
          </cell>
          <cell r="EH1194" t="str">
            <v>NSNI_113_TF0011</v>
          </cell>
        </row>
        <row r="1195">
          <cell r="B1195" t="str">
            <v>TF0031</v>
          </cell>
          <cell r="EH1195" t="str">
            <v>NSNI_113_TF0031</v>
          </cell>
        </row>
        <row r="1196">
          <cell r="B1196" t="str">
            <v>TF0032</v>
          </cell>
          <cell r="EH1196" t="str">
            <v>NSNI_113_TF0032</v>
          </cell>
        </row>
        <row r="1197">
          <cell r="B1197" t="str">
            <v>TF0036</v>
          </cell>
          <cell r="EH1197" t="str">
            <v>NSNI_113_TF0036</v>
          </cell>
        </row>
        <row r="1198">
          <cell r="B1198" t="str">
            <v>TF0038</v>
          </cell>
          <cell r="EH1198" t="str">
            <v>NSNI_113_TF0038</v>
          </cell>
        </row>
        <row r="1199">
          <cell r="B1199" t="str">
            <v>TF0051</v>
          </cell>
          <cell r="EH1199" t="str">
            <v>NSNI_113_TF0051</v>
          </cell>
        </row>
        <row r="1200">
          <cell r="B1200" t="str">
            <v>TF0641</v>
          </cell>
          <cell r="EH1200" t="str">
            <v>NSNI_113_TF0641</v>
          </cell>
        </row>
        <row r="1201">
          <cell r="B1201" t="str">
            <v>UP0011</v>
          </cell>
          <cell r="EH1201" t="str">
            <v>NSNI_113_UP0011</v>
          </cell>
        </row>
        <row r="1203">
          <cell r="B1203" t="str">
            <v>Total</v>
          </cell>
        </row>
        <row r="1205">
          <cell r="B1205" t="str">
            <v>Check: Total average spend - Other Station Equipment - NSNI</v>
          </cell>
        </row>
        <row r="1207">
          <cell r="B1207" t="str">
            <v>Non allocatable - AC Stations</v>
          </cell>
        </row>
        <row r="1208">
          <cell r="B1208" t="str">
            <v>CL0012</v>
          </cell>
          <cell r="EH1208" t="str">
            <v>NSNI_115_CL0012</v>
          </cell>
        </row>
        <row r="1209">
          <cell r="B1209" t="str">
            <v>GI0017</v>
          </cell>
          <cell r="EH1209" t="str">
            <v>NSNI_115_GI0017</v>
          </cell>
        </row>
        <row r="1210">
          <cell r="B1210" t="str">
            <v>HIS011</v>
          </cell>
          <cell r="EH1210" t="str">
            <v>NSNI_115_HIS011</v>
          </cell>
        </row>
        <row r="1211">
          <cell r="B1211" t="str">
            <v>HIS013</v>
          </cell>
          <cell r="EH1211" t="str">
            <v>NSNI_115_HIS013</v>
          </cell>
        </row>
        <row r="1212">
          <cell r="B1212" t="str">
            <v>HV0011</v>
          </cell>
          <cell r="EH1212" t="str">
            <v>NSNI_115_HV0011</v>
          </cell>
        </row>
        <row r="1213">
          <cell r="B1213" t="str">
            <v>HV0013</v>
          </cell>
          <cell r="EH1213" t="str">
            <v>NSNI_115_HV0013</v>
          </cell>
        </row>
        <row r="1214">
          <cell r="B1214" t="str">
            <v>IR0011</v>
          </cell>
          <cell r="EH1214" t="str">
            <v>NSNI_115_IR0011</v>
          </cell>
        </row>
        <row r="1215">
          <cell r="B1215" t="str">
            <v>MG0001</v>
          </cell>
          <cell r="EH1215" t="str">
            <v>NSNI_115_MG0001</v>
          </cell>
        </row>
        <row r="1216">
          <cell r="B1216" t="str">
            <v>MS001</v>
          </cell>
          <cell r="EH1216" t="str">
            <v>NSNI_115_MS001</v>
          </cell>
        </row>
        <row r="1217">
          <cell r="B1217" t="str">
            <v>OP2001</v>
          </cell>
          <cell r="EH1217" t="str">
            <v>NSNI_115_OP2001</v>
          </cell>
        </row>
        <row r="1218">
          <cell r="B1218" t="str">
            <v>OP2002</v>
          </cell>
          <cell r="EH1218" t="str">
            <v>NSNI_115_OP2002</v>
          </cell>
        </row>
        <row r="1219">
          <cell r="B1219" t="str">
            <v>OP2KPI</v>
          </cell>
          <cell r="EH1219" t="str">
            <v>NSNI_115_OP2KPI</v>
          </cell>
        </row>
        <row r="1220">
          <cell r="B1220" t="str">
            <v>PM0011</v>
          </cell>
          <cell r="EH1220" t="str">
            <v>NSNI_115_PM0011</v>
          </cell>
        </row>
        <row r="1221">
          <cell r="B1221" t="str">
            <v>RT0011</v>
          </cell>
          <cell r="EH1221" t="str">
            <v>NSNI_115_RT0011</v>
          </cell>
        </row>
        <row r="1222">
          <cell r="B1222" t="str">
            <v>SI0011</v>
          </cell>
          <cell r="EH1222" t="str">
            <v>NSNI_115_SI0011</v>
          </cell>
        </row>
        <row r="1223">
          <cell r="B1223" t="str">
            <v>SI0012</v>
          </cell>
          <cell r="EH1223" t="str">
            <v>NSNI_115_SI0012</v>
          </cell>
        </row>
        <row r="1224">
          <cell r="B1224" t="str">
            <v>SI0013</v>
          </cell>
          <cell r="EH1224" t="str">
            <v>NSNI_115_SI0013</v>
          </cell>
        </row>
        <row r="1225">
          <cell r="B1225" t="str">
            <v>SI0014</v>
          </cell>
          <cell r="EH1225" t="str">
            <v>NSNI_115_SI0014</v>
          </cell>
        </row>
        <row r="1226">
          <cell r="B1226" t="str">
            <v>SI0016</v>
          </cell>
          <cell r="EH1226" t="str">
            <v>NSNI_115_SI0016</v>
          </cell>
        </row>
        <row r="1227">
          <cell r="B1227" t="str">
            <v>SI0017</v>
          </cell>
          <cell r="EH1227" t="str">
            <v>NSNI_115_SI0017</v>
          </cell>
        </row>
        <row r="1228">
          <cell r="B1228" t="str">
            <v>SI0020</v>
          </cell>
          <cell r="EH1228" t="str">
            <v>NSNI_115_SI0020</v>
          </cell>
        </row>
        <row r="1229">
          <cell r="B1229" t="str">
            <v>SI0021</v>
          </cell>
          <cell r="EH1229" t="str">
            <v>NSNI_115_SI0021</v>
          </cell>
        </row>
        <row r="1230">
          <cell r="B1230" t="str">
            <v>SI9011</v>
          </cell>
          <cell r="EH1230" t="str">
            <v>NSNI_115_SI9011</v>
          </cell>
        </row>
        <row r="1231">
          <cell r="B1231" t="str">
            <v>SIDO18</v>
          </cell>
          <cell r="EH1231" t="str">
            <v>NSNI_115_SIDO18</v>
          </cell>
        </row>
        <row r="1232">
          <cell r="B1232" t="str">
            <v>TF0011</v>
          </cell>
          <cell r="EH1232" t="str">
            <v>NSNI_115_TF0011</v>
          </cell>
        </row>
        <row r="1233">
          <cell r="B1233" t="str">
            <v>TF0031</v>
          </cell>
          <cell r="EH1233" t="str">
            <v>NSNI_115_TF0031</v>
          </cell>
        </row>
        <row r="1234">
          <cell r="B1234" t="str">
            <v>TF0036</v>
          </cell>
          <cell r="EH1234" t="str">
            <v>NSNI_115_TF0036</v>
          </cell>
        </row>
        <row r="1235">
          <cell r="B1235" t="str">
            <v>TF0038</v>
          </cell>
          <cell r="EH1235" t="str">
            <v>NSNI_115_TF0038</v>
          </cell>
        </row>
        <row r="1237">
          <cell r="B1237" t="str">
            <v>Total</v>
          </cell>
        </row>
        <row r="1239">
          <cell r="B1239" t="str">
            <v>Check: Total average spend - Non allocatable - AC Stations - NSNI</v>
          </cell>
        </row>
        <row r="1241">
          <cell r="B1241" t="str">
            <v>Comms Equipment At Stations</v>
          </cell>
        </row>
        <row r="1242">
          <cell r="B1242" t="str">
            <v>ACC013</v>
          </cell>
          <cell r="EH1242" t="str">
            <v>NSNI_502_ACC013</v>
          </cell>
        </row>
        <row r="1243">
          <cell r="B1243" t="str">
            <v>AR0011</v>
          </cell>
          <cell r="EH1243" t="str">
            <v>NSNI_502_AR0011</v>
          </cell>
        </row>
        <row r="1244">
          <cell r="B1244" t="str">
            <v>AR0041</v>
          </cell>
          <cell r="EH1244" t="str">
            <v>NSNI_502_AR0041</v>
          </cell>
        </row>
        <row r="1245">
          <cell r="B1245" t="str">
            <v>AS0011</v>
          </cell>
          <cell r="EH1245" t="str">
            <v>NSNI_502_AS0011</v>
          </cell>
        </row>
        <row r="1246">
          <cell r="B1246" t="str">
            <v>AS0012</v>
          </cell>
          <cell r="EH1246" t="str">
            <v>NSNI_502_AS0012</v>
          </cell>
        </row>
        <row r="1247">
          <cell r="B1247" t="str">
            <v>AS0031</v>
          </cell>
          <cell r="EH1247" t="str">
            <v>NSNI_502_AS0031</v>
          </cell>
        </row>
        <row r="1248">
          <cell r="B1248" t="str">
            <v>BTC011</v>
          </cell>
          <cell r="EH1248" t="str">
            <v>NSNI_502_BTC011</v>
          </cell>
        </row>
        <row r="1249">
          <cell r="B1249" t="str">
            <v>BTC012</v>
          </cell>
          <cell r="EH1249" t="str">
            <v>NSNI_502_BTC012</v>
          </cell>
        </row>
        <row r="1250">
          <cell r="B1250" t="str">
            <v>BTC013</v>
          </cell>
          <cell r="EH1250" t="str">
            <v>NSNI_502_BTC013</v>
          </cell>
        </row>
        <row r="1251">
          <cell r="B1251" t="str">
            <v>BTC031</v>
          </cell>
          <cell r="EH1251" t="str">
            <v>NSNI_502_BTC031</v>
          </cell>
        </row>
        <row r="1252">
          <cell r="B1252" t="str">
            <v>BTC032</v>
          </cell>
          <cell r="EH1252" t="str">
            <v>NSNI_502_BTC032</v>
          </cell>
        </row>
        <row r="1253">
          <cell r="B1253" t="str">
            <v>CA0011</v>
          </cell>
          <cell r="EH1253" t="str">
            <v>NSNI_502_CA0011</v>
          </cell>
        </row>
        <row r="1254">
          <cell r="B1254" t="str">
            <v>CR0011</v>
          </cell>
          <cell r="EH1254" t="str">
            <v>NSNI_502_CR0011</v>
          </cell>
        </row>
        <row r="1255">
          <cell r="B1255" t="str">
            <v>CS3301</v>
          </cell>
          <cell r="EH1255" t="str">
            <v>NSNI_502_CS3301</v>
          </cell>
        </row>
        <row r="1256">
          <cell r="B1256" t="str">
            <v>CS3701</v>
          </cell>
          <cell r="EH1256" t="str">
            <v>NSNI_502_CS3701</v>
          </cell>
        </row>
        <row r="1257">
          <cell r="B1257" t="str">
            <v>CS9001</v>
          </cell>
          <cell r="EH1257" t="str">
            <v>NSNI_502_CS9001</v>
          </cell>
        </row>
        <row r="1258">
          <cell r="B1258" t="str">
            <v>DR0011</v>
          </cell>
          <cell r="EH1258" t="str">
            <v>NSNI_502_DR0011</v>
          </cell>
        </row>
        <row r="1259">
          <cell r="B1259" t="str">
            <v>DR0012</v>
          </cell>
          <cell r="EH1259" t="str">
            <v>NSNI_502_DR0012</v>
          </cell>
        </row>
        <row r="1260">
          <cell r="B1260" t="str">
            <v>FO0011</v>
          </cell>
          <cell r="EH1260" t="str">
            <v>NSNI_502_FO0011</v>
          </cell>
        </row>
        <row r="1261">
          <cell r="B1261" t="str">
            <v>FO0012</v>
          </cell>
          <cell r="EH1261" t="str">
            <v>NSNI_502_FO0012</v>
          </cell>
        </row>
        <row r="1262">
          <cell r="B1262" t="str">
            <v>FO0013</v>
          </cell>
          <cell r="EH1262" t="str">
            <v>NSNI_502_FO0013</v>
          </cell>
        </row>
        <row r="1263">
          <cell r="B1263" t="str">
            <v>FO0031</v>
          </cell>
          <cell r="EH1263" t="str">
            <v>NSNI_502_FO0031</v>
          </cell>
        </row>
        <row r="1264">
          <cell r="B1264" t="str">
            <v>FO0032</v>
          </cell>
          <cell r="EH1264" t="str">
            <v>NSNI_502_FO0032</v>
          </cell>
        </row>
        <row r="1265">
          <cell r="B1265" t="str">
            <v>FO0051</v>
          </cell>
          <cell r="EH1265" t="str">
            <v>NSNI_502_FO0051</v>
          </cell>
        </row>
        <row r="1266">
          <cell r="B1266" t="str">
            <v>HIC011</v>
          </cell>
          <cell r="EH1266" t="str">
            <v>NSNI_502_HIC011</v>
          </cell>
        </row>
        <row r="1267">
          <cell r="B1267" t="str">
            <v>HSC112</v>
          </cell>
          <cell r="EH1267" t="str">
            <v>NSNI_502_HSC112</v>
          </cell>
        </row>
        <row r="1268">
          <cell r="B1268" t="str">
            <v>IE0011</v>
          </cell>
          <cell r="EH1268" t="str">
            <v>NSNI_502_IE0011</v>
          </cell>
        </row>
        <row r="1269">
          <cell r="B1269" t="str">
            <v>LC0011</v>
          </cell>
          <cell r="EH1269" t="str">
            <v>NSNI_502_LC0011</v>
          </cell>
        </row>
        <row r="1270">
          <cell r="B1270" t="str">
            <v>LC0031</v>
          </cell>
          <cell r="EH1270" t="str">
            <v>NSNI_502_LC0031</v>
          </cell>
        </row>
        <row r="1271">
          <cell r="B1271" t="str">
            <v>MGC001</v>
          </cell>
          <cell r="EH1271" t="str">
            <v>NSNI_502_MGC001</v>
          </cell>
        </row>
        <row r="1272">
          <cell r="B1272" t="str">
            <v>MRC013</v>
          </cell>
          <cell r="EH1272" t="str">
            <v>NSNI_502_MRC013</v>
          </cell>
        </row>
        <row r="1273">
          <cell r="B1273" t="str">
            <v>NE0011</v>
          </cell>
          <cell r="EH1273" t="str">
            <v>NSNI_502_NE0011</v>
          </cell>
        </row>
        <row r="1274">
          <cell r="B1274" t="str">
            <v>PL0011</v>
          </cell>
          <cell r="EH1274" t="str">
            <v>NSNI_502_PL0011</v>
          </cell>
        </row>
        <row r="1275">
          <cell r="B1275" t="str">
            <v>PL0031</v>
          </cell>
          <cell r="EH1275" t="str">
            <v>NSNI_502_PL0031</v>
          </cell>
        </row>
        <row r="1276">
          <cell r="B1276" t="str">
            <v>RAC012</v>
          </cell>
          <cell r="EH1276" t="str">
            <v>NSNI_502_RAC012</v>
          </cell>
        </row>
        <row r="1277">
          <cell r="B1277" t="str">
            <v>RAC031</v>
          </cell>
          <cell r="EH1277" t="str">
            <v>NSNI_502_RAC031</v>
          </cell>
        </row>
        <row r="1278">
          <cell r="B1278" t="str">
            <v>SIC021</v>
          </cell>
          <cell r="EH1278" t="str">
            <v>NSNI_502_SIC021</v>
          </cell>
        </row>
        <row r="1279">
          <cell r="B1279" t="str">
            <v>SN0011</v>
          </cell>
          <cell r="EH1279" t="str">
            <v>NSNI_502_SN0011</v>
          </cell>
        </row>
        <row r="1280">
          <cell r="B1280" t="str">
            <v>SP0011</v>
          </cell>
          <cell r="EH1280" t="str">
            <v>NSNI_502_SP0011</v>
          </cell>
        </row>
        <row r="1281">
          <cell r="B1281" t="str">
            <v>SP0012</v>
          </cell>
          <cell r="EH1281" t="str">
            <v>NSNI_502_SP0012</v>
          </cell>
        </row>
        <row r="1282">
          <cell r="B1282" t="str">
            <v>SYC011</v>
          </cell>
          <cell r="EH1282" t="str">
            <v>NSNI_502_SYC011</v>
          </cell>
        </row>
        <row r="1283">
          <cell r="B1283" t="str">
            <v>SYP011</v>
          </cell>
          <cell r="EH1283" t="str">
            <v>NSNI_502_SYP011</v>
          </cell>
        </row>
        <row r="1284">
          <cell r="B1284" t="str">
            <v>UPC011</v>
          </cell>
          <cell r="EH1284" t="str">
            <v>NSNI_502_UPC011</v>
          </cell>
        </row>
        <row r="1285">
          <cell r="B1285" t="str">
            <v>UPC012</v>
          </cell>
          <cell r="EH1285" t="str">
            <v>NSNI_502_UPC012</v>
          </cell>
        </row>
        <row r="1286">
          <cell r="B1286" t="str">
            <v>UPC031</v>
          </cell>
          <cell r="EH1286" t="str">
            <v>NSNI_502_UPC031</v>
          </cell>
        </row>
        <row r="1288">
          <cell r="B1288" t="str">
            <v>Total</v>
          </cell>
        </row>
        <row r="1290">
          <cell r="B1290" t="str">
            <v>Check: Total average spend - Comms Equipment At Stations - NSNI</v>
          </cell>
        </row>
        <row r="1292">
          <cell r="B1292" t="str">
            <v>Equipment at Comms/Repeater Sites</v>
          </cell>
        </row>
        <row r="1293">
          <cell r="B1293" t="str">
            <v>ACC013</v>
          </cell>
          <cell r="EH1293" t="str">
            <v>NSNI_503_ACC013</v>
          </cell>
        </row>
        <row r="1294">
          <cell r="B1294" t="str">
            <v>AR0011</v>
          </cell>
          <cell r="EH1294" t="str">
            <v>NSNI_503_AR0011</v>
          </cell>
        </row>
        <row r="1295">
          <cell r="B1295" t="str">
            <v>AR0041</v>
          </cell>
          <cell r="EH1295" t="str">
            <v>NSNI_503_AR0041</v>
          </cell>
        </row>
        <row r="1296">
          <cell r="B1296" t="str">
            <v>AS0011</v>
          </cell>
          <cell r="EH1296" t="str">
            <v>NSNI_503_AS0011</v>
          </cell>
        </row>
        <row r="1297">
          <cell r="B1297" t="str">
            <v>AS0012</v>
          </cell>
          <cell r="EH1297" t="str">
            <v>NSNI_503_AS0012</v>
          </cell>
        </row>
        <row r="1298">
          <cell r="B1298" t="str">
            <v>AS0031</v>
          </cell>
          <cell r="EH1298" t="str">
            <v>NSNI_503_AS0031</v>
          </cell>
        </row>
        <row r="1299">
          <cell r="B1299" t="str">
            <v>BTC011</v>
          </cell>
          <cell r="EH1299" t="str">
            <v>NSNI_503_BTC011</v>
          </cell>
        </row>
        <row r="1300">
          <cell r="B1300" t="str">
            <v>BTC012</v>
          </cell>
          <cell r="EH1300" t="str">
            <v>NSNI_503_BTC012</v>
          </cell>
        </row>
        <row r="1301">
          <cell r="B1301" t="str">
            <v>BTC013</v>
          </cell>
          <cell r="EH1301" t="str">
            <v>NSNI_503_BTC013</v>
          </cell>
        </row>
        <row r="1302">
          <cell r="B1302" t="str">
            <v>BTC031</v>
          </cell>
          <cell r="EH1302" t="str">
            <v>NSNI_503_BTC031</v>
          </cell>
        </row>
        <row r="1303">
          <cell r="B1303" t="str">
            <v>BTC032</v>
          </cell>
          <cell r="EH1303" t="str">
            <v>NSNI_503_BTC032</v>
          </cell>
        </row>
        <row r="1304">
          <cell r="B1304" t="str">
            <v>CA0011</v>
          </cell>
          <cell r="EH1304" t="str">
            <v>NSNI_503_CA0011</v>
          </cell>
        </row>
        <row r="1305">
          <cell r="B1305" t="str">
            <v>CR0011</v>
          </cell>
          <cell r="EH1305" t="str">
            <v>NSNI_503_CR0011</v>
          </cell>
        </row>
        <row r="1306">
          <cell r="B1306" t="str">
            <v>CS-1Y</v>
          </cell>
          <cell r="EH1306" t="str">
            <v>NSNI_503_CS-1Y</v>
          </cell>
        </row>
        <row r="1307">
          <cell r="B1307" t="str">
            <v>CS-6M</v>
          </cell>
          <cell r="EH1307" t="str">
            <v>NSNI_503_CS-6M</v>
          </cell>
        </row>
        <row r="1308">
          <cell r="B1308" t="str">
            <v>DR0011</v>
          </cell>
          <cell r="EH1308" t="str">
            <v>NSNI_503_DR0011</v>
          </cell>
        </row>
        <row r="1309">
          <cell r="B1309" t="str">
            <v>DR0012</v>
          </cell>
          <cell r="EH1309" t="str">
            <v>NSNI_503_DR0012</v>
          </cell>
        </row>
        <row r="1310">
          <cell r="B1310" t="str">
            <v>FO0011</v>
          </cell>
          <cell r="EH1310" t="str">
            <v>NSNI_503_FO0011</v>
          </cell>
        </row>
        <row r="1311">
          <cell r="B1311" t="str">
            <v>FO0012</v>
          </cell>
          <cell r="EH1311" t="str">
            <v>NSNI_503_FO0012</v>
          </cell>
        </row>
        <row r="1312">
          <cell r="B1312" t="str">
            <v>FO0013</v>
          </cell>
          <cell r="EH1312" t="str">
            <v>NSNI_503_FO0013</v>
          </cell>
        </row>
        <row r="1313">
          <cell r="B1313" t="str">
            <v>FO0031</v>
          </cell>
          <cell r="EH1313" t="str">
            <v>NSNI_503_FO0031</v>
          </cell>
        </row>
        <row r="1314">
          <cell r="B1314" t="str">
            <v>FO0032</v>
          </cell>
          <cell r="EH1314" t="str">
            <v>NSNI_503_FO0032</v>
          </cell>
        </row>
        <row r="1315">
          <cell r="B1315" t="str">
            <v>FO0051</v>
          </cell>
          <cell r="EH1315" t="str">
            <v>NSNI_503_FO0051</v>
          </cell>
        </row>
        <row r="1316">
          <cell r="B1316" t="str">
            <v>HIC011</v>
          </cell>
          <cell r="EH1316" t="str">
            <v>NSNI_503_HIC011</v>
          </cell>
        </row>
        <row r="1317">
          <cell r="B1317" t="str">
            <v>HIC013</v>
          </cell>
          <cell r="EH1317" t="str">
            <v>NSNI_503_HIC013</v>
          </cell>
        </row>
        <row r="1318">
          <cell r="B1318" t="str">
            <v>HVC012</v>
          </cell>
          <cell r="EH1318" t="str">
            <v>NSNI_503_HVC012</v>
          </cell>
        </row>
        <row r="1319">
          <cell r="B1319" t="str">
            <v>HVC015</v>
          </cell>
          <cell r="EH1319" t="str">
            <v>NSNI_503_HVC015</v>
          </cell>
        </row>
        <row r="1320">
          <cell r="B1320" t="str">
            <v>HVC016</v>
          </cell>
          <cell r="EH1320" t="str">
            <v>NSNI_503_HVC016</v>
          </cell>
        </row>
        <row r="1321">
          <cell r="B1321" t="str">
            <v>IE0011</v>
          </cell>
          <cell r="EH1321" t="str">
            <v>NSNI_503_IE0011</v>
          </cell>
        </row>
        <row r="1322">
          <cell r="B1322" t="str">
            <v>LC0011</v>
          </cell>
          <cell r="EH1322" t="str">
            <v>NSNI_503_LC0011</v>
          </cell>
        </row>
        <row r="1323">
          <cell r="B1323" t="str">
            <v>LC0031</v>
          </cell>
          <cell r="EH1323" t="str">
            <v>NSNI_503_LC0031</v>
          </cell>
        </row>
        <row r="1324">
          <cell r="B1324" t="str">
            <v>LVC012</v>
          </cell>
          <cell r="EH1324" t="str">
            <v>NSNI_503_LVC012</v>
          </cell>
        </row>
        <row r="1325">
          <cell r="B1325" t="str">
            <v>LVC031</v>
          </cell>
          <cell r="EH1325" t="str">
            <v>NSNI_503_LVC031</v>
          </cell>
        </row>
        <row r="1326">
          <cell r="B1326" t="str">
            <v>LVC041</v>
          </cell>
          <cell r="EH1326" t="str">
            <v>NSNI_503_LVC041</v>
          </cell>
        </row>
        <row r="1327">
          <cell r="B1327" t="str">
            <v>MGC001</v>
          </cell>
          <cell r="EH1327" t="str">
            <v>NSNI_503_MGC001</v>
          </cell>
        </row>
        <row r="1328">
          <cell r="B1328" t="str">
            <v>MRC013</v>
          </cell>
          <cell r="EH1328" t="str">
            <v>NSNI_503_MRC013</v>
          </cell>
        </row>
        <row r="1329">
          <cell r="B1329" t="str">
            <v>NE0011</v>
          </cell>
          <cell r="EH1329" t="str">
            <v>NSNI_503_NE0011</v>
          </cell>
        </row>
        <row r="1330">
          <cell r="B1330" t="str">
            <v>SGC011</v>
          </cell>
          <cell r="EH1330" t="str">
            <v>NSNI_503_SGC011</v>
          </cell>
        </row>
        <row r="1331">
          <cell r="B1331" t="str">
            <v>SGC021</v>
          </cell>
          <cell r="EH1331" t="str">
            <v>NSNI_503_SGC021</v>
          </cell>
        </row>
        <row r="1332">
          <cell r="B1332" t="str">
            <v>SGC031</v>
          </cell>
          <cell r="EH1332" t="str">
            <v>NSNI_503_SGC031</v>
          </cell>
        </row>
        <row r="1333">
          <cell r="B1333" t="str">
            <v>SGC041</v>
          </cell>
          <cell r="EH1333" t="str">
            <v>NSNI_503_SGC041</v>
          </cell>
        </row>
        <row r="1334">
          <cell r="B1334" t="str">
            <v>SIC021</v>
          </cell>
          <cell r="EH1334" t="str">
            <v>NSNI_503_SIC021</v>
          </cell>
        </row>
        <row r="1335">
          <cell r="B1335" t="str">
            <v>SN0011</v>
          </cell>
          <cell r="EH1335" t="str">
            <v>NSNI_503_SN0011</v>
          </cell>
        </row>
        <row r="1336">
          <cell r="B1336" t="str">
            <v>SP0011</v>
          </cell>
          <cell r="EH1336" t="str">
            <v>NSNI_503_SP0011</v>
          </cell>
        </row>
        <row r="1337">
          <cell r="B1337" t="str">
            <v>SP0012</v>
          </cell>
          <cell r="EH1337" t="str">
            <v>NSNI_503_SP0012</v>
          </cell>
        </row>
        <row r="1338">
          <cell r="B1338" t="str">
            <v>SY0011</v>
          </cell>
          <cell r="EH1338" t="str">
            <v>NSNI_503_SY0011</v>
          </cell>
        </row>
        <row r="1339">
          <cell r="B1339" t="str">
            <v>SYC011</v>
          </cell>
          <cell r="EH1339" t="str">
            <v>NSNI_503_SYC011</v>
          </cell>
        </row>
        <row r="1340">
          <cell r="B1340" t="str">
            <v>SYP011</v>
          </cell>
          <cell r="EH1340" t="str">
            <v>NSNI_503_SYP011</v>
          </cell>
        </row>
        <row r="1341">
          <cell r="B1341" t="str">
            <v>UPC011</v>
          </cell>
          <cell r="EH1341" t="str">
            <v>NSNI_503_UPC011</v>
          </cell>
        </row>
        <row r="1342">
          <cell r="B1342" t="str">
            <v>UPC031</v>
          </cell>
          <cell r="EH1342" t="str">
            <v>NSNI_503_UPC031</v>
          </cell>
        </row>
        <row r="1344">
          <cell r="B1344" t="str">
            <v>Total</v>
          </cell>
        </row>
        <row r="1346">
          <cell r="B1346" t="str">
            <v>Check: Total average spend - Equipment at Comms/Repeater Sites - NSNI</v>
          </cell>
        </row>
        <row r="1348">
          <cell r="B1348" t="str">
            <v>Total</v>
          </cell>
        </row>
        <row r="1350">
          <cell r="B1350" t="str">
            <v>Check: Total average spend - NSNI</v>
          </cell>
        </row>
        <row r="1352">
          <cell r="B1352" t="str">
            <v>AC Stations - South Island</v>
          </cell>
        </row>
        <row r="1354">
          <cell r="B1354" t="str">
            <v>Power Transformer</v>
          </cell>
        </row>
        <row r="1355">
          <cell r="B1355" t="str">
            <v>BS0011</v>
          </cell>
          <cell r="EH1355" t="str">
            <v>SIDO_100_BS0011</v>
          </cell>
        </row>
        <row r="1356">
          <cell r="B1356" t="str">
            <v>BS0041</v>
          </cell>
          <cell r="EH1356" t="str">
            <v>SIDO_100_BS0041</v>
          </cell>
        </row>
        <row r="1357">
          <cell r="B1357" t="str">
            <v>BO0011</v>
          </cell>
          <cell r="EH1357" t="str">
            <v>SIDO_100_BO0011</v>
          </cell>
        </row>
        <row r="1358">
          <cell r="B1358" t="str">
            <v>IT0011</v>
          </cell>
          <cell r="EH1358" t="str">
            <v>SIDO_100_IT0011</v>
          </cell>
        </row>
        <row r="1359">
          <cell r="B1359" t="str">
            <v>IT0032</v>
          </cell>
          <cell r="EH1359" t="str">
            <v>SIDO_100_IT0032</v>
          </cell>
        </row>
        <row r="1360">
          <cell r="B1360" t="str">
            <v>RS0011</v>
          </cell>
          <cell r="EH1360" t="str">
            <v>SIDO_100_RS0011</v>
          </cell>
        </row>
        <row r="1361">
          <cell r="B1361" t="str">
            <v>SA0011</v>
          </cell>
          <cell r="EH1361" t="str">
            <v>SIDO_100_SA0011</v>
          </cell>
        </row>
        <row r="1362">
          <cell r="B1362" t="str">
            <v>TF0011</v>
          </cell>
          <cell r="EH1362" t="str">
            <v>SIDO_100_TF0011</v>
          </cell>
        </row>
        <row r="1363">
          <cell r="B1363" t="str">
            <v>TF0031</v>
          </cell>
          <cell r="EH1363" t="str">
            <v>SIDO_100_TF0031</v>
          </cell>
        </row>
        <row r="1364">
          <cell r="B1364" t="str">
            <v>TF0032</v>
          </cell>
          <cell r="EH1364" t="str">
            <v>SIDO_100_TF0032</v>
          </cell>
        </row>
        <row r="1365">
          <cell r="B1365" t="str">
            <v>TF0036</v>
          </cell>
          <cell r="EH1365" t="str">
            <v>SIDO_100_TF0036</v>
          </cell>
        </row>
        <row r="1366">
          <cell r="B1366" t="str">
            <v>TF0038</v>
          </cell>
          <cell r="EH1366" t="str">
            <v>SIDO_100_TF0038</v>
          </cell>
        </row>
        <row r="1367">
          <cell r="B1367" t="str">
            <v>TF0040</v>
          </cell>
          <cell r="EH1367" t="str">
            <v>SIDO_100_TF0040</v>
          </cell>
        </row>
        <row r="1368">
          <cell r="B1368" t="str">
            <v>TF0041</v>
          </cell>
          <cell r="EH1368" t="str">
            <v>SIDO_100_TF0041</v>
          </cell>
        </row>
        <row r="1369">
          <cell r="B1369" t="str">
            <v>TF0051</v>
          </cell>
          <cell r="EH1369" t="str">
            <v>SIDO_100_TF0051</v>
          </cell>
        </row>
        <row r="1370">
          <cell r="B1370" t="str">
            <v>TF0141</v>
          </cell>
          <cell r="EH1370" t="str">
            <v>SIDO_100_TF0141</v>
          </cell>
        </row>
        <row r="1372">
          <cell r="B1372" t="str">
            <v>Total</v>
          </cell>
        </row>
        <row r="1374">
          <cell r="B1374" t="str">
            <v>Check: Total average spend - Power Transformer - SIDO</v>
          </cell>
        </row>
        <row r="1376">
          <cell r="B1376" t="str">
            <v>Circuit Breakers - Indoor</v>
          </cell>
        </row>
        <row r="1377">
          <cell r="B1377" t="str">
            <v>AB0011</v>
          </cell>
          <cell r="EH1377" t="str">
            <v>SIDO_101-I_AB0011</v>
          </cell>
        </row>
        <row r="1378">
          <cell r="B1378" t="str">
            <v>AB0012</v>
          </cell>
          <cell r="EH1378" t="str">
            <v>SIDO_101-I_AB0012</v>
          </cell>
        </row>
        <row r="1379">
          <cell r="B1379" t="str">
            <v>AB0041</v>
          </cell>
          <cell r="EH1379" t="str">
            <v>SIDO_101-I_AB0041</v>
          </cell>
        </row>
        <row r="1380">
          <cell r="B1380" t="str">
            <v>AB0042</v>
          </cell>
          <cell r="EH1380" t="str">
            <v>SIDO_101-I_AB0042</v>
          </cell>
        </row>
        <row r="1381">
          <cell r="B1381" t="str">
            <v>AB0051</v>
          </cell>
          <cell r="EH1381" t="str">
            <v>SIDO_101-I_AB0051</v>
          </cell>
        </row>
        <row r="1382">
          <cell r="B1382" t="str">
            <v>AC0011</v>
          </cell>
          <cell r="EH1382" t="str">
            <v>SIDO_101-I_AC0011</v>
          </cell>
        </row>
        <row r="1383">
          <cell r="B1383" t="str">
            <v>BO0011</v>
          </cell>
          <cell r="EH1383" t="str">
            <v>SIDO_101-I_BO0011</v>
          </cell>
        </row>
        <row r="1384">
          <cell r="B1384" t="str">
            <v>BO0012</v>
          </cell>
          <cell r="EH1384" t="str">
            <v>SIDO_101-I_BO0012</v>
          </cell>
        </row>
        <row r="1385">
          <cell r="B1385" t="str">
            <v>BO0013</v>
          </cell>
          <cell r="EH1385" t="str">
            <v>SIDO_101-I_BO0013</v>
          </cell>
        </row>
        <row r="1386">
          <cell r="B1386" t="str">
            <v>BO0014</v>
          </cell>
          <cell r="EH1386" t="str">
            <v>SIDO_101-I_BO0014</v>
          </cell>
        </row>
        <row r="1387">
          <cell r="B1387" t="str">
            <v>BO0031</v>
          </cell>
          <cell r="EH1387" t="str">
            <v>SIDO_101-I_BO0031</v>
          </cell>
        </row>
        <row r="1388">
          <cell r="B1388" t="str">
            <v>BO0032</v>
          </cell>
          <cell r="EH1388" t="str">
            <v>SIDO_101-I_BO0032</v>
          </cell>
        </row>
        <row r="1389">
          <cell r="B1389" t="str">
            <v>BO0051</v>
          </cell>
          <cell r="EH1389" t="str">
            <v>SIDO_101-I_BO0051</v>
          </cell>
        </row>
        <row r="1390">
          <cell r="B1390" t="str">
            <v>BO1051</v>
          </cell>
          <cell r="EH1390" t="str">
            <v>SIDO_101-I_BO1051</v>
          </cell>
        </row>
        <row r="1391">
          <cell r="B1391" t="str">
            <v>DS0011</v>
          </cell>
          <cell r="EH1391" t="str">
            <v>SIDO_101-I_DS0011</v>
          </cell>
        </row>
        <row r="1392">
          <cell r="B1392" t="str">
            <v>GI0011</v>
          </cell>
          <cell r="EH1392" t="str">
            <v>SIDO_101-I_GI0011</v>
          </cell>
        </row>
        <row r="1393">
          <cell r="B1393" t="str">
            <v>GI0012</v>
          </cell>
          <cell r="EH1393" t="str">
            <v>SIDO_101-I_GI0012</v>
          </cell>
        </row>
        <row r="1394">
          <cell r="B1394" t="str">
            <v>GI0014</v>
          </cell>
          <cell r="EH1394" t="str">
            <v>SIDO_101-I_GI0014</v>
          </cell>
        </row>
        <row r="1395">
          <cell r="B1395" t="str">
            <v>GI0015</v>
          </cell>
          <cell r="EH1395" t="str">
            <v>SIDO_101-I_GI0015</v>
          </cell>
        </row>
        <row r="1396">
          <cell r="B1396" t="str">
            <v>GI0016</v>
          </cell>
          <cell r="EH1396" t="str">
            <v>SIDO_101-I_GI0016</v>
          </cell>
        </row>
        <row r="1397">
          <cell r="B1397" t="str">
            <v>GI0051</v>
          </cell>
          <cell r="EH1397" t="str">
            <v>SIDO_101-I_GI0051</v>
          </cell>
        </row>
        <row r="1398">
          <cell r="B1398" t="str">
            <v>IT0011</v>
          </cell>
          <cell r="EH1398" t="str">
            <v>SIDO_101-I_IT0011</v>
          </cell>
        </row>
        <row r="1399">
          <cell r="B1399" t="str">
            <v>IT0032</v>
          </cell>
          <cell r="EH1399" t="str">
            <v>SIDO_101-I_IT0032</v>
          </cell>
        </row>
        <row r="1400">
          <cell r="B1400" t="str">
            <v>MO0011</v>
          </cell>
          <cell r="EH1400" t="str">
            <v>SIDO_101-I_MO0011</v>
          </cell>
        </row>
        <row r="1401">
          <cell r="B1401" t="str">
            <v>MO0012</v>
          </cell>
          <cell r="EH1401" t="str">
            <v>SIDO_101-I_MO0012</v>
          </cell>
        </row>
        <row r="1402">
          <cell r="B1402" t="str">
            <v>MO0013</v>
          </cell>
          <cell r="EH1402" t="str">
            <v>SIDO_101-I_MO0013</v>
          </cell>
        </row>
        <row r="1403">
          <cell r="B1403" t="str">
            <v>MO0014</v>
          </cell>
          <cell r="EH1403" t="str">
            <v>SIDO_101-I_MO0014</v>
          </cell>
        </row>
        <row r="1404">
          <cell r="B1404" t="str">
            <v>MO0031</v>
          </cell>
          <cell r="EH1404" t="str">
            <v>SIDO_101-I_MO0031</v>
          </cell>
        </row>
        <row r="1405">
          <cell r="B1405" t="str">
            <v>MO0041</v>
          </cell>
          <cell r="EH1405" t="str">
            <v>SIDO_101-I_MO0041</v>
          </cell>
        </row>
        <row r="1406">
          <cell r="B1406" t="str">
            <v>MO0051</v>
          </cell>
          <cell r="EH1406" t="str">
            <v>SIDO_101-I_MO0051</v>
          </cell>
        </row>
        <row r="1407">
          <cell r="B1407" t="str">
            <v>MS0011</v>
          </cell>
          <cell r="EH1407" t="str">
            <v>SIDO_101-I_MS0011</v>
          </cell>
        </row>
        <row r="1408">
          <cell r="B1408" t="str">
            <v>MS0012</v>
          </cell>
          <cell r="EH1408" t="str">
            <v>SIDO_101-I_MS0012</v>
          </cell>
        </row>
        <row r="1409">
          <cell r="B1409" t="str">
            <v>MS0031</v>
          </cell>
          <cell r="EH1409" t="str">
            <v>SIDO_101-I_MS0031</v>
          </cell>
        </row>
        <row r="1410">
          <cell r="B1410" t="str">
            <v>MS0032</v>
          </cell>
          <cell r="EH1410" t="str">
            <v>SIDO_101-I_MS0032</v>
          </cell>
        </row>
        <row r="1411">
          <cell r="B1411" t="str">
            <v>MS0033</v>
          </cell>
          <cell r="EH1411" t="str">
            <v>SIDO_101-I_MS0033</v>
          </cell>
        </row>
        <row r="1412">
          <cell r="B1412" t="str">
            <v>MS0034</v>
          </cell>
          <cell r="EH1412" t="str">
            <v>SIDO_101-I_MS0034</v>
          </cell>
        </row>
        <row r="1413">
          <cell r="B1413" t="str">
            <v>MS0035</v>
          </cell>
          <cell r="EH1413" t="str">
            <v>SIDO_101-I_MS0035</v>
          </cell>
        </row>
        <row r="1414">
          <cell r="B1414" t="str">
            <v>MS0051</v>
          </cell>
          <cell r="EH1414" t="str">
            <v>SIDO_101-I_MS0051</v>
          </cell>
        </row>
        <row r="1415">
          <cell r="B1415" t="str">
            <v>SA0011</v>
          </cell>
          <cell r="EH1415" t="str">
            <v>SIDO_101-I_SA0011</v>
          </cell>
        </row>
        <row r="1416">
          <cell r="B1416" t="str">
            <v>SB0011</v>
          </cell>
          <cell r="EH1416" t="str">
            <v>SIDO_101-I_SB0011</v>
          </cell>
        </row>
        <row r="1417">
          <cell r="B1417" t="str">
            <v>SB0012</v>
          </cell>
          <cell r="EH1417" t="str">
            <v>SIDO_101-I_SB0012</v>
          </cell>
        </row>
        <row r="1418">
          <cell r="B1418" t="str">
            <v>SB0013</v>
          </cell>
          <cell r="EH1418" t="str">
            <v>SIDO_101-I_SB0013</v>
          </cell>
        </row>
        <row r="1419">
          <cell r="B1419" t="str">
            <v>SB0014</v>
          </cell>
          <cell r="EH1419" t="str">
            <v>SIDO_101-I_SB0014</v>
          </cell>
        </row>
        <row r="1420">
          <cell r="B1420" t="str">
            <v>SB0015</v>
          </cell>
          <cell r="EH1420" t="str">
            <v>SIDO_101-I_SB0015</v>
          </cell>
        </row>
        <row r="1421">
          <cell r="B1421" t="str">
            <v>SB0031</v>
          </cell>
          <cell r="EH1421" t="str">
            <v>SIDO_101-I_SB0031</v>
          </cell>
        </row>
        <row r="1422">
          <cell r="B1422" t="str">
            <v>SB0032</v>
          </cell>
          <cell r="EH1422" t="str">
            <v>SIDO_101-I_SB0032</v>
          </cell>
        </row>
        <row r="1423">
          <cell r="B1423" t="str">
            <v>SB0033</v>
          </cell>
          <cell r="EH1423" t="str">
            <v>SIDO_101-I_SB0033</v>
          </cell>
        </row>
        <row r="1424">
          <cell r="B1424" t="str">
            <v>SB0035</v>
          </cell>
          <cell r="EH1424" t="str">
            <v>SIDO_101-I_SB0035</v>
          </cell>
        </row>
        <row r="1425">
          <cell r="B1425" t="str">
            <v>SB0051</v>
          </cell>
          <cell r="EH1425" t="str">
            <v>SIDO_101-I_SB0051</v>
          </cell>
        </row>
        <row r="1426">
          <cell r="B1426" t="str">
            <v>VB0011</v>
          </cell>
          <cell r="EH1426" t="str">
            <v>SIDO_101-I_VB0011</v>
          </cell>
        </row>
        <row r="1427">
          <cell r="B1427" t="str">
            <v>VB0031</v>
          </cell>
          <cell r="EH1427" t="str">
            <v>SIDO_101-I_VB0031</v>
          </cell>
        </row>
        <row r="1429">
          <cell r="B1429" t="str">
            <v>Total</v>
          </cell>
        </row>
        <row r="1431">
          <cell r="B1431" t="str">
            <v>Check: Total average spend - Circuit Breakers - Indoor - SIDO</v>
          </cell>
        </row>
        <row r="1433">
          <cell r="B1433" t="str">
            <v>Circuit Breakers - Outdoor</v>
          </cell>
        </row>
        <row r="1434">
          <cell r="B1434" t="str">
            <v>AB0011</v>
          </cell>
          <cell r="EH1434" t="str">
            <v>SIDO_101-O_AB0011</v>
          </cell>
        </row>
        <row r="1435">
          <cell r="B1435" t="str">
            <v>AB0012</v>
          </cell>
          <cell r="EH1435" t="str">
            <v>SIDO_101-O_AB0012</v>
          </cell>
        </row>
        <row r="1436">
          <cell r="B1436" t="str">
            <v>AB0041</v>
          </cell>
          <cell r="EH1436" t="str">
            <v>SIDO_101-O_AB0041</v>
          </cell>
        </row>
        <row r="1437">
          <cell r="B1437" t="str">
            <v>AB0042</v>
          </cell>
          <cell r="EH1437" t="str">
            <v>SIDO_101-O_AB0042</v>
          </cell>
        </row>
        <row r="1438">
          <cell r="B1438" t="str">
            <v>AB0051</v>
          </cell>
          <cell r="EH1438" t="str">
            <v>SIDO_101-O_AB0051</v>
          </cell>
        </row>
        <row r="1439">
          <cell r="B1439" t="str">
            <v>AC0011</v>
          </cell>
          <cell r="EH1439" t="str">
            <v>SIDO_101-O_AC0011</v>
          </cell>
        </row>
        <row r="1440">
          <cell r="B1440" t="str">
            <v>BO0011</v>
          </cell>
          <cell r="EH1440" t="str">
            <v>SIDO_101-O_BO0011</v>
          </cell>
        </row>
        <row r="1441">
          <cell r="B1441" t="str">
            <v>BO0012</v>
          </cell>
          <cell r="EH1441" t="str">
            <v>SIDO_101-O_BO0012</v>
          </cell>
        </row>
        <row r="1442">
          <cell r="B1442" t="str">
            <v>BO0013</v>
          </cell>
          <cell r="EH1442" t="str">
            <v>SIDO_101-O_BO0013</v>
          </cell>
        </row>
        <row r="1443">
          <cell r="B1443" t="str">
            <v>BO0014</v>
          </cell>
          <cell r="EH1443" t="str">
            <v>SIDO_101-O_BO0014</v>
          </cell>
        </row>
        <row r="1444">
          <cell r="B1444" t="str">
            <v>BO0031</v>
          </cell>
          <cell r="EH1444" t="str">
            <v>SIDO_101-O_BO0031</v>
          </cell>
        </row>
        <row r="1445">
          <cell r="B1445" t="str">
            <v>BO0032</v>
          </cell>
          <cell r="EH1445" t="str">
            <v>SIDO_101-O_BO0032</v>
          </cell>
        </row>
        <row r="1446">
          <cell r="B1446" t="str">
            <v>BO0051</v>
          </cell>
          <cell r="EH1446" t="str">
            <v>SIDO_101-O_BO0051</v>
          </cell>
        </row>
        <row r="1447">
          <cell r="B1447" t="str">
            <v>BO1051</v>
          </cell>
          <cell r="EH1447" t="str">
            <v>SIDO_101-O_BO1051</v>
          </cell>
        </row>
        <row r="1448">
          <cell r="B1448" t="str">
            <v>DS0011</v>
          </cell>
          <cell r="EH1448" t="str">
            <v>SIDO_101-O_DS0011</v>
          </cell>
        </row>
        <row r="1449">
          <cell r="B1449" t="str">
            <v>GI0011</v>
          </cell>
          <cell r="EH1449" t="str">
            <v>SIDO_101-O_GI0011</v>
          </cell>
        </row>
        <row r="1450">
          <cell r="B1450" t="str">
            <v>GI0012</v>
          </cell>
          <cell r="EH1450" t="str">
            <v>SIDO_101-O_GI0012</v>
          </cell>
        </row>
        <row r="1451">
          <cell r="B1451" t="str">
            <v>GI0014</v>
          </cell>
          <cell r="EH1451" t="str">
            <v>SIDO_101-O_GI0014</v>
          </cell>
        </row>
        <row r="1452">
          <cell r="B1452" t="str">
            <v>GI0015</v>
          </cell>
          <cell r="EH1452" t="str">
            <v>SIDO_101-O_GI0015</v>
          </cell>
        </row>
        <row r="1453">
          <cell r="B1453" t="str">
            <v>GI0016</v>
          </cell>
          <cell r="EH1453" t="str">
            <v>SIDO_101-O_GI0016</v>
          </cell>
        </row>
        <row r="1454">
          <cell r="B1454" t="str">
            <v>GI0051</v>
          </cell>
          <cell r="EH1454" t="str">
            <v>SIDO_101-O_GI0051</v>
          </cell>
        </row>
        <row r="1455">
          <cell r="B1455" t="str">
            <v>IT0011</v>
          </cell>
          <cell r="EH1455" t="str">
            <v>SIDO_101-O_IT0011</v>
          </cell>
        </row>
        <row r="1456">
          <cell r="B1456" t="str">
            <v>IT0032</v>
          </cell>
          <cell r="EH1456" t="str">
            <v>SIDO_101-O_IT0032</v>
          </cell>
        </row>
        <row r="1457">
          <cell r="B1457" t="str">
            <v>MO0011</v>
          </cell>
          <cell r="EH1457" t="str">
            <v>SIDO_101-O_MO0011</v>
          </cell>
        </row>
        <row r="1458">
          <cell r="B1458" t="str">
            <v>MO0012</v>
          </cell>
          <cell r="EH1458" t="str">
            <v>SIDO_101-O_MO0012</v>
          </cell>
        </row>
        <row r="1459">
          <cell r="B1459" t="str">
            <v>MO0013</v>
          </cell>
          <cell r="EH1459" t="str">
            <v>SIDO_101-O_MO0013</v>
          </cell>
        </row>
        <row r="1460">
          <cell r="B1460" t="str">
            <v>MO0014</v>
          </cell>
          <cell r="EH1460" t="str">
            <v>SIDO_101-O_MO0014</v>
          </cell>
        </row>
        <row r="1461">
          <cell r="B1461" t="str">
            <v>MO0031</v>
          </cell>
          <cell r="EH1461" t="str">
            <v>SIDO_101-O_MO0031</v>
          </cell>
        </row>
        <row r="1462">
          <cell r="B1462" t="str">
            <v>MO0041</v>
          </cell>
          <cell r="EH1462" t="str">
            <v>SIDO_101-O_MO0041</v>
          </cell>
        </row>
        <row r="1463">
          <cell r="B1463" t="str">
            <v>MO0051</v>
          </cell>
          <cell r="EH1463" t="str">
            <v>SIDO_101-O_MO0051</v>
          </cell>
        </row>
        <row r="1464">
          <cell r="B1464" t="str">
            <v>MS0011</v>
          </cell>
          <cell r="EH1464" t="str">
            <v>SIDO_101-O_MS0011</v>
          </cell>
        </row>
        <row r="1465">
          <cell r="B1465" t="str">
            <v>MS0012</v>
          </cell>
          <cell r="EH1465" t="str">
            <v>SIDO_101-O_MS0012</v>
          </cell>
        </row>
        <row r="1466">
          <cell r="B1466" t="str">
            <v>MS0031</v>
          </cell>
          <cell r="EH1466" t="str">
            <v>SIDO_101-O_MS0031</v>
          </cell>
        </row>
        <row r="1467">
          <cell r="B1467" t="str">
            <v>MS0032</v>
          </cell>
          <cell r="EH1467" t="str">
            <v>SIDO_101-O_MS0032</v>
          </cell>
        </row>
        <row r="1468">
          <cell r="B1468" t="str">
            <v>MS0033</v>
          </cell>
          <cell r="EH1468" t="str">
            <v>SIDO_101-O_MS0033</v>
          </cell>
        </row>
        <row r="1469">
          <cell r="B1469" t="str">
            <v>MS0034</v>
          </cell>
          <cell r="EH1469" t="str">
            <v>SIDO_101-O_MS0034</v>
          </cell>
        </row>
        <row r="1470">
          <cell r="B1470" t="str">
            <v>MS0035</v>
          </cell>
          <cell r="EH1470" t="str">
            <v>SIDO_101-O_MS0035</v>
          </cell>
        </row>
        <row r="1471">
          <cell r="B1471" t="str">
            <v>MS0051</v>
          </cell>
          <cell r="EH1471" t="str">
            <v>SIDO_101-O_MS0051</v>
          </cell>
        </row>
        <row r="1472">
          <cell r="B1472" t="str">
            <v>SA0011</v>
          </cell>
          <cell r="EH1472" t="str">
            <v>SIDO_101-O_SA0011</v>
          </cell>
        </row>
        <row r="1473">
          <cell r="B1473" t="str">
            <v>SB0011</v>
          </cell>
          <cell r="EH1473" t="str">
            <v>SIDO_101-O_SB0011</v>
          </cell>
        </row>
        <row r="1474">
          <cell r="B1474" t="str">
            <v>SB0012</v>
          </cell>
          <cell r="EH1474" t="str">
            <v>SIDO_101-O_SB0012</v>
          </cell>
        </row>
        <row r="1475">
          <cell r="B1475" t="str">
            <v>SB0013</v>
          </cell>
          <cell r="EH1475" t="str">
            <v>SIDO_101-O_SB0013</v>
          </cell>
        </row>
        <row r="1476">
          <cell r="B1476" t="str">
            <v>SB0014</v>
          </cell>
          <cell r="EH1476" t="str">
            <v>SIDO_101-O_SB0014</v>
          </cell>
        </row>
        <row r="1477">
          <cell r="B1477" t="str">
            <v>SB0015</v>
          </cell>
          <cell r="EH1477" t="str">
            <v>SIDO_101-O_SB0015</v>
          </cell>
        </row>
        <row r="1478">
          <cell r="B1478" t="str">
            <v>SB0031</v>
          </cell>
          <cell r="EH1478" t="str">
            <v>SIDO_101-O_SB0031</v>
          </cell>
        </row>
        <row r="1479">
          <cell r="B1479" t="str">
            <v>SB0032</v>
          </cell>
          <cell r="EH1479" t="str">
            <v>SIDO_101-O_SB0032</v>
          </cell>
        </row>
        <row r="1480">
          <cell r="B1480" t="str">
            <v>SB0033</v>
          </cell>
          <cell r="EH1480" t="str">
            <v>SIDO_101-O_SB0033</v>
          </cell>
        </row>
        <row r="1481">
          <cell r="B1481" t="str">
            <v>SB0035</v>
          </cell>
          <cell r="EH1481" t="str">
            <v>SIDO_101-O_SB0035</v>
          </cell>
        </row>
        <row r="1482">
          <cell r="B1482" t="str">
            <v>SB0051</v>
          </cell>
          <cell r="EH1482" t="str">
            <v>SIDO_101-O_SB0051</v>
          </cell>
        </row>
        <row r="1483">
          <cell r="B1483" t="str">
            <v>VB0011</v>
          </cell>
          <cell r="EH1483" t="str">
            <v>SIDO_101-O_VB0011</v>
          </cell>
        </row>
        <row r="1484">
          <cell r="B1484" t="str">
            <v>VB0031</v>
          </cell>
          <cell r="EH1484" t="str">
            <v>SIDO_101-O_VB0031</v>
          </cell>
        </row>
        <row r="1486">
          <cell r="B1486" t="str">
            <v>Total</v>
          </cell>
        </row>
        <row r="1488">
          <cell r="B1488" t="str">
            <v>Check: Total average spend - Circuit Breakers - Outdoor - SIDO</v>
          </cell>
        </row>
        <row r="1490">
          <cell r="B1490" t="str">
            <v>Circuit Breakers</v>
          </cell>
        </row>
        <row r="1491">
          <cell r="B1491" t="str">
            <v>AB0011</v>
          </cell>
          <cell r="EH1491" t="str">
            <v>SIDO_101_AB0011</v>
          </cell>
        </row>
        <row r="1492">
          <cell r="B1492" t="str">
            <v>AB0012</v>
          </cell>
          <cell r="EH1492" t="str">
            <v>SIDO_101_AB0012</v>
          </cell>
        </row>
        <row r="1493">
          <cell r="B1493" t="str">
            <v>AB0041</v>
          </cell>
          <cell r="EH1493" t="str">
            <v>SIDO_101_AB0041</v>
          </cell>
        </row>
        <row r="1494">
          <cell r="B1494" t="str">
            <v>AB0042</v>
          </cell>
          <cell r="EH1494" t="str">
            <v>SIDO_101_AB0042</v>
          </cell>
        </row>
        <row r="1495">
          <cell r="B1495" t="str">
            <v>AB0051</v>
          </cell>
          <cell r="EH1495" t="str">
            <v>SIDO_101_AB0051</v>
          </cell>
        </row>
        <row r="1496">
          <cell r="B1496" t="str">
            <v>AC0011</v>
          </cell>
          <cell r="EH1496" t="str">
            <v>SIDO_101_AC0011</v>
          </cell>
        </row>
        <row r="1497">
          <cell r="B1497" t="str">
            <v>BO0011</v>
          </cell>
          <cell r="EH1497" t="str">
            <v>SIDO_101_BO0011</v>
          </cell>
        </row>
        <row r="1498">
          <cell r="B1498" t="str">
            <v>BO0012</v>
          </cell>
          <cell r="EH1498" t="str">
            <v>SIDO_101_BO0012</v>
          </cell>
        </row>
        <row r="1499">
          <cell r="B1499" t="str">
            <v>BO0013</v>
          </cell>
          <cell r="EH1499" t="str">
            <v>SIDO_101_BO0013</v>
          </cell>
        </row>
        <row r="1500">
          <cell r="B1500" t="str">
            <v>BO0014</v>
          </cell>
          <cell r="EH1500" t="str">
            <v>SIDO_101_BO0014</v>
          </cell>
        </row>
        <row r="1501">
          <cell r="B1501" t="str">
            <v>BO0031</v>
          </cell>
          <cell r="EH1501" t="str">
            <v>SIDO_101_BO0031</v>
          </cell>
        </row>
        <row r="1502">
          <cell r="B1502" t="str">
            <v>BO0032</v>
          </cell>
          <cell r="EH1502" t="str">
            <v>SIDO_101_BO0032</v>
          </cell>
        </row>
        <row r="1503">
          <cell r="B1503" t="str">
            <v>BO0051</v>
          </cell>
          <cell r="EH1503" t="str">
            <v>SIDO_101_BO0051</v>
          </cell>
        </row>
        <row r="1504">
          <cell r="B1504" t="str">
            <v>BO1051</v>
          </cell>
          <cell r="EH1504" t="str">
            <v>SIDO_101_BO1051</v>
          </cell>
        </row>
        <row r="1505">
          <cell r="B1505" t="str">
            <v>DS0011</v>
          </cell>
          <cell r="EH1505" t="str">
            <v>SIDO_101_DS0011</v>
          </cell>
        </row>
        <row r="1506">
          <cell r="B1506" t="str">
            <v>GI0011</v>
          </cell>
          <cell r="EH1506" t="str">
            <v>SIDO_101_GI0011</v>
          </cell>
        </row>
        <row r="1507">
          <cell r="B1507" t="str">
            <v>GI0012</v>
          </cell>
          <cell r="EH1507" t="str">
            <v>SIDO_101_GI0012</v>
          </cell>
        </row>
        <row r="1508">
          <cell r="B1508" t="str">
            <v>GI0014</v>
          </cell>
          <cell r="EH1508" t="str">
            <v>SIDO_101_GI0014</v>
          </cell>
        </row>
        <row r="1509">
          <cell r="B1509" t="str">
            <v>GI0015</v>
          </cell>
          <cell r="EH1509" t="str">
            <v>SIDO_101_GI0015</v>
          </cell>
        </row>
        <row r="1510">
          <cell r="B1510" t="str">
            <v>GI0016</v>
          </cell>
          <cell r="EH1510" t="str">
            <v>SIDO_101_GI0016</v>
          </cell>
        </row>
        <row r="1511">
          <cell r="B1511" t="str">
            <v>GI0051</v>
          </cell>
          <cell r="EH1511" t="str">
            <v>SIDO_101_GI0051</v>
          </cell>
        </row>
        <row r="1512">
          <cell r="B1512" t="str">
            <v>IT0011</v>
          </cell>
          <cell r="EH1512" t="str">
            <v>SIDO_101_IT0011</v>
          </cell>
        </row>
        <row r="1513">
          <cell r="B1513" t="str">
            <v>IT0032</v>
          </cell>
          <cell r="EH1513" t="str">
            <v>SIDO_101_IT0032</v>
          </cell>
        </row>
        <row r="1514">
          <cell r="B1514" t="str">
            <v>MO0011</v>
          </cell>
          <cell r="EH1514" t="str">
            <v>SIDO_101_MO0011</v>
          </cell>
        </row>
        <row r="1515">
          <cell r="B1515" t="str">
            <v>MO0012</v>
          </cell>
          <cell r="EH1515" t="str">
            <v>SIDO_101_MO0012</v>
          </cell>
        </row>
        <row r="1516">
          <cell r="B1516" t="str">
            <v>MO0013</v>
          </cell>
          <cell r="EH1516" t="str">
            <v>SIDO_101_MO0013</v>
          </cell>
        </row>
        <row r="1517">
          <cell r="B1517" t="str">
            <v>MO0014</v>
          </cell>
          <cell r="EH1517" t="str">
            <v>SIDO_101_MO0014</v>
          </cell>
        </row>
        <row r="1518">
          <cell r="B1518" t="str">
            <v>MO0031</v>
          </cell>
          <cell r="EH1518" t="str">
            <v>SIDO_101_MO0031</v>
          </cell>
        </row>
        <row r="1519">
          <cell r="B1519" t="str">
            <v>MO0041</v>
          </cell>
          <cell r="EH1519" t="str">
            <v>SIDO_101_MO0041</v>
          </cell>
        </row>
        <row r="1520">
          <cell r="B1520" t="str">
            <v>MO0051</v>
          </cell>
          <cell r="EH1520" t="str">
            <v>SIDO_101_MO0051</v>
          </cell>
        </row>
        <row r="1521">
          <cell r="B1521" t="str">
            <v>MS0011</v>
          </cell>
          <cell r="EH1521" t="str">
            <v>SIDO_101_MS0011</v>
          </cell>
        </row>
        <row r="1522">
          <cell r="B1522" t="str">
            <v>MS0012</v>
          </cell>
          <cell r="EH1522" t="str">
            <v>SIDO_101_MS0012</v>
          </cell>
        </row>
        <row r="1523">
          <cell r="B1523" t="str">
            <v>MS0031</v>
          </cell>
          <cell r="EH1523" t="str">
            <v>SIDO_101_MS0031</v>
          </cell>
        </row>
        <row r="1524">
          <cell r="B1524" t="str">
            <v>MS0032</v>
          </cell>
          <cell r="EH1524" t="str">
            <v>SIDO_101_MS0032</v>
          </cell>
        </row>
        <row r="1525">
          <cell r="B1525" t="str">
            <v>MS0033</v>
          </cell>
          <cell r="EH1525" t="str">
            <v>SIDO_101_MS0033</v>
          </cell>
        </row>
        <row r="1526">
          <cell r="B1526" t="str">
            <v>MS0034</v>
          </cell>
          <cell r="EH1526" t="str">
            <v>SIDO_101_MS0034</v>
          </cell>
        </row>
        <row r="1527">
          <cell r="B1527" t="str">
            <v>MS0035</v>
          </cell>
          <cell r="EH1527" t="str">
            <v>SIDO_101_MS0035</v>
          </cell>
        </row>
        <row r="1528">
          <cell r="B1528" t="str">
            <v>MS0051</v>
          </cell>
          <cell r="EH1528" t="str">
            <v>SIDO_101_MS0051</v>
          </cell>
        </row>
        <row r="1529">
          <cell r="B1529" t="str">
            <v>SA0011</v>
          </cell>
          <cell r="EH1529" t="str">
            <v>SIDO_101_SA0011</v>
          </cell>
        </row>
        <row r="1530">
          <cell r="B1530" t="str">
            <v>SB0011</v>
          </cell>
          <cell r="EH1530" t="str">
            <v>SIDO_101_SB0011</v>
          </cell>
        </row>
        <row r="1531">
          <cell r="B1531" t="str">
            <v>SB0012</v>
          </cell>
          <cell r="EH1531" t="str">
            <v>SIDO_101_SB0012</v>
          </cell>
        </row>
        <row r="1532">
          <cell r="B1532" t="str">
            <v>SB0013</v>
          </cell>
          <cell r="EH1532" t="str">
            <v>SIDO_101_SB0013</v>
          </cell>
        </row>
        <row r="1533">
          <cell r="B1533" t="str">
            <v>SB0014</v>
          </cell>
          <cell r="EH1533" t="str">
            <v>SIDO_101_SB0014</v>
          </cell>
        </row>
        <row r="1534">
          <cell r="B1534" t="str">
            <v>SB0015</v>
          </cell>
          <cell r="EH1534" t="str">
            <v>SIDO_101_SB0015</v>
          </cell>
        </row>
        <row r="1535">
          <cell r="B1535" t="str">
            <v>SB0031</v>
          </cell>
          <cell r="EH1535" t="str">
            <v>SIDO_101_SB0031</v>
          </cell>
        </row>
        <row r="1536">
          <cell r="B1536" t="str">
            <v>SB0032</v>
          </cell>
          <cell r="EH1536" t="str">
            <v>SIDO_101_SB0032</v>
          </cell>
        </row>
        <row r="1537">
          <cell r="B1537" t="str">
            <v>SB0033</v>
          </cell>
          <cell r="EH1537" t="str">
            <v>SIDO_101_SB0033</v>
          </cell>
        </row>
        <row r="1538">
          <cell r="B1538" t="str">
            <v>SB0035</v>
          </cell>
          <cell r="EH1538" t="str">
            <v>SIDO_101_SB0035</v>
          </cell>
        </row>
        <row r="1539">
          <cell r="B1539" t="str">
            <v>SB0051</v>
          </cell>
          <cell r="EH1539" t="str">
            <v>SIDO_101_SB0051</v>
          </cell>
        </row>
        <row r="1540">
          <cell r="B1540" t="str">
            <v>VB0011</v>
          </cell>
          <cell r="EH1540" t="str">
            <v>SIDO_101_VB0011</v>
          </cell>
        </row>
        <row r="1541">
          <cell r="B1541" t="str">
            <v>VB0031</v>
          </cell>
          <cell r="EH1541" t="str">
            <v>SIDO_101_VB0031</v>
          </cell>
        </row>
        <row r="1543">
          <cell r="B1543" t="str">
            <v>Total</v>
          </cell>
        </row>
        <row r="1545">
          <cell r="B1545" t="str">
            <v>Check: Total average spend - Circuit Breakers - SIDO</v>
          </cell>
        </row>
        <row r="1547">
          <cell r="B1547" t="str">
            <v>Structures &amp; Buswork</v>
          </cell>
        </row>
        <row r="1548">
          <cell r="B1548" t="str">
            <v>AC0011</v>
          </cell>
          <cell r="EH1548" t="str">
            <v>SIDO_102_AC0011</v>
          </cell>
        </row>
        <row r="1549">
          <cell r="B1549" t="str">
            <v>AC0041</v>
          </cell>
          <cell r="EH1549" t="str">
            <v>SIDO_102_AC0041</v>
          </cell>
        </row>
        <row r="1550">
          <cell r="B1550" t="str">
            <v>BS0011</v>
          </cell>
          <cell r="EH1550" t="str">
            <v>SIDO_102_BS0011</v>
          </cell>
        </row>
        <row r="1551">
          <cell r="B1551" t="str">
            <v>BS0041</v>
          </cell>
          <cell r="EH1551" t="str">
            <v>SIDO_102_BS0041</v>
          </cell>
        </row>
        <row r="1552">
          <cell r="B1552" t="str">
            <v>BS0042</v>
          </cell>
          <cell r="EH1552" t="str">
            <v>SIDO_102_BS0042</v>
          </cell>
        </row>
        <row r="1553">
          <cell r="B1553" t="str">
            <v>BU0011</v>
          </cell>
          <cell r="EH1553" t="str">
            <v>SIDO_102_BU0011</v>
          </cell>
        </row>
        <row r="1554">
          <cell r="B1554" t="str">
            <v>BU0042</v>
          </cell>
          <cell r="EH1554" t="str">
            <v>SIDO_102_BU0042</v>
          </cell>
        </row>
        <row r="1555">
          <cell r="B1555" t="str">
            <v>DS0011</v>
          </cell>
          <cell r="EH1555" t="str">
            <v>SIDO_102_DS0011</v>
          </cell>
        </row>
        <row r="1556">
          <cell r="B1556" t="str">
            <v>GI0011</v>
          </cell>
          <cell r="EH1556" t="str">
            <v>SIDO_102_GI0011</v>
          </cell>
        </row>
        <row r="1557">
          <cell r="B1557" t="str">
            <v>GI0012</v>
          </cell>
          <cell r="EH1557" t="str">
            <v>SIDO_102_GI0012</v>
          </cell>
        </row>
        <row r="1558">
          <cell r="B1558" t="str">
            <v>GI0032</v>
          </cell>
          <cell r="EH1558" t="str">
            <v>SIDO_102_GI0032</v>
          </cell>
        </row>
        <row r="1559">
          <cell r="B1559" t="str">
            <v>MS0011</v>
          </cell>
          <cell r="EH1559" t="str">
            <v>SIDO_102_MS0011</v>
          </cell>
        </row>
        <row r="1560">
          <cell r="B1560" t="str">
            <v>MS0012</v>
          </cell>
          <cell r="EH1560" t="str">
            <v>SIDO_102_MS0012</v>
          </cell>
        </row>
        <row r="1561">
          <cell r="B1561" t="str">
            <v>MS0031</v>
          </cell>
          <cell r="EH1561" t="str">
            <v>SIDO_102_MS0031</v>
          </cell>
        </row>
        <row r="1562">
          <cell r="B1562" t="str">
            <v>MS0032</v>
          </cell>
          <cell r="EH1562" t="str">
            <v>SIDO_102_MS0032</v>
          </cell>
        </row>
        <row r="1563">
          <cell r="B1563" t="str">
            <v>MS0034</v>
          </cell>
          <cell r="EH1563" t="str">
            <v>SIDO_102_MS0034</v>
          </cell>
        </row>
        <row r="1564">
          <cell r="B1564" t="str">
            <v>MS0035</v>
          </cell>
          <cell r="EH1564" t="str">
            <v>SIDO_102_MS0035</v>
          </cell>
        </row>
        <row r="1565">
          <cell r="B1565" t="str">
            <v>MS0051</v>
          </cell>
          <cell r="EH1565" t="str">
            <v>SIDO_102_MS0051</v>
          </cell>
        </row>
        <row r="1566">
          <cell r="B1566" t="str">
            <v>STR011</v>
          </cell>
          <cell r="EH1566" t="str">
            <v>SIDO_102_STR011</v>
          </cell>
        </row>
        <row r="1567">
          <cell r="B1567" t="str">
            <v>TF0011</v>
          </cell>
          <cell r="EH1567" t="str">
            <v>SIDO_102_TF0011</v>
          </cell>
        </row>
        <row r="1568">
          <cell r="B1568" t="str">
            <v>TF0031</v>
          </cell>
          <cell r="EH1568" t="str">
            <v>SIDO_102_TF0031</v>
          </cell>
        </row>
        <row r="1570">
          <cell r="B1570" t="str">
            <v>Total</v>
          </cell>
        </row>
        <row r="1572">
          <cell r="B1572" t="str">
            <v>Check: Total average spend - Structures &amp; Buswork - SIDO</v>
          </cell>
        </row>
        <row r="1574">
          <cell r="B1574" t="str">
            <v>HV Cables</v>
          </cell>
        </row>
        <row r="1575">
          <cell r="B1575" t="str">
            <v>CL0011</v>
          </cell>
          <cell r="EH1575" t="str">
            <v>SIDO_104_CL0011</v>
          </cell>
        </row>
        <row r="1576">
          <cell r="B1576" t="str">
            <v>CL0033</v>
          </cell>
          <cell r="EH1576" t="str">
            <v>SIDO_104_CL0033</v>
          </cell>
        </row>
        <row r="1577">
          <cell r="B1577" t="str">
            <v>CL0034</v>
          </cell>
          <cell r="EH1577" t="str">
            <v>SIDO_104_CL0034</v>
          </cell>
        </row>
        <row r="1578">
          <cell r="B1578" t="str">
            <v>CLL011</v>
          </cell>
          <cell r="EH1578" t="str">
            <v>SIDO_104_CLL011</v>
          </cell>
        </row>
        <row r="1579">
          <cell r="B1579" t="str">
            <v>LV0012</v>
          </cell>
          <cell r="EH1579" t="str">
            <v>SIDO_104_LV0012</v>
          </cell>
        </row>
        <row r="1580">
          <cell r="B1580" t="str">
            <v>SA0011</v>
          </cell>
          <cell r="EH1580" t="str">
            <v>SIDO_104_SA0011</v>
          </cell>
        </row>
        <row r="1582">
          <cell r="B1582" t="str">
            <v>Total</v>
          </cell>
        </row>
        <row r="1584">
          <cell r="B1584" t="str">
            <v>Check: Total average spend - HV Cables - SIDO</v>
          </cell>
        </row>
        <row r="1586">
          <cell r="B1586" t="str">
            <v>Surge Arresters</v>
          </cell>
        </row>
        <row r="1587">
          <cell r="B1587" t="str">
            <v>IT0011</v>
          </cell>
          <cell r="EH1587" t="str">
            <v>SIDO_105_IT0011</v>
          </cell>
        </row>
        <row r="1588">
          <cell r="B1588" t="str">
            <v>IT0032</v>
          </cell>
          <cell r="EH1588" t="str">
            <v>SIDO_105_IT0032</v>
          </cell>
        </row>
        <row r="1589">
          <cell r="B1589" t="str">
            <v>SA0011</v>
          </cell>
          <cell r="EH1589" t="str">
            <v>SIDO_105_SA0011</v>
          </cell>
        </row>
        <row r="1590">
          <cell r="B1590" t="str">
            <v>SA0031</v>
          </cell>
          <cell r="EH1590" t="str">
            <v>SIDO_105_SA0031</v>
          </cell>
        </row>
        <row r="1591">
          <cell r="B1591" t="str">
            <v>SA0041</v>
          </cell>
          <cell r="EH1591" t="str">
            <v>SIDO_105_SA0041</v>
          </cell>
        </row>
        <row r="1593">
          <cell r="B1593" t="str">
            <v>Total</v>
          </cell>
        </row>
        <row r="1595">
          <cell r="B1595" t="str">
            <v>Check: Total average spend - Surge Arresters - SIDO</v>
          </cell>
        </row>
        <row r="1597">
          <cell r="B1597" t="str">
            <v>Disconnectors &amp; Earth Switches</v>
          </cell>
        </row>
        <row r="1598">
          <cell r="B1598" t="str">
            <v>BS0011</v>
          </cell>
          <cell r="EH1598" t="str">
            <v>SIDO_106_BS0011</v>
          </cell>
        </row>
        <row r="1599">
          <cell r="B1599" t="str">
            <v>BS0041</v>
          </cell>
          <cell r="EH1599" t="str">
            <v>SIDO_106_BS0041</v>
          </cell>
        </row>
        <row r="1600">
          <cell r="B1600" t="str">
            <v>DS0011</v>
          </cell>
          <cell r="EH1600" t="str">
            <v>SIDO_106_DS0011</v>
          </cell>
        </row>
        <row r="1601">
          <cell r="B1601" t="str">
            <v>DS0021</v>
          </cell>
          <cell r="EH1601" t="str">
            <v>SIDO_106_DS0021</v>
          </cell>
        </row>
        <row r="1602">
          <cell r="B1602" t="str">
            <v>GI0011</v>
          </cell>
          <cell r="EH1602" t="str">
            <v>SIDO_106_GI0011</v>
          </cell>
        </row>
        <row r="1603">
          <cell r="B1603" t="str">
            <v>GI0012</v>
          </cell>
          <cell r="EH1603" t="str">
            <v>SIDO_106_GI0012</v>
          </cell>
        </row>
        <row r="1604">
          <cell r="B1604" t="str">
            <v>MS0011</v>
          </cell>
          <cell r="EH1604" t="str">
            <v>SIDO_106_MS0011</v>
          </cell>
        </row>
        <row r="1605">
          <cell r="B1605" t="str">
            <v>SA0011</v>
          </cell>
          <cell r="EH1605" t="str">
            <v>SIDO_106_SA0011</v>
          </cell>
        </row>
        <row r="1607">
          <cell r="B1607" t="str">
            <v>Total</v>
          </cell>
        </row>
        <row r="1609">
          <cell r="B1609" t="str">
            <v>Check: Total average spend - Disconnectors &amp; Earth Switches - SIDO</v>
          </cell>
        </row>
        <row r="1611">
          <cell r="B1611" t="str">
            <v>Instrument Transformers</v>
          </cell>
        </row>
        <row r="1612">
          <cell r="B1612" t="str">
            <v>DS0011</v>
          </cell>
          <cell r="EH1612" t="str">
            <v>SIDO_107_DS0011</v>
          </cell>
        </row>
        <row r="1613">
          <cell r="B1613" t="str">
            <v>GI0011</v>
          </cell>
          <cell r="EH1613" t="str">
            <v>SIDO_107_GI0011</v>
          </cell>
        </row>
        <row r="1614">
          <cell r="B1614" t="str">
            <v>IT0011</v>
          </cell>
          <cell r="EH1614" t="str">
            <v>SIDO_107_IT0011</v>
          </cell>
        </row>
        <row r="1615">
          <cell r="B1615" t="str">
            <v>IT0031</v>
          </cell>
          <cell r="EH1615" t="str">
            <v>SIDO_107_IT0031</v>
          </cell>
        </row>
        <row r="1616">
          <cell r="B1616" t="str">
            <v>IT0032</v>
          </cell>
          <cell r="EH1616" t="str">
            <v>SIDO_107_IT0032</v>
          </cell>
        </row>
        <row r="1617">
          <cell r="B1617" t="str">
            <v>IT0041</v>
          </cell>
          <cell r="EH1617" t="str">
            <v>SIDO_107_IT0041</v>
          </cell>
        </row>
        <row r="1618">
          <cell r="B1618" t="str">
            <v>MS0011</v>
          </cell>
          <cell r="EH1618" t="str">
            <v>SIDO_107_MS0011</v>
          </cell>
        </row>
        <row r="1619">
          <cell r="B1619" t="str">
            <v>NOTRQS</v>
          </cell>
          <cell r="EH1619" t="str">
            <v>SIDO_107_NOTRQS</v>
          </cell>
        </row>
        <row r="1620">
          <cell r="B1620" t="str">
            <v>RA0011</v>
          </cell>
          <cell r="EH1620" t="str">
            <v>SIDO_107_RA0011</v>
          </cell>
        </row>
        <row r="1621">
          <cell r="B1621" t="str">
            <v>SA0011</v>
          </cell>
          <cell r="EH1621" t="str">
            <v>SIDO_107_SA0011</v>
          </cell>
        </row>
        <row r="1622">
          <cell r="B1622" t="str">
            <v>TF0011</v>
          </cell>
          <cell r="EH1622" t="str">
            <v>SIDO_107_TF0011</v>
          </cell>
        </row>
        <row r="1623">
          <cell r="B1623" t="str">
            <v>TF0031</v>
          </cell>
          <cell r="EH1623" t="str">
            <v>SIDO_107_TF0031</v>
          </cell>
        </row>
        <row r="1624">
          <cell r="B1624" t="str">
            <v>TF0036</v>
          </cell>
          <cell r="EH1624" t="str">
            <v>SIDO_107_TF0036</v>
          </cell>
        </row>
        <row r="1625">
          <cell r="B1625" t="str">
            <v>TF0038</v>
          </cell>
          <cell r="EH1625" t="str">
            <v>SIDO_107_TF0038</v>
          </cell>
        </row>
        <row r="1627">
          <cell r="B1627" t="str">
            <v>Total</v>
          </cell>
        </row>
        <row r="1629">
          <cell r="B1629" t="str">
            <v>Check: Total average spend - Instrument Transformers - SIDO</v>
          </cell>
        </row>
        <row r="1631">
          <cell r="B1631" t="str">
            <v>Rtors, Sync Cndsrs, Cpctr Banks &amp; Stat Comps</v>
          </cell>
        </row>
        <row r="1632">
          <cell r="B1632" t="str">
            <v>BS0011</v>
          </cell>
          <cell r="EH1632" t="str">
            <v>SIDO_108_BS0011</v>
          </cell>
        </row>
        <row r="1633">
          <cell r="B1633" t="str">
            <v>BU0011</v>
          </cell>
          <cell r="EH1633" t="str">
            <v>SIDO_108_BU0011</v>
          </cell>
        </row>
        <row r="1634">
          <cell r="B1634" t="str">
            <v>CP0011</v>
          </cell>
          <cell r="EH1634" t="str">
            <v>SIDO_108_CP0011</v>
          </cell>
        </row>
        <row r="1635">
          <cell r="B1635" t="str">
            <v>CP0031</v>
          </cell>
          <cell r="EH1635" t="str">
            <v>SIDO_108_CP0031</v>
          </cell>
        </row>
        <row r="1636">
          <cell r="B1636" t="str">
            <v>DS0011</v>
          </cell>
          <cell r="EH1636" t="str">
            <v>SIDO_108_DS0011</v>
          </cell>
        </row>
        <row r="1637">
          <cell r="B1637" t="str">
            <v>FW0043</v>
          </cell>
          <cell r="EH1637" t="str">
            <v>SIDO_108_FW0043</v>
          </cell>
        </row>
        <row r="1638">
          <cell r="B1638" t="str">
            <v>FW0044</v>
          </cell>
          <cell r="EH1638" t="str">
            <v>SIDO_108_FW0044</v>
          </cell>
        </row>
        <row r="1639">
          <cell r="B1639" t="str">
            <v>FW0045</v>
          </cell>
          <cell r="EH1639" t="str">
            <v>SIDO_108_FW0045</v>
          </cell>
        </row>
        <row r="1640">
          <cell r="B1640" t="str">
            <v>FW0046</v>
          </cell>
          <cell r="EH1640" t="str">
            <v>SIDO_108_FW0046</v>
          </cell>
        </row>
        <row r="1641">
          <cell r="B1641" t="str">
            <v>FW0047</v>
          </cell>
          <cell r="EH1641" t="str">
            <v>SIDO_108_FW0047</v>
          </cell>
        </row>
        <row r="1642">
          <cell r="B1642" t="str">
            <v>FW0048</v>
          </cell>
          <cell r="EH1642" t="str">
            <v>SIDO_108_FW0048</v>
          </cell>
        </row>
        <row r="1643">
          <cell r="B1643" t="str">
            <v>HV0017</v>
          </cell>
          <cell r="EH1643" t="str">
            <v>SIDO_108_HV0017</v>
          </cell>
        </row>
        <row r="1644">
          <cell r="B1644" t="str">
            <v>HV0018</v>
          </cell>
          <cell r="EH1644" t="str">
            <v>SIDO_108_HV0018</v>
          </cell>
        </row>
        <row r="1645">
          <cell r="B1645" t="str">
            <v>IT0011</v>
          </cell>
          <cell r="EH1645" t="str">
            <v>SIDO_108_IT0011</v>
          </cell>
        </row>
        <row r="1646">
          <cell r="B1646" t="str">
            <v>IT0032</v>
          </cell>
          <cell r="EH1646" t="str">
            <v>SIDO_108_IT0032</v>
          </cell>
        </row>
        <row r="1647">
          <cell r="B1647" t="str">
            <v>RA0011</v>
          </cell>
          <cell r="EH1647" t="str">
            <v>SIDO_108_RA0011</v>
          </cell>
        </row>
        <row r="1648">
          <cell r="B1648" t="str">
            <v>RA0031</v>
          </cell>
          <cell r="EH1648" t="str">
            <v>SIDO_108_RA0031</v>
          </cell>
        </row>
        <row r="1649">
          <cell r="B1649" t="str">
            <v>RA0041</v>
          </cell>
          <cell r="EH1649" t="str">
            <v>SIDO_108_RA0041</v>
          </cell>
        </row>
        <row r="1650">
          <cell r="B1650" t="str">
            <v>RAC011</v>
          </cell>
          <cell r="EH1650" t="str">
            <v>SIDO_108_RAC011</v>
          </cell>
        </row>
        <row r="1651">
          <cell r="B1651" t="str">
            <v>RAC012</v>
          </cell>
          <cell r="EH1651" t="str">
            <v>SIDO_108_RAC012</v>
          </cell>
        </row>
        <row r="1652">
          <cell r="B1652" t="str">
            <v>RAC031</v>
          </cell>
          <cell r="EH1652" t="str">
            <v>SIDO_108_RAC031</v>
          </cell>
        </row>
        <row r="1653">
          <cell r="B1653" t="str">
            <v>RS0011</v>
          </cell>
          <cell r="EH1653" t="str">
            <v>SIDO_108_RS0011</v>
          </cell>
        </row>
        <row r="1654">
          <cell r="B1654" t="str">
            <v>RS0031</v>
          </cell>
          <cell r="EH1654" t="str">
            <v>SIDO_108_RS0031</v>
          </cell>
        </row>
        <row r="1655">
          <cell r="B1655" t="str">
            <v>RS0041</v>
          </cell>
          <cell r="EH1655" t="str">
            <v>SIDO_108_RS0041</v>
          </cell>
        </row>
        <row r="1656">
          <cell r="B1656" t="str">
            <v>SA0011</v>
          </cell>
          <cell r="EH1656" t="str">
            <v>SIDO_108_SA0011</v>
          </cell>
        </row>
        <row r="1657">
          <cell r="B1657" t="str">
            <v>SB0011</v>
          </cell>
          <cell r="EH1657" t="str">
            <v>SIDO_108_SB0011</v>
          </cell>
        </row>
        <row r="1658">
          <cell r="B1658" t="str">
            <v>SB0031</v>
          </cell>
          <cell r="EH1658" t="str">
            <v>SIDO_108_SB0031</v>
          </cell>
        </row>
        <row r="1659">
          <cell r="B1659" t="str">
            <v>SB0035</v>
          </cell>
          <cell r="EH1659" t="str">
            <v>SIDO_108_SB0035</v>
          </cell>
        </row>
        <row r="1660">
          <cell r="B1660" t="str">
            <v>SC0041</v>
          </cell>
          <cell r="EH1660" t="str">
            <v>SIDO_108_SC0041</v>
          </cell>
        </row>
        <row r="1661">
          <cell r="B1661" t="str">
            <v>SC0042</v>
          </cell>
          <cell r="EH1661" t="str">
            <v>SIDO_108_SC0042</v>
          </cell>
        </row>
        <row r="1662">
          <cell r="B1662" t="str">
            <v>SC0045</v>
          </cell>
          <cell r="EH1662" t="str">
            <v>SIDO_108_SC0045</v>
          </cell>
        </row>
        <row r="1663">
          <cell r="B1663" t="str">
            <v>TF0011</v>
          </cell>
          <cell r="EH1663" t="str">
            <v>SIDO_108_TF0011</v>
          </cell>
        </row>
        <row r="1664">
          <cell r="B1664" t="str">
            <v>TF0031</v>
          </cell>
          <cell r="EH1664" t="str">
            <v>SIDO_108_TF0031</v>
          </cell>
        </row>
        <row r="1665">
          <cell r="B1665" t="str">
            <v>TF0036</v>
          </cell>
          <cell r="EH1665" t="str">
            <v>SIDO_108_TF0036</v>
          </cell>
        </row>
        <row r="1666">
          <cell r="B1666" t="str">
            <v>TF0038</v>
          </cell>
          <cell r="EH1666" t="str">
            <v>SIDO_108_TF0038</v>
          </cell>
        </row>
        <row r="1667">
          <cell r="B1667" t="str">
            <v>TV0013</v>
          </cell>
          <cell r="EH1667" t="str">
            <v>SIDO_108_TV0013</v>
          </cell>
        </row>
        <row r="1668">
          <cell r="B1668" t="str">
            <v>TV0014</v>
          </cell>
          <cell r="EH1668" t="str">
            <v>SIDO_108_TV0014</v>
          </cell>
        </row>
        <row r="1669">
          <cell r="B1669" t="str">
            <v>TV0015</v>
          </cell>
          <cell r="EH1669" t="str">
            <v>SIDO_108_TV0015</v>
          </cell>
        </row>
        <row r="1671">
          <cell r="B1671" t="str">
            <v>Total</v>
          </cell>
        </row>
        <row r="1673">
          <cell r="B1673" t="str">
            <v>Check: Total average spend - Rtors, Sync Cndsrs, Cpctr Banks &amp; Stat Comps - SIDO</v>
          </cell>
        </row>
        <row r="1675">
          <cell r="B1675" t="str">
            <v>Protection</v>
          </cell>
        </row>
        <row r="1676">
          <cell r="B1676" t="str">
            <v>BTP011</v>
          </cell>
          <cell r="EH1676" t="str">
            <v>SIDO_109_BTP011</v>
          </cell>
        </row>
        <row r="1677">
          <cell r="B1677" t="str">
            <v>BTP012</v>
          </cell>
          <cell r="EH1677" t="str">
            <v>SIDO_109_BTP012</v>
          </cell>
        </row>
        <row r="1678">
          <cell r="B1678" t="str">
            <v>BTP013</v>
          </cell>
          <cell r="EH1678" t="str">
            <v>SIDO_109_BTP013</v>
          </cell>
        </row>
        <row r="1679">
          <cell r="B1679" t="str">
            <v>BTP031</v>
          </cell>
          <cell r="EH1679" t="str">
            <v>SIDO_109_BTP031</v>
          </cell>
        </row>
        <row r="1680">
          <cell r="B1680" t="str">
            <v>ETP011</v>
          </cell>
          <cell r="EH1680" t="str">
            <v>SIDO_109_ETP011</v>
          </cell>
        </row>
        <row r="1681">
          <cell r="B1681" t="str">
            <v>FPM211</v>
          </cell>
          <cell r="EH1681" t="str">
            <v>SIDO_109_FPM211</v>
          </cell>
        </row>
        <row r="1682">
          <cell r="B1682" t="str">
            <v>FPM212</v>
          </cell>
          <cell r="EH1682" t="str">
            <v>SIDO_109_FPM212</v>
          </cell>
        </row>
        <row r="1683">
          <cell r="B1683" t="str">
            <v>FPM241</v>
          </cell>
          <cell r="EH1683" t="str">
            <v>SIDO_109_FPM241</v>
          </cell>
        </row>
        <row r="1684">
          <cell r="B1684" t="str">
            <v>FPM242</v>
          </cell>
          <cell r="EH1684" t="str">
            <v>SIDO_109_FPM242</v>
          </cell>
        </row>
        <row r="1685">
          <cell r="B1685" t="str">
            <v>FPP211</v>
          </cell>
          <cell r="EH1685" t="str">
            <v>SIDO_109_FPP211</v>
          </cell>
        </row>
        <row r="1686">
          <cell r="B1686" t="str">
            <v>FPP212</v>
          </cell>
          <cell r="EH1686" t="str">
            <v>SIDO_109_FPP212</v>
          </cell>
        </row>
        <row r="1687">
          <cell r="B1687" t="str">
            <v>FPP241</v>
          </cell>
          <cell r="EH1687" t="str">
            <v>SIDO_109_FPP241</v>
          </cell>
        </row>
        <row r="1688">
          <cell r="B1688" t="str">
            <v>FPP242</v>
          </cell>
          <cell r="EH1688" t="str">
            <v>SIDO_109_FPP242</v>
          </cell>
        </row>
        <row r="1689">
          <cell r="B1689" t="str">
            <v>FPP311</v>
          </cell>
          <cell r="EH1689" t="str">
            <v>SIDO_109_FPP311</v>
          </cell>
        </row>
        <row r="1690">
          <cell r="B1690" t="str">
            <v>FPP312</v>
          </cell>
          <cell r="EH1690" t="str">
            <v>SIDO_109_FPP312</v>
          </cell>
        </row>
        <row r="1691">
          <cell r="B1691" t="str">
            <v>FPP313</v>
          </cell>
          <cell r="EH1691" t="str">
            <v>SIDO_109_FPP313</v>
          </cell>
        </row>
        <row r="1692">
          <cell r="B1692" t="str">
            <v>FPP314</v>
          </cell>
          <cell r="EH1692" t="str">
            <v>SIDO_109_FPP314</v>
          </cell>
        </row>
        <row r="1693">
          <cell r="B1693" t="str">
            <v>HS0111</v>
          </cell>
          <cell r="EH1693" t="str">
            <v>SIDO_109_HS0111</v>
          </cell>
        </row>
        <row r="1694">
          <cell r="B1694" t="str">
            <v>HS0112</v>
          </cell>
          <cell r="EH1694" t="str">
            <v>SIDO_109_HS0112</v>
          </cell>
        </row>
        <row r="1695">
          <cell r="B1695" t="str">
            <v>ITP011</v>
          </cell>
          <cell r="EH1695" t="str">
            <v>SIDO_109_ITP011</v>
          </cell>
        </row>
        <row r="1696">
          <cell r="B1696" t="str">
            <v>LS0011</v>
          </cell>
          <cell r="EH1696" t="str">
            <v>SIDO_109_LS0011</v>
          </cell>
        </row>
        <row r="1697">
          <cell r="B1697" t="str">
            <v>MR0011</v>
          </cell>
          <cell r="EH1697" t="str">
            <v>SIDO_109_MR0011</v>
          </cell>
        </row>
        <row r="1698">
          <cell r="B1698" t="str">
            <v>MR0012</v>
          </cell>
          <cell r="EH1698" t="str">
            <v>SIDO_109_MR0012</v>
          </cell>
        </row>
        <row r="1699">
          <cell r="B1699" t="str">
            <v>MR0013</v>
          </cell>
          <cell r="EH1699" t="str">
            <v>SIDO_109_MR0013</v>
          </cell>
        </row>
        <row r="1700">
          <cell r="B1700" t="str">
            <v>MR0051</v>
          </cell>
          <cell r="EH1700" t="str">
            <v>SIDO_109_MR0051</v>
          </cell>
        </row>
        <row r="1701">
          <cell r="B1701" t="str">
            <v>P-30</v>
          </cell>
          <cell r="EH1701" t="str">
            <v>SIDO_109_P-30</v>
          </cell>
        </row>
        <row r="1702">
          <cell r="B1702" t="str">
            <v>PS0011</v>
          </cell>
          <cell r="EH1702" t="str">
            <v>SIDO_109_PS0011</v>
          </cell>
        </row>
        <row r="1703">
          <cell r="B1703" t="str">
            <v>PS0012</v>
          </cell>
          <cell r="EH1703" t="str">
            <v>SIDO_109_PS0012</v>
          </cell>
        </row>
        <row r="1704">
          <cell r="B1704" t="str">
            <v>PS0013</v>
          </cell>
          <cell r="EH1704" t="str">
            <v>SIDO_109_PS0013</v>
          </cell>
        </row>
        <row r="1705">
          <cell r="B1705" t="str">
            <v>PS0014</v>
          </cell>
          <cell r="EH1705" t="str">
            <v>SIDO_109_PS0014</v>
          </cell>
        </row>
        <row r="1706">
          <cell r="B1706" t="str">
            <v>PS0015</v>
          </cell>
          <cell r="EH1706" t="str">
            <v>SIDO_109_PS0015</v>
          </cell>
        </row>
        <row r="1707">
          <cell r="B1707" t="str">
            <v>PS0016</v>
          </cell>
          <cell r="EH1707" t="str">
            <v>SIDO_109_PS0016</v>
          </cell>
        </row>
        <row r="1708">
          <cell r="B1708" t="str">
            <v>PS0017</v>
          </cell>
          <cell r="EH1708" t="str">
            <v>SIDO_109_PS0017</v>
          </cell>
        </row>
        <row r="1709">
          <cell r="B1709" t="str">
            <v>PS0018</v>
          </cell>
          <cell r="EH1709" t="str">
            <v>SIDO_109_PS0018</v>
          </cell>
        </row>
        <row r="1710">
          <cell r="B1710" t="str">
            <v>PS0021</v>
          </cell>
          <cell r="EH1710" t="str">
            <v>SIDO_109_PS0021</v>
          </cell>
        </row>
        <row r="1711">
          <cell r="B1711" t="str">
            <v>PS2615</v>
          </cell>
          <cell r="EH1711" t="str">
            <v>SIDO_109_PS2615</v>
          </cell>
        </row>
        <row r="1712">
          <cell r="B1712" t="str">
            <v>PS2815</v>
          </cell>
          <cell r="EH1712" t="str">
            <v>SIDO_109_PS2815</v>
          </cell>
        </row>
        <row r="1713">
          <cell r="B1713" t="str">
            <v>PS3215</v>
          </cell>
          <cell r="EH1713" t="str">
            <v>SIDO_109_PS3215</v>
          </cell>
        </row>
        <row r="1714">
          <cell r="B1714" t="str">
            <v>PS3225</v>
          </cell>
          <cell r="EH1714" t="str">
            <v>SIDO_109_PS3225</v>
          </cell>
        </row>
        <row r="1715">
          <cell r="B1715" t="str">
            <v>PS3235</v>
          </cell>
          <cell r="EH1715" t="str">
            <v>SIDO_109_PS3235</v>
          </cell>
        </row>
        <row r="1716">
          <cell r="B1716" t="str">
            <v>PS3315</v>
          </cell>
          <cell r="EH1716" t="str">
            <v>SIDO_109_PS3315</v>
          </cell>
        </row>
        <row r="1717">
          <cell r="B1717" t="str">
            <v>PS3715</v>
          </cell>
          <cell r="EH1717" t="str">
            <v>SIDO_109_PS3715</v>
          </cell>
        </row>
        <row r="1718">
          <cell r="B1718" t="str">
            <v>PS3825</v>
          </cell>
          <cell r="EH1718" t="str">
            <v>SIDO_109_PS3825</v>
          </cell>
        </row>
        <row r="1719">
          <cell r="B1719" t="str">
            <v>SYP011</v>
          </cell>
          <cell r="EH1719" t="str">
            <v>SIDO_109_SYP011</v>
          </cell>
        </row>
        <row r="1720">
          <cell r="B1720" t="str">
            <v>UP0011</v>
          </cell>
          <cell r="EH1720" t="str">
            <v>SIDO_109_UP0011</v>
          </cell>
        </row>
        <row r="1721">
          <cell r="B1721" t="str">
            <v>UP0031</v>
          </cell>
          <cell r="EH1721" t="str">
            <v>SIDO_109_UP0031</v>
          </cell>
        </row>
        <row r="1723">
          <cell r="B1723" t="str">
            <v>Total</v>
          </cell>
        </row>
        <row r="1725">
          <cell r="B1725" t="str">
            <v>Check: Total average spend - Protection - SIDO</v>
          </cell>
        </row>
        <row r="1727">
          <cell r="B1727" t="str">
            <v>Metering</v>
          </cell>
        </row>
        <row r="1728">
          <cell r="B1728" t="str">
            <v>MM0011</v>
          </cell>
          <cell r="EH1728" t="str">
            <v>SIDO_110_MM0011</v>
          </cell>
        </row>
        <row r="1729">
          <cell r="B1729" t="str">
            <v>MM0031</v>
          </cell>
          <cell r="EH1729" t="str">
            <v>SIDO_110_MM0031</v>
          </cell>
        </row>
        <row r="1730">
          <cell r="B1730" t="str">
            <v>MM0032</v>
          </cell>
          <cell r="EH1730" t="str">
            <v>SIDO_110_MM0032</v>
          </cell>
        </row>
        <row r="1731">
          <cell r="B1731" t="str">
            <v>MM0091</v>
          </cell>
          <cell r="EH1731" t="str">
            <v>SIDO_110_MM0091</v>
          </cell>
        </row>
        <row r="1732">
          <cell r="B1732" t="str">
            <v>MM0101</v>
          </cell>
          <cell r="EH1732" t="str">
            <v>SIDO_110_MM0101</v>
          </cell>
        </row>
        <row r="1733">
          <cell r="B1733" t="str">
            <v>MM0102</v>
          </cell>
          <cell r="EH1733" t="str">
            <v>SIDO_110_MM0102</v>
          </cell>
        </row>
        <row r="1735">
          <cell r="B1735" t="str">
            <v>Total</v>
          </cell>
        </row>
        <row r="1737">
          <cell r="B1737" t="str">
            <v>Check: Total average spend - Metering - SIDO</v>
          </cell>
        </row>
        <row r="1739">
          <cell r="B1739" t="str">
            <v>Substations Buildings</v>
          </cell>
        </row>
        <row r="1740">
          <cell r="B1740" t="str">
            <v>FM0001</v>
          </cell>
          <cell r="EH1740" t="str">
            <v>SIDO_111_FM0001</v>
          </cell>
        </row>
        <row r="1741">
          <cell r="B1741" t="str">
            <v>FM0002</v>
          </cell>
          <cell r="EH1741" t="str">
            <v>SIDO_111_FM0002</v>
          </cell>
        </row>
        <row r="1742">
          <cell r="B1742" t="str">
            <v>FM2001</v>
          </cell>
          <cell r="EH1742" t="str">
            <v>SIDO_111_FM2001</v>
          </cell>
        </row>
        <row r="1743">
          <cell r="B1743" t="str">
            <v>FM2003</v>
          </cell>
          <cell r="EH1743" t="str">
            <v>SIDO_111_FM2003</v>
          </cell>
        </row>
        <row r="1744">
          <cell r="B1744" t="str">
            <v>FPM211</v>
          </cell>
          <cell r="EH1744" t="str">
            <v>SIDO_111_FPM211</v>
          </cell>
        </row>
        <row r="1745">
          <cell r="B1745" t="str">
            <v>FPM212</v>
          </cell>
          <cell r="EH1745" t="str">
            <v>SIDO_111_FPM212</v>
          </cell>
        </row>
        <row r="1746">
          <cell r="B1746" t="str">
            <v>FPM241</v>
          </cell>
          <cell r="EH1746" t="str">
            <v>SIDO_111_FPM241</v>
          </cell>
        </row>
        <row r="1747">
          <cell r="B1747" t="str">
            <v>FPM242</v>
          </cell>
          <cell r="EH1747" t="str">
            <v>SIDO_111_FPM242</v>
          </cell>
        </row>
        <row r="1748">
          <cell r="B1748" t="str">
            <v>FP0211</v>
          </cell>
          <cell r="EH1748" t="str">
            <v>SIDO_111_FP0211</v>
          </cell>
        </row>
        <row r="1749">
          <cell r="B1749" t="str">
            <v>FP0212</v>
          </cell>
          <cell r="EH1749" t="str">
            <v>SIDO_111_FP0212</v>
          </cell>
        </row>
        <row r="1750">
          <cell r="B1750" t="str">
            <v>FP0241</v>
          </cell>
          <cell r="EH1750" t="str">
            <v>SIDO_111_FP0241</v>
          </cell>
        </row>
        <row r="1751">
          <cell r="B1751" t="str">
            <v>FP0242</v>
          </cell>
          <cell r="EH1751" t="str">
            <v>SIDO_111_FP0242</v>
          </cell>
        </row>
        <row r="1752">
          <cell r="B1752" t="str">
            <v>FPP211</v>
          </cell>
          <cell r="EH1752" t="str">
            <v>SIDO_111_FPP211</v>
          </cell>
        </row>
        <row r="1753">
          <cell r="B1753" t="str">
            <v>FPP212</v>
          </cell>
          <cell r="EH1753" t="str">
            <v>SIDO_111_FPP212</v>
          </cell>
        </row>
        <row r="1754">
          <cell r="B1754" t="str">
            <v>HV0015</v>
          </cell>
          <cell r="EH1754" t="str">
            <v>SIDO_111_HV0015</v>
          </cell>
        </row>
        <row r="1756">
          <cell r="B1756" t="str">
            <v>Total</v>
          </cell>
        </row>
        <row r="1758">
          <cell r="B1758" t="str">
            <v>Check: Total average spend - Substations Buildings - SIDO</v>
          </cell>
        </row>
        <row r="1760">
          <cell r="B1760" t="str">
            <v>Fences &amp; Civil Works</v>
          </cell>
        </row>
        <row r="1761">
          <cell r="B1761" t="str">
            <v>OI0011</v>
          </cell>
          <cell r="EH1761" t="str">
            <v>SIDO_112_OI0011</v>
          </cell>
        </row>
        <row r="1762">
          <cell r="B1762" t="str">
            <v>OI0041</v>
          </cell>
          <cell r="EH1762" t="str">
            <v>SIDO_112_OI0041</v>
          </cell>
        </row>
        <row r="1763">
          <cell r="B1763" t="str">
            <v>SI0011</v>
          </cell>
          <cell r="EH1763" t="str">
            <v>SIDO_112_SI0011</v>
          </cell>
        </row>
        <row r="1764">
          <cell r="B1764" t="str">
            <v>SY0011</v>
          </cell>
          <cell r="EH1764" t="str">
            <v>SIDO_112_SY0011</v>
          </cell>
        </row>
        <row r="1766">
          <cell r="B1766" t="str">
            <v>Total</v>
          </cell>
        </row>
        <row r="1768">
          <cell r="B1768" t="str">
            <v>Check: Total average spend - Fences &amp; Civil Works - SIDO</v>
          </cell>
        </row>
        <row r="1770">
          <cell r="B1770" t="str">
            <v>Other Station Equipment</v>
          </cell>
        </row>
        <row r="1771">
          <cell r="B1771" t="str">
            <v>AC0011</v>
          </cell>
          <cell r="EH1771" t="str">
            <v>SIDO_113_AC0011</v>
          </cell>
        </row>
        <row r="1772">
          <cell r="B1772" t="str">
            <v>AC0012</v>
          </cell>
          <cell r="EH1772" t="str">
            <v>SIDO_113_AC0012</v>
          </cell>
        </row>
        <row r="1773">
          <cell r="B1773" t="str">
            <v>AC0013</v>
          </cell>
          <cell r="EH1773" t="str">
            <v>SIDO_113_AC0013</v>
          </cell>
        </row>
        <row r="1774">
          <cell r="B1774" t="str">
            <v>AC0014</v>
          </cell>
          <cell r="EH1774" t="str">
            <v>SIDO_113_AC0014</v>
          </cell>
        </row>
        <row r="1775">
          <cell r="B1775" t="str">
            <v>AC0015</v>
          </cell>
          <cell r="EH1775" t="str">
            <v>SIDO_113_AC0015</v>
          </cell>
        </row>
        <row r="1776">
          <cell r="B1776" t="str">
            <v>AC0041</v>
          </cell>
          <cell r="EH1776" t="str">
            <v>SIDO_113_AC0041</v>
          </cell>
        </row>
        <row r="1777">
          <cell r="B1777" t="str">
            <v>AC1041</v>
          </cell>
          <cell r="EH1777" t="str">
            <v>SIDO_113_AC1041</v>
          </cell>
        </row>
        <row r="1778">
          <cell r="B1778" t="str">
            <v>AC1441</v>
          </cell>
          <cell r="EH1778" t="str">
            <v>SIDO_113_AC1441</v>
          </cell>
        </row>
        <row r="1779">
          <cell r="B1779" t="str">
            <v>BO0012</v>
          </cell>
          <cell r="EH1779" t="str">
            <v>SIDO_113_BO0012</v>
          </cell>
        </row>
        <row r="1780">
          <cell r="B1780" t="str">
            <v>BO0013</v>
          </cell>
          <cell r="EH1780" t="str">
            <v>SIDO_113_BO0013</v>
          </cell>
        </row>
        <row r="1781">
          <cell r="B1781" t="str">
            <v>BS0011</v>
          </cell>
          <cell r="EH1781" t="str">
            <v>SIDO_113_BS0011</v>
          </cell>
        </row>
        <row r="1782">
          <cell r="B1782" t="str">
            <v>BU0011</v>
          </cell>
          <cell r="EH1782" t="str">
            <v>SIDO_113_BU0011</v>
          </cell>
        </row>
        <row r="1783">
          <cell r="B1783" t="str">
            <v>CL0011</v>
          </cell>
          <cell r="EH1783" t="str">
            <v>SIDO_113_CL0011</v>
          </cell>
        </row>
        <row r="1784">
          <cell r="B1784" t="str">
            <v>CN0011</v>
          </cell>
          <cell r="EH1784" t="str">
            <v>SIDO_113_CN0011</v>
          </cell>
        </row>
        <row r="1785">
          <cell r="B1785" t="str">
            <v>CN0012</v>
          </cell>
          <cell r="EH1785" t="str">
            <v>SIDO_113_CN0012</v>
          </cell>
        </row>
        <row r="1786">
          <cell r="B1786" t="str">
            <v>CS0011</v>
          </cell>
          <cell r="EH1786" t="str">
            <v>SIDO_113_CS0011</v>
          </cell>
        </row>
        <row r="1787">
          <cell r="B1787" t="str">
            <v>DS0011</v>
          </cell>
          <cell r="EH1787" t="str">
            <v>SIDO_113_DS0011</v>
          </cell>
        </row>
        <row r="1788">
          <cell r="B1788" t="str">
            <v>ET0011</v>
          </cell>
          <cell r="EH1788" t="str">
            <v>SIDO_113_ET0011</v>
          </cell>
        </row>
        <row r="1789">
          <cell r="B1789" t="str">
            <v>ETP011</v>
          </cell>
          <cell r="EH1789" t="str">
            <v>SIDO_113_ETP011</v>
          </cell>
        </row>
        <row r="1790">
          <cell r="B1790" t="str">
            <v>FP0211</v>
          </cell>
          <cell r="EH1790" t="str">
            <v>SIDO_113_FP0211</v>
          </cell>
        </row>
        <row r="1791">
          <cell r="B1791" t="str">
            <v>FP0212</v>
          </cell>
          <cell r="EH1791" t="str">
            <v>SIDO_113_FP0212</v>
          </cell>
        </row>
        <row r="1792">
          <cell r="B1792" t="str">
            <v>FP0241</v>
          </cell>
          <cell r="EH1792" t="str">
            <v>SIDO_113_FP0241</v>
          </cell>
        </row>
        <row r="1793">
          <cell r="B1793" t="str">
            <v>FP0242</v>
          </cell>
          <cell r="EH1793" t="str">
            <v>SIDO_113_FP0242</v>
          </cell>
        </row>
        <row r="1794">
          <cell r="B1794" t="str">
            <v>FP0611</v>
          </cell>
          <cell r="EH1794" t="str">
            <v>SIDO_113_FP0611</v>
          </cell>
        </row>
        <row r="1795">
          <cell r="B1795" t="str">
            <v>FP0612</v>
          </cell>
          <cell r="EH1795" t="str">
            <v>SIDO_113_FP0612</v>
          </cell>
        </row>
        <row r="1796">
          <cell r="B1796" t="str">
            <v>GI0014</v>
          </cell>
          <cell r="EH1796" t="str">
            <v>SIDO_113_GI0014</v>
          </cell>
        </row>
        <row r="1797">
          <cell r="B1797" t="str">
            <v>GI0015</v>
          </cell>
          <cell r="EH1797" t="str">
            <v>SIDO_113_GI0015</v>
          </cell>
        </row>
        <row r="1798">
          <cell r="B1798" t="str">
            <v>GI0016</v>
          </cell>
          <cell r="EH1798" t="str">
            <v>SIDO_113_GI0016</v>
          </cell>
        </row>
        <row r="1799">
          <cell r="B1799" t="str">
            <v>GI0017</v>
          </cell>
          <cell r="EH1799" t="str">
            <v>SIDO_113_GI0017</v>
          </cell>
        </row>
        <row r="1800">
          <cell r="B1800" t="str">
            <v>HIS011</v>
          </cell>
          <cell r="EH1800" t="str">
            <v>SIDO_113_HIS011</v>
          </cell>
        </row>
        <row r="1801">
          <cell r="B1801" t="str">
            <v>HIS013</v>
          </cell>
          <cell r="EH1801" t="str">
            <v>SIDO_113_HIS013</v>
          </cell>
        </row>
        <row r="1802">
          <cell r="B1802" t="str">
            <v>HV0011</v>
          </cell>
          <cell r="EH1802" t="str">
            <v>SIDO_113_HV0011</v>
          </cell>
        </row>
        <row r="1803">
          <cell r="B1803" t="str">
            <v>HV0012</v>
          </cell>
          <cell r="EH1803" t="str">
            <v>SIDO_113_HV0012</v>
          </cell>
        </row>
        <row r="1804">
          <cell r="B1804" t="str">
            <v>HV0015</v>
          </cell>
          <cell r="EH1804" t="str">
            <v>SIDO_113_HV0015</v>
          </cell>
        </row>
        <row r="1805">
          <cell r="B1805" t="str">
            <v>HV0016</v>
          </cell>
          <cell r="EH1805" t="str">
            <v>SIDO_113_HV0016</v>
          </cell>
        </row>
        <row r="1806">
          <cell r="B1806" t="str">
            <v>HV0019</v>
          </cell>
          <cell r="EH1806" t="str">
            <v>SIDO_113_HV0019</v>
          </cell>
        </row>
        <row r="1807">
          <cell r="B1807" t="str">
            <v>HV0111</v>
          </cell>
          <cell r="EH1807" t="str">
            <v>SIDO_113_HV0111</v>
          </cell>
        </row>
        <row r="1808">
          <cell r="B1808" t="str">
            <v>IT0011</v>
          </cell>
          <cell r="EH1808" t="str">
            <v>SIDO_113_IT0011</v>
          </cell>
        </row>
        <row r="1809">
          <cell r="B1809" t="str">
            <v>IT0032</v>
          </cell>
          <cell r="EH1809" t="str">
            <v>SIDO_113_IT0032</v>
          </cell>
        </row>
        <row r="1810">
          <cell r="B1810" t="str">
            <v>LVC012</v>
          </cell>
          <cell r="EH1810" t="str">
            <v>SIDO_113_LVC012</v>
          </cell>
        </row>
        <row r="1811">
          <cell r="B1811" t="str">
            <v>LVC031</v>
          </cell>
          <cell r="EH1811" t="str">
            <v>SIDO_113_LVC031</v>
          </cell>
        </row>
        <row r="1812">
          <cell r="B1812" t="str">
            <v>LV0011</v>
          </cell>
          <cell r="EH1812" t="str">
            <v>SIDO_113_LV0011</v>
          </cell>
        </row>
        <row r="1813">
          <cell r="B1813" t="str">
            <v>LV0012</v>
          </cell>
          <cell r="EH1813" t="str">
            <v>SIDO_113_LV0012</v>
          </cell>
        </row>
        <row r="1814">
          <cell r="B1814" t="str">
            <v>LV0031</v>
          </cell>
          <cell r="EH1814" t="str">
            <v>SIDO_113_LV0031</v>
          </cell>
        </row>
        <row r="1815">
          <cell r="B1815" t="str">
            <v>LV0041</v>
          </cell>
          <cell r="EH1815" t="str">
            <v>SIDO_113_LV0041</v>
          </cell>
        </row>
        <row r="1816">
          <cell r="B1816" t="str">
            <v>MG0001</v>
          </cell>
          <cell r="EH1816" t="str">
            <v>SIDO_113_MG0001</v>
          </cell>
        </row>
        <row r="1817">
          <cell r="B1817" t="str">
            <v>MO0051</v>
          </cell>
          <cell r="EH1817" t="str">
            <v>SIDO_113_MO0051</v>
          </cell>
        </row>
        <row r="1818">
          <cell r="B1818" t="str">
            <v>MS0011</v>
          </cell>
          <cell r="EH1818" t="str">
            <v>SIDO_113_MS0011</v>
          </cell>
        </row>
        <row r="1819">
          <cell r="B1819" t="str">
            <v>OI0011</v>
          </cell>
          <cell r="EH1819" t="str">
            <v>SIDO_113_OI0011</v>
          </cell>
        </row>
        <row r="1820">
          <cell r="B1820" t="str">
            <v>OI0031</v>
          </cell>
          <cell r="EH1820" t="str">
            <v>SIDO_113_OI0031</v>
          </cell>
        </row>
        <row r="1821">
          <cell r="B1821" t="str">
            <v>OI0041</v>
          </cell>
          <cell r="EH1821" t="str">
            <v>SIDO_113_OI0041</v>
          </cell>
        </row>
        <row r="1822">
          <cell r="B1822" t="str">
            <v>OI0051</v>
          </cell>
          <cell r="EH1822" t="str">
            <v>SIDO_113_OI0051</v>
          </cell>
        </row>
        <row r="1823">
          <cell r="B1823" t="str">
            <v>PS3115</v>
          </cell>
          <cell r="EH1823" t="str">
            <v>SIDO_113_PS3115</v>
          </cell>
        </row>
        <row r="1824">
          <cell r="B1824" t="str">
            <v>PS3215</v>
          </cell>
          <cell r="EH1824" t="str">
            <v>SIDO_113_PS3215</v>
          </cell>
        </row>
        <row r="1825">
          <cell r="B1825" t="str">
            <v>PS3225</v>
          </cell>
          <cell r="EH1825" t="str">
            <v>SIDO_113_PS3225</v>
          </cell>
        </row>
        <row r="1826">
          <cell r="B1826" t="str">
            <v>RS0011</v>
          </cell>
          <cell r="EH1826" t="str">
            <v>SIDO_113_RS0011</v>
          </cell>
        </row>
        <row r="1827">
          <cell r="B1827" t="str">
            <v>RS0031</v>
          </cell>
          <cell r="EH1827" t="str">
            <v>SIDO_113_RS0031</v>
          </cell>
        </row>
        <row r="1828">
          <cell r="B1828" t="str">
            <v>RS0041</v>
          </cell>
          <cell r="EH1828" t="str">
            <v>SIDO_113_RS0041</v>
          </cell>
        </row>
        <row r="1829">
          <cell r="B1829" t="str">
            <v>S43-01</v>
          </cell>
          <cell r="EH1829" t="str">
            <v>SIDO_113_S43-01</v>
          </cell>
        </row>
        <row r="1830">
          <cell r="B1830" t="str">
            <v>SB0011</v>
          </cell>
          <cell r="EH1830" t="str">
            <v>SIDO_113_SB0011</v>
          </cell>
        </row>
        <row r="1831">
          <cell r="B1831" t="str">
            <v>SB0012</v>
          </cell>
          <cell r="EH1831" t="str">
            <v>SIDO_113_SB0012</v>
          </cell>
        </row>
        <row r="1832">
          <cell r="B1832" t="str">
            <v>SB0013</v>
          </cell>
          <cell r="EH1832" t="str">
            <v>SIDO_113_SB0013</v>
          </cell>
        </row>
        <row r="1833">
          <cell r="B1833" t="str">
            <v>SB0014</v>
          </cell>
          <cell r="EH1833" t="str">
            <v>SIDO_113_SB0014</v>
          </cell>
        </row>
        <row r="1834">
          <cell r="B1834" t="str">
            <v>SB0015</v>
          </cell>
          <cell r="EH1834" t="str">
            <v>SIDO_113_SB0015</v>
          </cell>
        </row>
        <row r="1835">
          <cell r="B1835" t="str">
            <v>SG0011</v>
          </cell>
          <cell r="EH1835" t="str">
            <v>SIDO_113_SG0011</v>
          </cell>
        </row>
        <row r="1836">
          <cell r="B1836" t="str">
            <v>SG0021</v>
          </cell>
          <cell r="EH1836" t="str">
            <v>SIDO_113_SG0021</v>
          </cell>
        </row>
        <row r="1837">
          <cell r="B1837" t="str">
            <v>SG0031</v>
          </cell>
          <cell r="EH1837" t="str">
            <v>SIDO_113_SG0031</v>
          </cell>
        </row>
        <row r="1838">
          <cell r="B1838" t="str">
            <v>SG0041</v>
          </cell>
          <cell r="EH1838" t="str">
            <v>SIDO_113_SG0041</v>
          </cell>
        </row>
        <row r="1839">
          <cell r="B1839" t="str">
            <v>SI0011</v>
          </cell>
          <cell r="EH1839" t="str">
            <v>SIDO_113_SI0011</v>
          </cell>
        </row>
        <row r="1840">
          <cell r="B1840" t="str">
            <v>SI0012</v>
          </cell>
          <cell r="EH1840" t="str">
            <v>SIDO_113_SI0012</v>
          </cell>
        </row>
        <row r="1841">
          <cell r="B1841" t="str">
            <v>SI0014</v>
          </cell>
          <cell r="EH1841" t="str">
            <v>SIDO_113_SI0014</v>
          </cell>
        </row>
        <row r="1842">
          <cell r="B1842" t="str">
            <v>SI0019</v>
          </cell>
          <cell r="EH1842" t="str">
            <v>SIDO_113_SI0019</v>
          </cell>
        </row>
        <row r="1843">
          <cell r="B1843" t="str">
            <v>SI0021</v>
          </cell>
          <cell r="EH1843" t="str">
            <v>SIDO_113_SI0021</v>
          </cell>
        </row>
        <row r="1844">
          <cell r="B1844" t="str">
            <v>SI0023</v>
          </cell>
          <cell r="EH1844" t="str">
            <v>SIDO_113_SI0023</v>
          </cell>
        </row>
        <row r="1845">
          <cell r="B1845" t="str">
            <v>SI0025</v>
          </cell>
          <cell r="EH1845" t="str">
            <v>SIDO_113_SI0025</v>
          </cell>
        </row>
        <row r="1846">
          <cell r="B1846" t="str">
            <v>SI0026</v>
          </cell>
          <cell r="EH1846" t="str">
            <v>SIDO_113_SI0026</v>
          </cell>
        </row>
        <row r="1847">
          <cell r="B1847" t="str">
            <v>SI0027</v>
          </cell>
          <cell r="EH1847" t="str">
            <v>SIDO_113_SI0027</v>
          </cell>
        </row>
        <row r="1848">
          <cell r="B1848" t="str">
            <v>SI0029</v>
          </cell>
          <cell r="EH1848" t="str">
            <v>SIDO_113_SI0029</v>
          </cell>
        </row>
        <row r="1849">
          <cell r="B1849" t="str">
            <v>SI0030</v>
          </cell>
          <cell r="EH1849" t="str">
            <v>SIDO_113_SI0030</v>
          </cell>
        </row>
        <row r="1850">
          <cell r="B1850" t="str">
            <v>SY0011</v>
          </cell>
          <cell r="EH1850" t="str">
            <v>SIDO_113_SY0011</v>
          </cell>
        </row>
        <row r="1851">
          <cell r="B1851" t="str">
            <v>SYC011</v>
          </cell>
          <cell r="EH1851" t="str">
            <v>SIDO_113_SYC011</v>
          </cell>
        </row>
        <row r="1852">
          <cell r="B1852" t="str">
            <v>SYP011</v>
          </cell>
          <cell r="EH1852" t="str">
            <v>SIDO_113_SYP011</v>
          </cell>
        </row>
        <row r="1853">
          <cell r="B1853" t="str">
            <v>TF0011</v>
          </cell>
          <cell r="EH1853" t="str">
            <v>SIDO_113_TF0011</v>
          </cell>
        </row>
        <row r="1854">
          <cell r="B1854" t="str">
            <v>TF0031</v>
          </cell>
          <cell r="EH1854" t="str">
            <v>SIDO_113_TF0031</v>
          </cell>
        </row>
        <row r="1855">
          <cell r="B1855" t="str">
            <v>TF0032</v>
          </cell>
          <cell r="EH1855" t="str">
            <v>SIDO_113_TF0032</v>
          </cell>
        </row>
        <row r="1856">
          <cell r="B1856" t="str">
            <v>TF0036</v>
          </cell>
          <cell r="EH1856" t="str">
            <v>SIDO_113_TF0036</v>
          </cell>
        </row>
        <row r="1857">
          <cell r="B1857" t="str">
            <v>TF0038</v>
          </cell>
          <cell r="EH1857" t="str">
            <v>SIDO_113_TF0038</v>
          </cell>
        </row>
        <row r="1858">
          <cell r="B1858" t="str">
            <v>TF0051</v>
          </cell>
          <cell r="EH1858" t="str">
            <v>SIDO_113_TF0051</v>
          </cell>
        </row>
        <row r="1859">
          <cell r="B1859" t="str">
            <v>TF0641</v>
          </cell>
          <cell r="EH1859" t="str">
            <v>SIDO_113_TF0641</v>
          </cell>
        </row>
        <row r="1860">
          <cell r="B1860" t="str">
            <v>UP0011</v>
          </cell>
          <cell r="EH1860" t="str">
            <v>SIDO_113_UP0011</v>
          </cell>
        </row>
        <row r="1862">
          <cell r="B1862" t="str">
            <v>Total</v>
          </cell>
        </row>
        <row r="1864">
          <cell r="B1864" t="str">
            <v>Check: Total average spend - Other Station Equipment - SIDO</v>
          </cell>
        </row>
        <row r="1866">
          <cell r="B1866" t="str">
            <v>Non allocatable - AC Stations</v>
          </cell>
        </row>
        <row r="1867">
          <cell r="B1867" t="str">
            <v>CL0012</v>
          </cell>
          <cell r="EH1867" t="str">
            <v>SIDO_115_CL0012</v>
          </cell>
        </row>
        <row r="1868">
          <cell r="B1868" t="str">
            <v>GI0017</v>
          </cell>
          <cell r="EH1868" t="str">
            <v>SIDO_115_GI0017</v>
          </cell>
        </row>
        <row r="1869">
          <cell r="B1869" t="str">
            <v>HIS011</v>
          </cell>
          <cell r="EH1869" t="str">
            <v>SIDO_115_HIS011</v>
          </cell>
        </row>
        <row r="1870">
          <cell r="B1870" t="str">
            <v>HIS013</v>
          </cell>
          <cell r="EH1870" t="str">
            <v>SIDO_115_HIS013</v>
          </cell>
        </row>
        <row r="1871">
          <cell r="B1871" t="str">
            <v>HV0011</v>
          </cell>
          <cell r="EH1871" t="str">
            <v>SIDO_115_HV0011</v>
          </cell>
        </row>
        <row r="1872">
          <cell r="B1872" t="str">
            <v>HV0013</v>
          </cell>
          <cell r="EH1872" t="str">
            <v>SIDO_115_HV0013</v>
          </cell>
        </row>
        <row r="1873">
          <cell r="B1873" t="str">
            <v>IR0011</v>
          </cell>
          <cell r="EH1873" t="str">
            <v>SIDO_115_IR0011</v>
          </cell>
        </row>
        <row r="1874">
          <cell r="B1874" t="str">
            <v>MG0001</v>
          </cell>
          <cell r="EH1874" t="str">
            <v>SIDO_115_MG0001</v>
          </cell>
        </row>
        <row r="1875">
          <cell r="B1875" t="str">
            <v>MS001</v>
          </cell>
          <cell r="EH1875" t="str">
            <v>SIDO_115_MS001</v>
          </cell>
        </row>
        <row r="1876">
          <cell r="B1876" t="str">
            <v>OP2001</v>
          </cell>
          <cell r="EH1876" t="str">
            <v>SIDO_115_OP2001</v>
          </cell>
        </row>
        <row r="1877">
          <cell r="B1877" t="str">
            <v>OP2002</v>
          </cell>
          <cell r="EH1877" t="str">
            <v>SIDO_115_OP2002</v>
          </cell>
        </row>
        <row r="1878">
          <cell r="B1878" t="str">
            <v>OP2KPI</v>
          </cell>
          <cell r="EH1878" t="str">
            <v>SIDO_115_OP2KPI</v>
          </cell>
        </row>
        <row r="1879">
          <cell r="B1879" t="str">
            <v>PM0011</v>
          </cell>
          <cell r="EH1879" t="str">
            <v>SIDO_115_PM0011</v>
          </cell>
        </row>
        <row r="1880">
          <cell r="B1880" t="str">
            <v>RT0011</v>
          </cell>
          <cell r="EH1880" t="str">
            <v>SIDO_115_RT0011</v>
          </cell>
        </row>
        <row r="1881">
          <cell r="B1881" t="str">
            <v>SI0011</v>
          </cell>
          <cell r="EH1881" t="str">
            <v>SIDO_115_SI0011</v>
          </cell>
        </row>
        <row r="1882">
          <cell r="B1882" t="str">
            <v>SI0012</v>
          </cell>
          <cell r="EH1882" t="str">
            <v>SIDO_115_SI0012</v>
          </cell>
        </row>
        <row r="1883">
          <cell r="B1883" t="str">
            <v>SI0013</v>
          </cell>
          <cell r="EH1883" t="str">
            <v>SIDO_115_SI0013</v>
          </cell>
        </row>
        <row r="1884">
          <cell r="B1884" t="str">
            <v>SI0014</v>
          </cell>
          <cell r="EH1884" t="str">
            <v>SIDO_115_SI0014</v>
          </cell>
        </row>
        <row r="1885">
          <cell r="B1885" t="str">
            <v>SI0016</v>
          </cell>
          <cell r="EH1885" t="str">
            <v>SIDO_115_SI0016</v>
          </cell>
        </row>
        <row r="1886">
          <cell r="B1886" t="str">
            <v>SI0017</v>
          </cell>
          <cell r="EH1886" t="str">
            <v>SIDO_115_SI0017</v>
          </cell>
        </row>
        <row r="1887">
          <cell r="B1887" t="str">
            <v>SI0020</v>
          </cell>
          <cell r="EH1887" t="str">
            <v>SIDO_115_SI0020</v>
          </cell>
        </row>
        <row r="1888">
          <cell r="B1888" t="str">
            <v>SI0021</v>
          </cell>
          <cell r="EH1888" t="str">
            <v>SIDO_115_SI0021</v>
          </cell>
        </row>
        <row r="1889">
          <cell r="B1889" t="str">
            <v>SI9011</v>
          </cell>
          <cell r="EH1889" t="str">
            <v>SIDO_115_SI9011</v>
          </cell>
        </row>
        <row r="1890">
          <cell r="B1890" t="str">
            <v>SIDO18</v>
          </cell>
          <cell r="EH1890" t="str">
            <v>SIDO_115_SIDO18</v>
          </cell>
        </row>
        <row r="1891">
          <cell r="B1891" t="str">
            <v>TF0011</v>
          </cell>
          <cell r="EH1891" t="str">
            <v>SIDO_115_TF0011</v>
          </cell>
        </row>
        <row r="1892">
          <cell r="B1892" t="str">
            <v>TF0031</v>
          </cell>
          <cell r="EH1892" t="str">
            <v>SIDO_115_TF0031</v>
          </cell>
        </row>
        <row r="1893">
          <cell r="B1893" t="str">
            <v>TF0036</v>
          </cell>
          <cell r="EH1893" t="str">
            <v>SIDO_115_TF0036</v>
          </cell>
        </row>
        <row r="1894">
          <cell r="B1894" t="str">
            <v>TF0038</v>
          </cell>
          <cell r="EH1894" t="str">
            <v>SIDO_115_TF0038</v>
          </cell>
        </row>
        <row r="1896">
          <cell r="B1896" t="str">
            <v>Total</v>
          </cell>
        </row>
        <row r="1898">
          <cell r="B1898" t="str">
            <v>Check: Total average spend - Non allocatable - AC Stations - SIDO</v>
          </cell>
        </row>
        <row r="1900">
          <cell r="B1900" t="str">
            <v>Comms Equipment At Stations</v>
          </cell>
        </row>
        <row r="1901">
          <cell r="B1901" t="str">
            <v>ACC013</v>
          </cell>
          <cell r="EH1901" t="str">
            <v>SIDO_502_ACC013</v>
          </cell>
        </row>
        <row r="1902">
          <cell r="B1902" t="str">
            <v>AR0011</v>
          </cell>
          <cell r="EH1902" t="str">
            <v>SIDO_502_AR0011</v>
          </cell>
        </row>
        <row r="1903">
          <cell r="B1903" t="str">
            <v>AR0041</v>
          </cell>
          <cell r="EH1903" t="str">
            <v>SIDO_502_AR0041</v>
          </cell>
        </row>
        <row r="1904">
          <cell r="B1904" t="str">
            <v>AS0011</v>
          </cell>
          <cell r="EH1904" t="str">
            <v>SIDO_502_AS0011</v>
          </cell>
        </row>
        <row r="1905">
          <cell r="B1905" t="str">
            <v>AS0012</v>
          </cell>
          <cell r="EH1905" t="str">
            <v>SIDO_502_AS0012</v>
          </cell>
        </row>
        <row r="1906">
          <cell r="B1906" t="str">
            <v>AS0031</v>
          </cell>
          <cell r="EH1906" t="str">
            <v>SIDO_502_AS0031</v>
          </cell>
        </row>
        <row r="1907">
          <cell r="B1907" t="str">
            <v>BTC011</v>
          </cell>
          <cell r="EH1907" t="str">
            <v>SIDO_502_BTC011</v>
          </cell>
        </row>
        <row r="1908">
          <cell r="B1908" t="str">
            <v>BTC012</v>
          </cell>
          <cell r="EH1908" t="str">
            <v>SIDO_502_BTC012</v>
          </cell>
        </row>
        <row r="1909">
          <cell r="B1909" t="str">
            <v>BTC013</v>
          </cell>
          <cell r="EH1909" t="str">
            <v>SIDO_502_BTC013</v>
          </cell>
        </row>
        <row r="1910">
          <cell r="B1910" t="str">
            <v>BTC031</v>
          </cell>
          <cell r="EH1910" t="str">
            <v>SIDO_502_BTC031</v>
          </cell>
        </row>
        <row r="1911">
          <cell r="B1911" t="str">
            <v>BTC032</v>
          </cell>
          <cell r="EH1911" t="str">
            <v>SIDO_502_BTC032</v>
          </cell>
        </row>
        <row r="1912">
          <cell r="B1912" t="str">
            <v>CA0011</v>
          </cell>
          <cell r="EH1912" t="str">
            <v>SIDO_502_CA0011</v>
          </cell>
        </row>
        <row r="1913">
          <cell r="B1913" t="str">
            <v>CR0011</v>
          </cell>
          <cell r="EH1913" t="str">
            <v>SIDO_502_CR0011</v>
          </cell>
        </row>
        <row r="1914">
          <cell r="B1914" t="str">
            <v>CS3301</v>
          </cell>
          <cell r="EH1914" t="str">
            <v>SIDO_502_CS3301</v>
          </cell>
        </row>
        <row r="1915">
          <cell r="B1915" t="str">
            <v>CS3701</v>
          </cell>
          <cell r="EH1915" t="str">
            <v>SIDO_502_CS3701</v>
          </cell>
        </row>
        <row r="1916">
          <cell r="B1916" t="str">
            <v>CS9001</v>
          </cell>
          <cell r="EH1916" t="str">
            <v>SIDO_502_CS9001</v>
          </cell>
        </row>
        <row r="1917">
          <cell r="B1917" t="str">
            <v>DR0011</v>
          </cell>
          <cell r="EH1917" t="str">
            <v>SIDO_502_DR0011</v>
          </cell>
        </row>
        <row r="1918">
          <cell r="B1918" t="str">
            <v>DR0012</v>
          </cell>
          <cell r="EH1918" t="str">
            <v>SIDO_502_DR0012</v>
          </cell>
        </row>
        <row r="1919">
          <cell r="B1919" t="str">
            <v>FO0011</v>
          </cell>
          <cell r="EH1919" t="str">
            <v>SIDO_502_FO0011</v>
          </cell>
        </row>
        <row r="1920">
          <cell r="B1920" t="str">
            <v>FO0012</v>
          </cell>
          <cell r="EH1920" t="str">
            <v>SIDO_502_FO0012</v>
          </cell>
        </row>
        <row r="1921">
          <cell r="B1921" t="str">
            <v>FO0013</v>
          </cell>
          <cell r="EH1921" t="str">
            <v>SIDO_502_FO0013</v>
          </cell>
        </row>
        <row r="1922">
          <cell r="B1922" t="str">
            <v>FO0031</v>
          </cell>
          <cell r="EH1922" t="str">
            <v>SIDO_502_FO0031</v>
          </cell>
        </row>
        <row r="1923">
          <cell r="B1923" t="str">
            <v>FO0032</v>
          </cell>
          <cell r="EH1923" t="str">
            <v>SIDO_502_FO0032</v>
          </cell>
        </row>
        <row r="1924">
          <cell r="B1924" t="str">
            <v>FO0051</v>
          </cell>
          <cell r="EH1924" t="str">
            <v>SIDO_502_FO0051</v>
          </cell>
        </row>
        <row r="1925">
          <cell r="B1925" t="str">
            <v>HIC011</v>
          </cell>
          <cell r="EH1925" t="str">
            <v>SIDO_502_HIC011</v>
          </cell>
        </row>
        <row r="1926">
          <cell r="B1926" t="str">
            <v>HSC112</v>
          </cell>
          <cell r="EH1926" t="str">
            <v>SIDO_502_HSC112</v>
          </cell>
        </row>
        <row r="1927">
          <cell r="B1927" t="str">
            <v>IE0011</v>
          </cell>
          <cell r="EH1927" t="str">
            <v>SIDO_502_IE0011</v>
          </cell>
        </row>
        <row r="1928">
          <cell r="B1928" t="str">
            <v>LC0011</v>
          </cell>
          <cell r="EH1928" t="str">
            <v>SIDO_502_LC0011</v>
          </cell>
        </row>
        <row r="1929">
          <cell r="B1929" t="str">
            <v>LC0031</v>
          </cell>
          <cell r="EH1929" t="str">
            <v>SIDO_502_LC0031</v>
          </cell>
        </row>
        <row r="1930">
          <cell r="B1930" t="str">
            <v>MGC001</v>
          </cell>
          <cell r="EH1930" t="str">
            <v>SIDO_502_MGC001</v>
          </cell>
        </row>
        <row r="1931">
          <cell r="B1931" t="str">
            <v>MRC013</v>
          </cell>
          <cell r="EH1931" t="str">
            <v>SIDO_502_MRC013</v>
          </cell>
        </row>
        <row r="1932">
          <cell r="B1932" t="str">
            <v>NE0011</v>
          </cell>
          <cell r="EH1932" t="str">
            <v>SIDO_502_NE0011</v>
          </cell>
        </row>
        <row r="1933">
          <cell r="B1933" t="str">
            <v>PL0011</v>
          </cell>
          <cell r="EH1933" t="str">
            <v>SIDO_502_PL0011</v>
          </cell>
        </row>
        <row r="1934">
          <cell r="B1934" t="str">
            <v>PL0031</v>
          </cell>
          <cell r="EH1934" t="str">
            <v>SIDO_502_PL0031</v>
          </cell>
        </row>
        <row r="1935">
          <cell r="B1935" t="str">
            <v>RAC012</v>
          </cell>
          <cell r="EH1935" t="str">
            <v>SIDO_502_RAC012</v>
          </cell>
        </row>
        <row r="1936">
          <cell r="B1936" t="str">
            <v>RAC031</v>
          </cell>
          <cell r="EH1936" t="str">
            <v>SIDO_502_RAC031</v>
          </cell>
        </row>
        <row r="1937">
          <cell r="B1937" t="str">
            <v>SIC021</v>
          </cell>
          <cell r="EH1937" t="str">
            <v>SIDO_502_SIC021</v>
          </cell>
        </row>
        <row r="1938">
          <cell r="B1938" t="str">
            <v>SN0011</v>
          </cell>
          <cell r="EH1938" t="str">
            <v>SIDO_502_SN0011</v>
          </cell>
        </row>
        <row r="1939">
          <cell r="B1939" t="str">
            <v>SP0011</v>
          </cell>
          <cell r="EH1939" t="str">
            <v>SIDO_502_SP0011</v>
          </cell>
        </row>
        <row r="1940">
          <cell r="B1940" t="str">
            <v>SP0012</v>
          </cell>
          <cell r="EH1940" t="str">
            <v>SIDO_502_SP0012</v>
          </cell>
        </row>
        <row r="1941">
          <cell r="B1941" t="str">
            <v>SYC011</v>
          </cell>
          <cell r="EH1941" t="str">
            <v>SIDO_502_SYC011</v>
          </cell>
        </row>
        <row r="1942">
          <cell r="B1942" t="str">
            <v>SYP011</v>
          </cell>
          <cell r="EH1942" t="str">
            <v>SIDO_502_SYP011</v>
          </cell>
        </row>
        <row r="1943">
          <cell r="B1943" t="str">
            <v>UPC011</v>
          </cell>
          <cell r="EH1943" t="str">
            <v>SIDO_502_UPC011</v>
          </cell>
        </row>
        <row r="1944">
          <cell r="B1944" t="str">
            <v>UPC012</v>
          </cell>
          <cell r="EH1944" t="str">
            <v>SIDO_502_UPC012</v>
          </cell>
        </row>
        <row r="1945">
          <cell r="B1945" t="str">
            <v>UPC031</v>
          </cell>
          <cell r="EH1945" t="str">
            <v>SIDO_502_UPC031</v>
          </cell>
        </row>
        <row r="1947">
          <cell r="B1947" t="str">
            <v>Total</v>
          </cell>
        </row>
        <row r="1949">
          <cell r="B1949" t="str">
            <v>Check: Total average spend - Comms Equipment At Stations - SIDO</v>
          </cell>
        </row>
        <row r="1951">
          <cell r="B1951" t="str">
            <v>Equipment at Comms/Repeater Sites</v>
          </cell>
        </row>
        <row r="1952">
          <cell r="B1952" t="str">
            <v>ACC013</v>
          </cell>
          <cell r="EH1952" t="str">
            <v>SIDO_503_ACC013</v>
          </cell>
        </row>
        <row r="1953">
          <cell r="B1953" t="str">
            <v>AR0011</v>
          </cell>
          <cell r="EH1953" t="str">
            <v>SIDO_503_AR0011</v>
          </cell>
        </row>
        <row r="1954">
          <cell r="B1954" t="str">
            <v>AR0041</v>
          </cell>
          <cell r="EH1954" t="str">
            <v>SIDO_503_AR0041</v>
          </cell>
        </row>
        <row r="1955">
          <cell r="B1955" t="str">
            <v>AS0011</v>
          </cell>
          <cell r="EH1955" t="str">
            <v>SIDO_503_AS0011</v>
          </cell>
        </row>
        <row r="1956">
          <cell r="B1956" t="str">
            <v>AS0012</v>
          </cell>
          <cell r="EH1956" t="str">
            <v>SIDO_503_AS0012</v>
          </cell>
        </row>
        <row r="1957">
          <cell r="B1957" t="str">
            <v>AS0031</v>
          </cell>
          <cell r="EH1957" t="str">
            <v>SIDO_503_AS0031</v>
          </cell>
        </row>
        <row r="1958">
          <cell r="B1958" t="str">
            <v>BTC011</v>
          </cell>
          <cell r="EH1958" t="str">
            <v>SIDO_503_BTC011</v>
          </cell>
        </row>
        <row r="1959">
          <cell r="B1959" t="str">
            <v>BTC012</v>
          </cell>
          <cell r="EH1959" t="str">
            <v>SIDO_503_BTC012</v>
          </cell>
        </row>
        <row r="1960">
          <cell r="B1960" t="str">
            <v>BTC013</v>
          </cell>
          <cell r="EH1960" t="str">
            <v>SIDO_503_BTC013</v>
          </cell>
        </row>
        <row r="1961">
          <cell r="B1961" t="str">
            <v>BTC031</v>
          </cell>
          <cell r="EH1961" t="str">
            <v>SIDO_503_BTC031</v>
          </cell>
        </row>
        <row r="1962">
          <cell r="B1962" t="str">
            <v>BTC032</v>
          </cell>
          <cell r="EH1962" t="str">
            <v>SIDO_503_BTC032</v>
          </cell>
        </row>
        <row r="1963">
          <cell r="B1963" t="str">
            <v>CA0011</v>
          </cell>
          <cell r="EH1963" t="str">
            <v>SIDO_503_CA0011</v>
          </cell>
        </row>
        <row r="1964">
          <cell r="B1964" t="str">
            <v>CR0011</v>
          </cell>
          <cell r="EH1964" t="str">
            <v>SIDO_503_CR0011</v>
          </cell>
        </row>
        <row r="1965">
          <cell r="B1965" t="str">
            <v>CS-1Y</v>
          </cell>
          <cell r="EH1965" t="str">
            <v>SIDO_503_CS-1Y</v>
          </cell>
        </row>
        <row r="1966">
          <cell r="B1966" t="str">
            <v>CS-6M</v>
          </cell>
          <cell r="EH1966" t="str">
            <v>SIDO_503_CS-6M</v>
          </cell>
        </row>
        <row r="1967">
          <cell r="B1967" t="str">
            <v>DR0011</v>
          </cell>
          <cell r="EH1967" t="str">
            <v>SIDO_503_DR0011</v>
          </cell>
        </row>
        <row r="1968">
          <cell r="B1968" t="str">
            <v>DR0012</v>
          </cell>
          <cell r="EH1968" t="str">
            <v>SIDO_503_DR0012</v>
          </cell>
        </row>
        <row r="1969">
          <cell r="B1969" t="str">
            <v>FO0011</v>
          </cell>
          <cell r="EH1969" t="str">
            <v>SIDO_503_FO0011</v>
          </cell>
        </row>
        <row r="1970">
          <cell r="B1970" t="str">
            <v>FO0012</v>
          </cell>
          <cell r="EH1970" t="str">
            <v>SIDO_503_FO0012</v>
          </cell>
        </row>
        <row r="1971">
          <cell r="B1971" t="str">
            <v>FO0013</v>
          </cell>
          <cell r="EH1971" t="str">
            <v>SIDO_503_FO0013</v>
          </cell>
        </row>
        <row r="1972">
          <cell r="B1972" t="str">
            <v>FO0031</v>
          </cell>
          <cell r="EH1972" t="str">
            <v>SIDO_503_FO0031</v>
          </cell>
        </row>
        <row r="1973">
          <cell r="B1973" t="str">
            <v>FO0032</v>
          </cell>
          <cell r="EH1973" t="str">
            <v>SIDO_503_FO0032</v>
          </cell>
        </row>
        <row r="1974">
          <cell r="B1974" t="str">
            <v>FO0051</v>
          </cell>
          <cell r="EH1974" t="str">
            <v>SIDO_503_FO0051</v>
          </cell>
        </row>
        <row r="1975">
          <cell r="B1975" t="str">
            <v>HIC011</v>
          </cell>
          <cell r="EH1975" t="str">
            <v>SIDO_503_HIC011</v>
          </cell>
        </row>
        <row r="1976">
          <cell r="B1976" t="str">
            <v>HIC013</v>
          </cell>
          <cell r="EH1976" t="str">
            <v>SIDO_503_HIC013</v>
          </cell>
        </row>
        <row r="1977">
          <cell r="B1977" t="str">
            <v>HVC012</v>
          </cell>
          <cell r="EH1977" t="str">
            <v>SIDO_503_HVC012</v>
          </cell>
        </row>
        <row r="1978">
          <cell r="B1978" t="str">
            <v>HVC015</v>
          </cell>
          <cell r="EH1978" t="str">
            <v>SIDO_503_HVC015</v>
          </cell>
        </row>
        <row r="1979">
          <cell r="B1979" t="str">
            <v>HVC016</v>
          </cell>
          <cell r="EH1979" t="str">
            <v>SIDO_503_HVC016</v>
          </cell>
        </row>
        <row r="1980">
          <cell r="B1980" t="str">
            <v>IE0011</v>
          </cell>
          <cell r="EH1980" t="str">
            <v>SIDO_503_IE0011</v>
          </cell>
        </row>
        <row r="1981">
          <cell r="B1981" t="str">
            <v>LC0011</v>
          </cell>
          <cell r="EH1981" t="str">
            <v>SIDO_503_LC0011</v>
          </cell>
        </row>
        <row r="1982">
          <cell r="B1982" t="str">
            <v>LC0031</v>
          </cell>
          <cell r="EH1982" t="str">
            <v>SIDO_503_LC0031</v>
          </cell>
        </row>
        <row r="1983">
          <cell r="B1983" t="str">
            <v>LVC012</v>
          </cell>
          <cell r="EH1983" t="str">
            <v>SIDO_503_LVC012</v>
          </cell>
        </row>
        <row r="1984">
          <cell r="B1984" t="str">
            <v>LVC031</v>
          </cell>
          <cell r="EH1984" t="str">
            <v>SIDO_503_LVC031</v>
          </cell>
        </row>
        <row r="1985">
          <cell r="B1985" t="str">
            <v>LVC041</v>
          </cell>
          <cell r="EH1985" t="str">
            <v>SIDO_503_LVC041</v>
          </cell>
        </row>
        <row r="1986">
          <cell r="B1986" t="str">
            <v>MGC001</v>
          </cell>
          <cell r="EH1986" t="str">
            <v>SIDO_503_MGC001</v>
          </cell>
        </row>
        <row r="1987">
          <cell r="B1987" t="str">
            <v>MRC013</v>
          </cell>
          <cell r="EH1987" t="str">
            <v>SIDO_503_MRC013</v>
          </cell>
        </row>
        <row r="1988">
          <cell r="B1988" t="str">
            <v>NE0011</v>
          </cell>
          <cell r="EH1988" t="str">
            <v>SIDO_503_NE0011</v>
          </cell>
        </row>
        <row r="1989">
          <cell r="B1989" t="str">
            <v>SGC011</v>
          </cell>
          <cell r="EH1989" t="str">
            <v>SIDO_503_SGC011</v>
          </cell>
        </row>
        <row r="1990">
          <cell r="B1990" t="str">
            <v>SGC021</v>
          </cell>
          <cell r="EH1990" t="str">
            <v>SIDO_503_SGC021</v>
          </cell>
        </row>
        <row r="1991">
          <cell r="B1991" t="str">
            <v>SGC031</v>
          </cell>
          <cell r="EH1991" t="str">
            <v>SIDO_503_SGC031</v>
          </cell>
        </row>
        <row r="1992">
          <cell r="B1992" t="str">
            <v>SGC041</v>
          </cell>
          <cell r="EH1992" t="str">
            <v>SIDO_503_SGC041</v>
          </cell>
        </row>
        <row r="1993">
          <cell r="B1993" t="str">
            <v>SIC021</v>
          </cell>
          <cell r="EH1993" t="str">
            <v>SIDO_503_SIC021</v>
          </cell>
        </row>
        <row r="1994">
          <cell r="B1994" t="str">
            <v>SN0011</v>
          </cell>
          <cell r="EH1994" t="str">
            <v>SIDO_503_SN0011</v>
          </cell>
        </row>
        <row r="1995">
          <cell r="B1995" t="str">
            <v>SP0011</v>
          </cell>
          <cell r="EH1995" t="str">
            <v>SIDO_503_SP0011</v>
          </cell>
        </row>
        <row r="1996">
          <cell r="B1996" t="str">
            <v>SP0012</v>
          </cell>
          <cell r="EH1996" t="str">
            <v>SIDO_503_SP0012</v>
          </cell>
        </row>
        <row r="1997">
          <cell r="B1997" t="str">
            <v>SY0011</v>
          </cell>
          <cell r="EH1997" t="str">
            <v>SIDO_503_SY0011</v>
          </cell>
        </row>
        <row r="1998">
          <cell r="B1998" t="str">
            <v>SYC011</v>
          </cell>
          <cell r="EH1998" t="str">
            <v>SIDO_503_SYC011</v>
          </cell>
        </row>
        <row r="1999">
          <cell r="B1999" t="str">
            <v>SYP011</v>
          </cell>
          <cell r="EH1999" t="str">
            <v>SIDO_503_SYP011</v>
          </cell>
        </row>
        <row r="2000">
          <cell r="B2000" t="str">
            <v>UPC011</v>
          </cell>
          <cell r="EH2000" t="str">
            <v>SIDO_503_UPC011</v>
          </cell>
        </row>
        <row r="2001">
          <cell r="B2001" t="str">
            <v>UPC031</v>
          </cell>
          <cell r="EH2001" t="str">
            <v>SIDO_503_UPC031</v>
          </cell>
        </row>
        <row r="2003">
          <cell r="B2003" t="str">
            <v>Total</v>
          </cell>
        </row>
        <row r="2005">
          <cell r="B2005" t="str">
            <v>Check: Total average spend - Equipment at Comms/Repeater Sites - SIDO</v>
          </cell>
        </row>
        <row r="2007">
          <cell r="B2007" t="str">
            <v>Total</v>
          </cell>
        </row>
        <row r="2009">
          <cell r="B2009" t="str">
            <v>Check: Total average spend - SIDO</v>
          </cell>
        </row>
        <row r="2011">
          <cell r="B2011" t="str">
            <v>HVDC Stations</v>
          </cell>
        </row>
        <row r="2013">
          <cell r="B2013" t="str">
            <v>Pole 1</v>
          </cell>
        </row>
        <row r="2014">
          <cell r="B2014" t="str">
            <v>AB0011</v>
          </cell>
          <cell r="EH2014" t="str">
            <v>HVDC_352_AB0011</v>
          </cell>
        </row>
        <row r="2015">
          <cell r="B2015" t="str">
            <v>AB0012</v>
          </cell>
          <cell r="EH2015" t="str">
            <v>HVDC_352_AB0012</v>
          </cell>
        </row>
        <row r="2016">
          <cell r="B2016" t="str">
            <v>AB0042</v>
          </cell>
          <cell r="EH2016" t="str">
            <v>HVDC_352_AB0042</v>
          </cell>
        </row>
        <row r="2017">
          <cell r="B2017" t="str">
            <v>AB0051</v>
          </cell>
          <cell r="EH2017" t="str">
            <v>HVDC_352_AB0051</v>
          </cell>
        </row>
        <row r="2018">
          <cell r="B2018" t="str">
            <v>AC0011</v>
          </cell>
          <cell r="EH2018" t="str">
            <v>HVDC_352_AC0011</v>
          </cell>
        </row>
        <row r="2019">
          <cell r="B2019" t="str">
            <v>AC0012</v>
          </cell>
          <cell r="EH2019" t="str">
            <v>HVDC_352_AC0012</v>
          </cell>
        </row>
        <row r="2020">
          <cell r="B2020" t="str">
            <v>AC0013</v>
          </cell>
          <cell r="EH2020" t="str">
            <v>HVDC_352_AC0013</v>
          </cell>
        </row>
        <row r="2021">
          <cell r="B2021" t="str">
            <v>AC0041</v>
          </cell>
          <cell r="EH2021" t="str">
            <v>HVDC_352_AC0041</v>
          </cell>
        </row>
        <row r="2022">
          <cell r="B2022" t="str">
            <v>BS0011</v>
          </cell>
          <cell r="EH2022" t="str">
            <v>HVDC_352_BS0011</v>
          </cell>
        </row>
        <row r="2023">
          <cell r="B2023" t="str">
            <v>BS0042</v>
          </cell>
          <cell r="EH2023" t="str">
            <v>HVDC_352_BS0042</v>
          </cell>
        </row>
        <row r="2024">
          <cell r="B2024" t="str">
            <v>BT0011</v>
          </cell>
          <cell r="EH2024" t="str">
            <v>HVDC_352_BT0011</v>
          </cell>
        </row>
        <row r="2025">
          <cell r="B2025" t="str">
            <v>BT0012</v>
          </cell>
          <cell r="EH2025" t="str">
            <v>HVDC_352_BT0012</v>
          </cell>
        </row>
        <row r="2026">
          <cell r="B2026" t="str">
            <v>BT0031</v>
          </cell>
          <cell r="EH2026" t="str">
            <v>HVDC_352_BT0031</v>
          </cell>
        </row>
        <row r="2027">
          <cell r="B2027" t="str">
            <v>BU0011</v>
          </cell>
          <cell r="EH2027" t="str">
            <v>HVDC_352_BU0011</v>
          </cell>
        </row>
        <row r="2028">
          <cell r="B2028" t="str">
            <v>CL0011</v>
          </cell>
          <cell r="EH2028" t="str">
            <v>HVDC_352_CL0011</v>
          </cell>
        </row>
        <row r="2029">
          <cell r="B2029" t="str">
            <v>CN0011</v>
          </cell>
          <cell r="EH2029" t="str">
            <v>HVDC_352_CN0011</v>
          </cell>
        </row>
        <row r="2030">
          <cell r="B2030" t="str">
            <v>CP0011</v>
          </cell>
          <cell r="EH2030" t="str">
            <v>HVDC_352_CP0011</v>
          </cell>
        </row>
        <row r="2031">
          <cell r="B2031" t="str">
            <v>CP0031</v>
          </cell>
          <cell r="EH2031" t="str">
            <v>HVDC_352_CP0031</v>
          </cell>
        </row>
        <row r="2032">
          <cell r="B2032" t="str">
            <v>DS0011</v>
          </cell>
          <cell r="EH2032" t="str">
            <v>HVDC_352_DS0011</v>
          </cell>
        </row>
        <row r="2033">
          <cell r="B2033" t="str">
            <v>DS0021</v>
          </cell>
          <cell r="EH2033" t="str">
            <v>HVDC_352_DS0021</v>
          </cell>
        </row>
        <row r="2034">
          <cell r="B2034" t="str">
            <v>DS9011</v>
          </cell>
          <cell r="EH2034" t="str">
            <v>HVDC_352_DS9011</v>
          </cell>
        </row>
        <row r="2035">
          <cell r="B2035" t="str">
            <v>DS9021</v>
          </cell>
          <cell r="EH2035" t="str">
            <v>HVDC_352_DS9021</v>
          </cell>
        </row>
        <row r="2036">
          <cell r="B2036" t="str">
            <v>ET0011</v>
          </cell>
          <cell r="EH2036" t="str">
            <v>HVDC_352_ET0011</v>
          </cell>
        </row>
        <row r="2037">
          <cell r="B2037" t="str">
            <v>FP0111</v>
          </cell>
          <cell r="EH2037" t="str">
            <v>HVDC_352_FP0111</v>
          </cell>
        </row>
        <row r="2038">
          <cell r="B2038" t="str">
            <v>FP0211</v>
          </cell>
          <cell r="EH2038" t="str">
            <v>HVDC_352_FP0211</v>
          </cell>
        </row>
        <row r="2039">
          <cell r="B2039" t="str">
            <v>FP0212</v>
          </cell>
          <cell r="EH2039" t="str">
            <v>HVDC_352_FP0212</v>
          </cell>
        </row>
        <row r="2040">
          <cell r="B2040" t="str">
            <v>FP0241</v>
          </cell>
          <cell r="EH2040" t="str">
            <v>HVDC_352_FP0241</v>
          </cell>
        </row>
        <row r="2041">
          <cell r="B2041" t="str">
            <v>FP0242</v>
          </cell>
          <cell r="EH2041" t="str">
            <v>HVDC_352_FP0242</v>
          </cell>
        </row>
        <row r="2042">
          <cell r="B2042" t="str">
            <v>FP0312</v>
          </cell>
          <cell r="EH2042" t="str">
            <v>HVDC_352_FP0312</v>
          </cell>
        </row>
        <row r="2043">
          <cell r="B2043" t="str">
            <v>FP0313</v>
          </cell>
          <cell r="EH2043" t="str">
            <v>HVDC_352_FP0313</v>
          </cell>
        </row>
        <row r="2044">
          <cell r="B2044" t="str">
            <v>FP0314</v>
          </cell>
          <cell r="EH2044" t="str">
            <v>HVDC_352_FP0314</v>
          </cell>
        </row>
        <row r="2045">
          <cell r="B2045" t="str">
            <v>FP0315</v>
          </cell>
          <cell r="EH2045" t="str">
            <v>HVDC_352_FP0315</v>
          </cell>
        </row>
        <row r="2046">
          <cell r="B2046" t="str">
            <v>FP0341</v>
          </cell>
          <cell r="EH2046" t="str">
            <v>HVDC_352_FP0341</v>
          </cell>
        </row>
        <row r="2047">
          <cell r="B2047" t="str">
            <v>FP0411</v>
          </cell>
          <cell r="EH2047" t="str">
            <v>HVDC_352_FP0411</v>
          </cell>
        </row>
        <row r="2048">
          <cell r="B2048" t="str">
            <v>FP0412</v>
          </cell>
          <cell r="EH2048" t="str">
            <v>HVDC_352_FP0412</v>
          </cell>
        </row>
        <row r="2049">
          <cell r="B2049" t="str">
            <v>FP0511</v>
          </cell>
          <cell r="EH2049" t="str">
            <v>HVDC_352_FP0511</v>
          </cell>
        </row>
        <row r="2050">
          <cell r="B2050" t="str">
            <v>FP0512</v>
          </cell>
          <cell r="EH2050" t="str">
            <v>HVDC_352_FP0512</v>
          </cell>
        </row>
        <row r="2051">
          <cell r="B2051" t="str">
            <v>FP0711</v>
          </cell>
          <cell r="EH2051" t="str">
            <v>HVDC_352_FP0711</v>
          </cell>
        </row>
        <row r="2052">
          <cell r="B2052" t="str">
            <v>FW0012</v>
          </cell>
          <cell r="EH2052" t="str">
            <v>HVDC_352_FW0012</v>
          </cell>
        </row>
        <row r="2053">
          <cell r="B2053" t="str">
            <v>FW0014</v>
          </cell>
          <cell r="EH2053" t="str">
            <v>HVDC_352_FW0014</v>
          </cell>
        </row>
        <row r="2054">
          <cell r="B2054" t="str">
            <v>FW0032</v>
          </cell>
          <cell r="EH2054" t="str">
            <v>HVDC_352_FW0032</v>
          </cell>
        </row>
        <row r="2055">
          <cell r="B2055" t="str">
            <v>HC0032</v>
          </cell>
          <cell r="EH2055" t="str">
            <v>HVDC_352_HC0032</v>
          </cell>
        </row>
        <row r="2056">
          <cell r="B2056" t="str">
            <v>HC0035</v>
          </cell>
          <cell r="EH2056" t="str">
            <v>HVDC_352_HC0035</v>
          </cell>
        </row>
        <row r="2057">
          <cell r="B2057" t="str">
            <v>HC0036</v>
          </cell>
          <cell r="EH2057" t="str">
            <v>HVDC_352_HC0036</v>
          </cell>
        </row>
        <row r="2058">
          <cell r="B2058" t="str">
            <v>HC0037</v>
          </cell>
          <cell r="EH2058" t="str">
            <v>HVDC_352_HC0037</v>
          </cell>
        </row>
        <row r="2059">
          <cell r="B2059" t="str">
            <v>HC0038</v>
          </cell>
          <cell r="EH2059" t="str">
            <v>HVDC_352_HC0038</v>
          </cell>
        </row>
        <row r="2060">
          <cell r="B2060" t="str">
            <v>HC0131</v>
          </cell>
          <cell r="EH2060" t="str">
            <v>HVDC_352_HC0131</v>
          </cell>
        </row>
        <row r="2061">
          <cell r="B2061" t="str">
            <v>HC0132</v>
          </cell>
          <cell r="EH2061" t="str">
            <v>HVDC_352_HC0132</v>
          </cell>
        </row>
        <row r="2062">
          <cell r="B2062" t="str">
            <v>HC0133</v>
          </cell>
          <cell r="EH2062" t="str">
            <v>HVDC_352_HC0133</v>
          </cell>
        </row>
        <row r="2063">
          <cell r="B2063" t="str">
            <v>HC0134</v>
          </cell>
          <cell r="EH2063" t="str">
            <v>HVDC_352_HC0134</v>
          </cell>
        </row>
        <row r="2064">
          <cell r="B2064" t="str">
            <v>HC0135</v>
          </cell>
          <cell r="EH2064" t="str">
            <v>HVDC_352_HC0135</v>
          </cell>
        </row>
        <row r="2065">
          <cell r="B2065" t="str">
            <v>HC0136</v>
          </cell>
          <cell r="EH2065" t="str">
            <v>HVDC_352_HC0136</v>
          </cell>
        </row>
        <row r="2066">
          <cell r="B2066" t="str">
            <v>HC0138</v>
          </cell>
          <cell r="EH2066" t="str">
            <v>HVDC_352_HC0138</v>
          </cell>
        </row>
        <row r="2067">
          <cell r="B2067" t="str">
            <v>HC0140</v>
          </cell>
          <cell r="EH2067" t="str">
            <v>HVDC_352_HC0140</v>
          </cell>
        </row>
        <row r="2068">
          <cell r="B2068" t="str">
            <v>HSS014</v>
          </cell>
          <cell r="EH2068" t="str">
            <v>HVDC_352_HSS014</v>
          </cell>
        </row>
        <row r="2069">
          <cell r="B2069" t="str">
            <v>HV0011</v>
          </cell>
          <cell r="EH2069" t="str">
            <v>HVDC_352_HV0011</v>
          </cell>
        </row>
        <row r="2070">
          <cell r="B2070" t="str">
            <v>HV0012</v>
          </cell>
          <cell r="EH2070" t="str">
            <v>HVDC_352_HV0012</v>
          </cell>
        </row>
        <row r="2071">
          <cell r="B2071" t="str">
            <v>HV0013</v>
          </cell>
          <cell r="EH2071" t="str">
            <v>HVDC_352_HV0013</v>
          </cell>
        </row>
        <row r="2072">
          <cell r="B2072" t="str">
            <v>HV0014</v>
          </cell>
          <cell r="EH2072" t="str">
            <v>HVDC_352_HV0014</v>
          </cell>
        </row>
        <row r="2073">
          <cell r="B2073" t="str">
            <v>HV0015</v>
          </cell>
          <cell r="EH2073" t="str">
            <v>HVDC_352_HV0015</v>
          </cell>
        </row>
        <row r="2074">
          <cell r="B2074" t="str">
            <v>HV0016</v>
          </cell>
          <cell r="EH2074" t="str">
            <v>HVDC_352_HV0016</v>
          </cell>
        </row>
        <row r="2075">
          <cell r="B2075" t="str">
            <v>HV0017</v>
          </cell>
          <cell r="EH2075" t="str">
            <v>HVDC_352_HV0017</v>
          </cell>
        </row>
        <row r="2076">
          <cell r="B2076" t="str">
            <v>HV0018</v>
          </cell>
          <cell r="EH2076" t="str">
            <v>HVDC_352_HV0018</v>
          </cell>
        </row>
        <row r="2077">
          <cell r="B2077" t="str">
            <v>HV0019</v>
          </cell>
          <cell r="EH2077" t="str">
            <v>HVDC_352_HV0019</v>
          </cell>
        </row>
        <row r="2078">
          <cell r="B2078" t="str">
            <v>HV0041</v>
          </cell>
          <cell r="EH2078" t="str">
            <v>HVDC_352_HV0041</v>
          </cell>
        </row>
        <row r="2079">
          <cell r="B2079" t="str">
            <v>HV0111</v>
          </cell>
          <cell r="EH2079" t="str">
            <v>HVDC_352_HV0111</v>
          </cell>
        </row>
        <row r="2080">
          <cell r="B2080" t="str">
            <v>IT0011</v>
          </cell>
          <cell r="EH2080" t="str">
            <v>HVDC_352_IT0011</v>
          </cell>
        </row>
        <row r="2081">
          <cell r="B2081" t="str">
            <v>IT0032</v>
          </cell>
          <cell r="EH2081" t="str">
            <v>HVDC_352_IT0032</v>
          </cell>
        </row>
        <row r="2082">
          <cell r="B2082" t="str">
            <v>LV0011</v>
          </cell>
          <cell r="EH2082" t="str">
            <v>HVDC_352_LV0011</v>
          </cell>
        </row>
        <row r="2083">
          <cell r="B2083" t="str">
            <v>LV0012</v>
          </cell>
          <cell r="EH2083" t="str">
            <v>HVDC_352_LV0012</v>
          </cell>
        </row>
        <row r="2084">
          <cell r="B2084" t="str">
            <v>LV0031</v>
          </cell>
          <cell r="EH2084" t="str">
            <v>HVDC_352_LV0031</v>
          </cell>
        </row>
        <row r="2085">
          <cell r="B2085" t="str">
            <v>MC0441</v>
          </cell>
          <cell r="EH2085" t="str">
            <v>HVDC_352_MC0441</v>
          </cell>
        </row>
        <row r="2086">
          <cell r="B2086" t="str">
            <v>MC0611</v>
          </cell>
          <cell r="EH2086" t="str">
            <v>HVDC_352_MC0611</v>
          </cell>
        </row>
        <row r="2087">
          <cell r="B2087" t="str">
            <v>MC0612</v>
          </cell>
          <cell r="EH2087" t="str">
            <v>HVDC_352_MC0612</v>
          </cell>
        </row>
        <row r="2088">
          <cell r="B2088" t="str">
            <v>MC0613</v>
          </cell>
          <cell r="EH2088" t="str">
            <v>HVDC_352_MC0613</v>
          </cell>
        </row>
        <row r="2089">
          <cell r="B2089" t="str">
            <v>MC0711</v>
          </cell>
          <cell r="EH2089" t="str">
            <v>HVDC_352_MC0711</v>
          </cell>
        </row>
        <row r="2090">
          <cell r="B2090" t="str">
            <v>MC0712</v>
          </cell>
          <cell r="EH2090" t="str">
            <v>HVDC_352_MC0712</v>
          </cell>
        </row>
        <row r="2091">
          <cell r="B2091" t="str">
            <v>MC1011</v>
          </cell>
          <cell r="EH2091" t="str">
            <v>HVDC_352_MC1011</v>
          </cell>
        </row>
        <row r="2092">
          <cell r="B2092" t="str">
            <v>MH0031</v>
          </cell>
          <cell r="EH2092" t="str">
            <v>HVDC_352_MH0031</v>
          </cell>
        </row>
        <row r="2093">
          <cell r="B2093" t="str">
            <v>MH0041</v>
          </cell>
          <cell r="EH2093" t="str">
            <v>HVDC_352_MH0041</v>
          </cell>
        </row>
        <row r="2094">
          <cell r="B2094" t="str">
            <v>MO0011</v>
          </cell>
          <cell r="EH2094" t="str">
            <v>HVDC_352_MO0011</v>
          </cell>
        </row>
        <row r="2095">
          <cell r="B2095" t="str">
            <v>MO0032</v>
          </cell>
          <cell r="EH2095" t="str">
            <v>HVDC_352_MO0032</v>
          </cell>
        </row>
        <row r="2096">
          <cell r="B2096" t="str">
            <v>MO0051</v>
          </cell>
          <cell r="EH2096" t="str">
            <v>HVDC_352_MO0051</v>
          </cell>
        </row>
        <row r="2097">
          <cell r="B2097" t="str">
            <v>MRS012</v>
          </cell>
          <cell r="EH2097" t="str">
            <v>HVDC_352_MRS012</v>
          </cell>
        </row>
        <row r="2098">
          <cell r="B2098" t="str">
            <v>MS0051</v>
          </cell>
          <cell r="EH2098" t="str">
            <v>HVDC_352_MS0051</v>
          </cell>
        </row>
        <row r="2099">
          <cell r="B2099" t="str">
            <v>MV0031</v>
          </cell>
          <cell r="EH2099" t="str">
            <v>HVDC_352_MV0031</v>
          </cell>
        </row>
        <row r="2100">
          <cell r="B2100" t="str">
            <v>MV0041</v>
          </cell>
          <cell r="EH2100" t="str">
            <v>HVDC_352_MV0041</v>
          </cell>
        </row>
        <row r="2101">
          <cell r="B2101" t="str">
            <v>MV0042</v>
          </cell>
          <cell r="EH2101" t="str">
            <v>HVDC_352_MV0042</v>
          </cell>
        </row>
        <row r="2102">
          <cell r="B2102" t="str">
            <v>MV0043</v>
          </cell>
          <cell r="EH2102" t="str">
            <v>HVDC_352_MV0043</v>
          </cell>
        </row>
        <row r="2103">
          <cell r="B2103" t="str">
            <v>MV0044</v>
          </cell>
          <cell r="EH2103" t="str">
            <v>HVDC_352_MV0044</v>
          </cell>
        </row>
        <row r="2104">
          <cell r="B2104" t="str">
            <v>MV0045</v>
          </cell>
          <cell r="EH2104" t="str">
            <v>HVDC_352_MV0045</v>
          </cell>
        </row>
        <row r="2105">
          <cell r="B2105" t="str">
            <v>MV0051</v>
          </cell>
          <cell r="EH2105" t="str">
            <v>HVDC_352_MV0051</v>
          </cell>
        </row>
        <row r="2106">
          <cell r="B2106" t="str">
            <v>MV0052</v>
          </cell>
          <cell r="EH2106" t="str">
            <v>HVDC_352_MV0052</v>
          </cell>
        </row>
        <row r="2107">
          <cell r="B2107" t="str">
            <v>MV0053</v>
          </cell>
          <cell r="EH2107" t="str">
            <v>HVDC_352_MV0053</v>
          </cell>
        </row>
        <row r="2108">
          <cell r="B2108" t="str">
            <v>OI0041</v>
          </cell>
          <cell r="EH2108" t="str">
            <v>HVDC_352_OI0041</v>
          </cell>
        </row>
        <row r="2109">
          <cell r="B2109" t="str">
            <v>RA0011</v>
          </cell>
          <cell r="EH2109" t="str">
            <v>HVDC_352_RA0011</v>
          </cell>
        </row>
        <row r="2110">
          <cell r="B2110" t="str">
            <v>RA0031</v>
          </cell>
          <cell r="EH2110" t="str">
            <v>HVDC_352_RA0031</v>
          </cell>
        </row>
        <row r="2111">
          <cell r="B2111" t="str">
            <v>RS0011</v>
          </cell>
          <cell r="EH2111" t="str">
            <v>HVDC_352_RS0011</v>
          </cell>
        </row>
        <row r="2112">
          <cell r="B2112" t="str">
            <v>SA0011</v>
          </cell>
          <cell r="EH2112" t="str">
            <v>HVDC_352_SA0011</v>
          </cell>
        </row>
        <row r="2113">
          <cell r="B2113" t="str">
            <v>SB0011</v>
          </cell>
          <cell r="EH2113" t="str">
            <v>HVDC_352_SB0011</v>
          </cell>
        </row>
        <row r="2114">
          <cell r="B2114" t="str">
            <v>SB0031</v>
          </cell>
          <cell r="EH2114" t="str">
            <v>HVDC_352_SB0031</v>
          </cell>
        </row>
        <row r="2115">
          <cell r="B2115" t="str">
            <v>SB0032</v>
          </cell>
          <cell r="EH2115" t="str">
            <v>HVDC_352_SB0032</v>
          </cell>
        </row>
        <row r="2116">
          <cell r="B2116" t="str">
            <v>SB0033</v>
          </cell>
          <cell r="EH2116" t="str">
            <v>HVDC_352_SB0033</v>
          </cell>
        </row>
        <row r="2117">
          <cell r="B2117" t="str">
            <v>SB0034</v>
          </cell>
          <cell r="EH2117" t="str">
            <v>HVDC_352_SB0034</v>
          </cell>
        </row>
        <row r="2118">
          <cell r="B2118" t="str">
            <v>SB0035</v>
          </cell>
          <cell r="EH2118" t="str">
            <v>HVDC_352_SB0035</v>
          </cell>
        </row>
        <row r="2119">
          <cell r="B2119" t="str">
            <v>SB0036</v>
          </cell>
          <cell r="EH2119" t="str">
            <v>HVDC_352_SB0036</v>
          </cell>
        </row>
        <row r="2120">
          <cell r="B2120" t="str">
            <v>SC0011</v>
          </cell>
          <cell r="EH2120" t="str">
            <v>HVDC_352_SC0011</v>
          </cell>
        </row>
        <row r="2121">
          <cell r="B2121" t="str">
            <v>SC0032</v>
          </cell>
          <cell r="EH2121" t="str">
            <v>HVDC_352_SC0032</v>
          </cell>
        </row>
        <row r="2122">
          <cell r="B2122" t="str">
            <v>SC0041</v>
          </cell>
          <cell r="EH2122" t="str">
            <v>HVDC_352_SC0041</v>
          </cell>
        </row>
        <row r="2123">
          <cell r="B2123" t="str">
            <v>SC0042</v>
          </cell>
          <cell r="EH2123" t="str">
            <v>HVDC_352_SC0042</v>
          </cell>
        </row>
        <row r="2124">
          <cell r="B2124" t="str">
            <v>SC0044</v>
          </cell>
          <cell r="EH2124" t="str">
            <v>HVDC_352_SC0044</v>
          </cell>
        </row>
        <row r="2125">
          <cell r="B2125" t="str">
            <v>SC0090</v>
          </cell>
          <cell r="EH2125" t="str">
            <v>HVDC_352_SC0090</v>
          </cell>
        </row>
        <row r="2126">
          <cell r="B2126" t="str">
            <v>SD9011</v>
          </cell>
          <cell r="EH2126" t="str">
            <v>HVDC_352_SD9011</v>
          </cell>
        </row>
        <row r="2127">
          <cell r="B2127" t="str">
            <v>SY0011</v>
          </cell>
          <cell r="EH2127" t="str">
            <v>HVDC_352_SY0011</v>
          </cell>
        </row>
        <row r="2128">
          <cell r="B2128" t="str">
            <v>TF0011</v>
          </cell>
          <cell r="EH2128" t="str">
            <v>HVDC_352_TF0011</v>
          </cell>
        </row>
        <row r="2129">
          <cell r="B2129" t="str">
            <v>TF0031</v>
          </cell>
          <cell r="EH2129" t="str">
            <v>HVDC_352_TF0031</v>
          </cell>
        </row>
        <row r="2130">
          <cell r="B2130" t="str">
            <v>TF0032</v>
          </cell>
          <cell r="EH2130" t="str">
            <v>HVDC_352_TF0032</v>
          </cell>
        </row>
        <row r="2131">
          <cell r="B2131" t="str">
            <v>TF0033</v>
          </cell>
          <cell r="EH2131" t="str">
            <v>HVDC_352_TF0033</v>
          </cell>
        </row>
        <row r="2132">
          <cell r="B2132" t="str">
            <v>TF0034</v>
          </cell>
          <cell r="EH2132" t="str">
            <v>HVDC_352_TF0034</v>
          </cell>
        </row>
        <row r="2133">
          <cell r="B2133" t="str">
            <v>TF0036</v>
          </cell>
          <cell r="EH2133" t="str">
            <v>HVDC_352_TF0036</v>
          </cell>
        </row>
        <row r="2134">
          <cell r="B2134" t="str">
            <v>TF0038</v>
          </cell>
          <cell r="EH2134" t="str">
            <v>HVDC_352_TF0038</v>
          </cell>
        </row>
        <row r="2135">
          <cell r="B2135" t="str">
            <v>TF9034</v>
          </cell>
          <cell r="EH2135" t="str">
            <v>HVDC_352_TF9034</v>
          </cell>
        </row>
        <row r="2136">
          <cell r="B2136" t="str">
            <v>UPS011</v>
          </cell>
          <cell r="EH2136" t="str">
            <v>HVDC_352_UPS011</v>
          </cell>
        </row>
        <row r="2137">
          <cell r="B2137" t="str">
            <v>UPS031</v>
          </cell>
          <cell r="EH2137" t="str">
            <v>HVDC_352_UPS031</v>
          </cell>
        </row>
        <row r="2138">
          <cell r="B2138" t="str">
            <v>VP0041</v>
          </cell>
          <cell r="EH2138" t="str">
            <v>HVDC_352_VP0041</v>
          </cell>
        </row>
        <row r="2139">
          <cell r="B2139" t="str">
            <v>VP0051</v>
          </cell>
          <cell r="EH2139" t="str">
            <v>HVDC_352_VP0051</v>
          </cell>
        </row>
        <row r="2141">
          <cell r="B2141" t="str">
            <v>Total</v>
          </cell>
        </row>
        <row r="2143">
          <cell r="B2143" t="str">
            <v>Check: Total average spend - Pole 1 - HVDC</v>
          </cell>
        </row>
        <row r="2145">
          <cell r="B2145" t="str">
            <v>Pole 2</v>
          </cell>
        </row>
        <row r="2146">
          <cell r="B2146" t="str">
            <v>AC0011</v>
          </cell>
          <cell r="EH2146" t="str">
            <v>HVDC_353_AC0011</v>
          </cell>
        </row>
        <row r="2147">
          <cell r="B2147" t="str">
            <v>AC0012</v>
          </cell>
          <cell r="EH2147" t="str">
            <v>HVDC_353_AC0012</v>
          </cell>
        </row>
        <row r="2148">
          <cell r="B2148" t="str">
            <v>AC0013</v>
          </cell>
          <cell r="EH2148" t="str">
            <v>HVDC_353_AC0013</v>
          </cell>
        </row>
        <row r="2149">
          <cell r="B2149" t="str">
            <v>AC0041</v>
          </cell>
          <cell r="EH2149" t="str">
            <v>HVDC_353_AC0041</v>
          </cell>
        </row>
        <row r="2150">
          <cell r="B2150" t="str">
            <v>BS0011</v>
          </cell>
          <cell r="EH2150" t="str">
            <v>HVDC_353_BS0011</v>
          </cell>
        </row>
        <row r="2151">
          <cell r="B2151" t="str">
            <v>BS0042</v>
          </cell>
          <cell r="EH2151" t="str">
            <v>HVDC_353_BS0042</v>
          </cell>
        </row>
        <row r="2152">
          <cell r="B2152" t="str">
            <v>BT0011</v>
          </cell>
          <cell r="EH2152" t="str">
            <v>HVDC_353_BT0011</v>
          </cell>
        </row>
        <row r="2153">
          <cell r="B2153" t="str">
            <v>BT0012</v>
          </cell>
          <cell r="EH2153" t="str">
            <v>HVDC_353_BT0012</v>
          </cell>
        </row>
        <row r="2154">
          <cell r="B2154" t="str">
            <v>BT0031</v>
          </cell>
          <cell r="EH2154" t="str">
            <v>HVDC_353_BT0031</v>
          </cell>
        </row>
        <row r="2155">
          <cell r="B2155" t="str">
            <v>BU0011</v>
          </cell>
          <cell r="EH2155" t="str">
            <v>HVDC_353_BU0011</v>
          </cell>
        </row>
        <row r="2156">
          <cell r="B2156" t="str">
            <v>CL0011</v>
          </cell>
          <cell r="EH2156" t="str">
            <v>HVDC_353_CL0011</v>
          </cell>
        </row>
        <row r="2157">
          <cell r="B2157" t="str">
            <v>CP0011</v>
          </cell>
          <cell r="EH2157" t="str">
            <v>HVDC_353_CP0011</v>
          </cell>
        </row>
        <row r="2158">
          <cell r="B2158" t="str">
            <v>CP0031</v>
          </cell>
          <cell r="EH2158" t="str">
            <v>HVDC_353_CP0031</v>
          </cell>
        </row>
        <row r="2159">
          <cell r="B2159" t="str">
            <v>DS0011</v>
          </cell>
          <cell r="EH2159" t="str">
            <v>HVDC_353_DS0011</v>
          </cell>
        </row>
        <row r="2160">
          <cell r="B2160" t="str">
            <v>DS0021</v>
          </cell>
          <cell r="EH2160" t="str">
            <v>HVDC_353_DS0021</v>
          </cell>
        </row>
        <row r="2161">
          <cell r="B2161" t="str">
            <v>ET0011</v>
          </cell>
          <cell r="EH2161" t="str">
            <v>HVDC_353_ET0011</v>
          </cell>
        </row>
        <row r="2162">
          <cell r="B2162" t="str">
            <v>FP0111</v>
          </cell>
          <cell r="EH2162" t="str">
            <v>HVDC_353_FP0111</v>
          </cell>
        </row>
        <row r="2163">
          <cell r="B2163" t="str">
            <v>FP0211</v>
          </cell>
          <cell r="EH2163" t="str">
            <v>HVDC_353_FP0211</v>
          </cell>
        </row>
        <row r="2164">
          <cell r="B2164" t="str">
            <v>FP0212</v>
          </cell>
          <cell r="EH2164" t="str">
            <v>HVDC_353_FP0212</v>
          </cell>
        </row>
        <row r="2165">
          <cell r="B2165" t="str">
            <v>FP0241</v>
          </cell>
          <cell r="EH2165" t="str">
            <v>HVDC_353_FP0241</v>
          </cell>
        </row>
        <row r="2166">
          <cell r="B2166" t="str">
            <v>FP0242</v>
          </cell>
          <cell r="EH2166" t="str">
            <v>HVDC_353_FP0242</v>
          </cell>
        </row>
        <row r="2167">
          <cell r="B2167" t="str">
            <v>FP0312</v>
          </cell>
          <cell r="EH2167" t="str">
            <v>HVDC_353_FP0312</v>
          </cell>
        </row>
        <row r="2168">
          <cell r="B2168" t="str">
            <v>FP0313</v>
          </cell>
          <cell r="EH2168" t="str">
            <v>HVDC_353_FP0313</v>
          </cell>
        </row>
        <row r="2169">
          <cell r="B2169" t="str">
            <v>FP0314</v>
          </cell>
          <cell r="EH2169" t="str">
            <v>HVDC_353_FP0314</v>
          </cell>
        </row>
        <row r="2170">
          <cell r="B2170" t="str">
            <v>FP0315</v>
          </cell>
          <cell r="EH2170" t="str">
            <v>HVDC_353_FP0315</v>
          </cell>
        </row>
        <row r="2171">
          <cell r="B2171" t="str">
            <v>FP0341</v>
          </cell>
          <cell r="EH2171" t="str">
            <v>HVDC_353_FP0341</v>
          </cell>
        </row>
        <row r="2172">
          <cell r="B2172" t="str">
            <v>FP0411</v>
          </cell>
          <cell r="EH2172" t="str">
            <v>HVDC_353_FP0411</v>
          </cell>
        </row>
        <row r="2173">
          <cell r="B2173" t="str">
            <v>FP0412</v>
          </cell>
          <cell r="EH2173" t="str">
            <v>HVDC_353_FP0412</v>
          </cell>
        </row>
        <row r="2174">
          <cell r="B2174" t="str">
            <v>FW0011</v>
          </cell>
          <cell r="EH2174" t="str">
            <v>HVDC_353_FW0011</v>
          </cell>
        </row>
        <row r="2175">
          <cell r="B2175" t="str">
            <v>FW0013</v>
          </cell>
          <cell r="EH2175" t="str">
            <v>HVDC_353_FW0013</v>
          </cell>
        </row>
        <row r="2176">
          <cell r="B2176" t="str">
            <v>FW0031</v>
          </cell>
          <cell r="EH2176" t="str">
            <v>HVDC_353_FW0031</v>
          </cell>
        </row>
        <row r="2177">
          <cell r="B2177" t="str">
            <v>FW0033</v>
          </cell>
          <cell r="EH2177" t="str">
            <v>HVDC_353_FW0033</v>
          </cell>
        </row>
        <row r="2178">
          <cell r="B2178" t="str">
            <v>FW0041</v>
          </cell>
          <cell r="EH2178" t="str">
            <v>HVDC_353_FW0041</v>
          </cell>
        </row>
        <row r="2179">
          <cell r="B2179" t="str">
            <v>FW0042</v>
          </cell>
          <cell r="EH2179" t="str">
            <v>HVDC_353_FW0042</v>
          </cell>
        </row>
        <row r="2180">
          <cell r="B2180" t="str">
            <v>HC0032</v>
          </cell>
          <cell r="EH2180" t="str">
            <v>HVDC_353_HC0032</v>
          </cell>
        </row>
        <row r="2181">
          <cell r="B2181" t="str">
            <v>HC0034</v>
          </cell>
          <cell r="EH2181" t="str">
            <v>HVDC_353_HC0034</v>
          </cell>
        </row>
        <row r="2182">
          <cell r="B2182" t="str">
            <v>HC0035</v>
          </cell>
          <cell r="EH2182" t="str">
            <v>HVDC_353_HC0035</v>
          </cell>
        </row>
        <row r="2183">
          <cell r="B2183" t="str">
            <v>HC0036</v>
          </cell>
          <cell r="EH2183" t="str">
            <v>HVDC_353_HC0036</v>
          </cell>
        </row>
        <row r="2184">
          <cell r="B2184" t="str">
            <v>HC0038</v>
          </cell>
          <cell r="EH2184" t="str">
            <v>HVDC_353_HC0038</v>
          </cell>
        </row>
        <row r="2185">
          <cell r="B2185" t="str">
            <v>HC0133</v>
          </cell>
          <cell r="EH2185" t="str">
            <v>HVDC_353_HC0133</v>
          </cell>
        </row>
        <row r="2186">
          <cell r="B2186" t="str">
            <v>HC0134</v>
          </cell>
          <cell r="EH2186" t="str">
            <v>HVDC_353_HC0134</v>
          </cell>
        </row>
        <row r="2187">
          <cell r="B2187" t="str">
            <v>HC0136</v>
          </cell>
          <cell r="EH2187" t="str">
            <v>HVDC_353_HC0136</v>
          </cell>
        </row>
        <row r="2188">
          <cell r="B2188" t="str">
            <v>HC0138</v>
          </cell>
          <cell r="EH2188" t="str">
            <v>HVDC_353_HC0138</v>
          </cell>
        </row>
        <row r="2189">
          <cell r="B2189" t="str">
            <v>HC0231</v>
          </cell>
          <cell r="EH2189" t="str">
            <v>HVDC_353_HC0231</v>
          </cell>
        </row>
        <row r="2190">
          <cell r="B2190" t="str">
            <v>HIS011</v>
          </cell>
          <cell r="EH2190" t="str">
            <v>HVDC_353_HIS011</v>
          </cell>
        </row>
        <row r="2191">
          <cell r="B2191" t="str">
            <v>HV0013</v>
          </cell>
          <cell r="EH2191" t="str">
            <v>HVDC_353_HV0013</v>
          </cell>
        </row>
        <row r="2192">
          <cell r="B2192" t="str">
            <v>HV0014</v>
          </cell>
          <cell r="EH2192" t="str">
            <v>HVDC_353_HV0014</v>
          </cell>
        </row>
        <row r="2193">
          <cell r="B2193" t="str">
            <v>HV0015</v>
          </cell>
          <cell r="EH2193" t="str">
            <v>HVDC_353_HV0015</v>
          </cell>
        </row>
        <row r="2194">
          <cell r="B2194" t="str">
            <v>HV0016</v>
          </cell>
          <cell r="EH2194" t="str">
            <v>HVDC_353_HV0016</v>
          </cell>
        </row>
        <row r="2195">
          <cell r="B2195" t="str">
            <v>HV0019</v>
          </cell>
          <cell r="EH2195" t="str">
            <v>HVDC_353_HV0019</v>
          </cell>
        </row>
        <row r="2196">
          <cell r="B2196" t="str">
            <v>HV0111</v>
          </cell>
          <cell r="EH2196" t="str">
            <v>HVDC_353_HV0111</v>
          </cell>
        </row>
        <row r="2197">
          <cell r="B2197" t="str">
            <v>HV0112</v>
          </cell>
          <cell r="EH2197" t="str">
            <v>HVDC_353_HV0112</v>
          </cell>
        </row>
        <row r="2198">
          <cell r="B2198" t="str">
            <v>HV0113</v>
          </cell>
          <cell r="EH2198" t="str">
            <v>HVDC_353_HV0113</v>
          </cell>
        </row>
        <row r="2199">
          <cell r="B2199" t="str">
            <v>IT0011</v>
          </cell>
          <cell r="EH2199" t="str">
            <v>HVDC_353_IT0011</v>
          </cell>
        </row>
        <row r="2200">
          <cell r="B2200" t="str">
            <v>IT0032</v>
          </cell>
          <cell r="EH2200" t="str">
            <v>HVDC_353_IT0032</v>
          </cell>
        </row>
        <row r="2201">
          <cell r="B2201" t="str">
            <v>LV0011</v>
          </cell>
          <cell r="EH2201" t="str">
            <v>HVDC_353_LV0011</v>
          </cell>
        </row>
        <row r="2202">
          <cell r="B2202" t="str">
            <v>LV0012</v>
          </cell>
          <cell r="EH2202" t="str">
            <v>HVDC_353_LV0012</v>
          </cell>
        </row>
        <row r="2203">
          <cell r="B2203" t="str">
            <v>LV0031</v>
          </cell>
          <cell r="EH2203" t="str">
            <v>HVDC_353_LV0031</v>
          </cell>
        </row>
        <row r="2204">
          <cell r="B2204" t="str">
            <v>MC0141</v>
          </cell>
          <cell r="EH2204" t="str">
            <v>HVDC_353_MC0141</v>
          </cell>
        </row>
        <row r="2205">
          <cell r="B2205" t="str">
            <v>MC0211</v>
          </cell>
          <cell r="EH2205" t="str">
            <v>HVDC_353_MC0211</v>
          </cell>
        </row>
        <row r="2206">
          <cell r="B2206" t="str">
            <v>MC0241</v>
          </cell>
          <cell r="EH2206" t="str">
            <v>HVDC_353_MC0241</v>
          </cell>
        </row>
        <row r="2207">
          <cell r="B2207" t="str">
            <v>MC0242</v>
          </cell>
          <cell r="EH2207" t="str">
            <v>HVDC_353_MC0242</v>
          </cell>
        </row>
        <row r="2208">
          <cell r="B2208" t="str">
            <v>MC0441</v>
          </cell>
          <cell r="EH2208" t="str">
            <v>HVDC_353_MC0441</v>
          </cell>
        </row>
        <row r="2209">
          <cell r="B2209" t="str">
            <v>MC0611</v>
          </cell>
          <cell r="EH2209" t="str">
            <v>HVDC_353_MC0611</v>
          </cell>
        </row>
        <row r="2210">
          <cell r="B2210" t="str">
            <v>MC0612</v>
          </cell>
          <cell r="EH2210" t="str">
            <v>HVDC_353_MC0612</v>
          </cell>
        </row>
        <row r="2211">
          <cell r="B2211" t="str">
            <v>MC0613</v>
          </cell>
          <cell r="EH2211" t="str">
            <v>HVDC_353_MC0613</v>
          </cell>
        </row>
        <row r="2212">
          <cell r="B2212" t="str">
            <v>MO0011</v>
          </cell>
          <cell r="EH2212" t="str">
            <v>HVDC_353_MO0011</v>
          </cell>
        </row>
        <row r="2213">
          <cell r="B2213" t="str">
            <v>MO0032</v>
          </cell>
          <cell r="EH2213" t="str">
            <v>HVDC_353_MO0032</v>
          </cell>
        </row>
        <row r="2214">
          <cell r="B2214" t="str">
            <v>MO0051</v>
          </cell>
          <cell r="EH2214" t="str">
            <v>HVDC_353_MO0051</v>
          </cell>
        </row>
        <row r="2215">
          <cell r="B2215" t="str">
            <v>MRS012</v>
          </cell>
          <cell r="EH2215" t="str">
            <v>HVDC_353_MRS012</v>
          </cell>
        </row>
        <row r="2216">
          <cell r="B2216" t="str">
            <v>OI0041</v>
          </cell>
          <cell r="EH2216" t="str">
            <v>HVDC_353_OI0041</v>
          </cell>
        </row>
        <row r="2217">
          <cell r="B2217" t="str">
            <v>RA0011</v>
          </cell>
          <cell r="EH2217" t="str">
            <v>HVDC_353_RA0011</v>
          </cell>
        </row>
        <row r="2218">
          <cell r="B2218" t="str">
            <v>RA0031</v>
          </cell>
          <cell r="EH2218" t="str">
            <v>HVDC_353_RA0031</v>
          </cell>
        </row>
        <row r="2219">
          <cell r="B2219" t="str">
            <v>RS0011</v>
          </cell>
          <cell r="EH2219" t="str">
            <v>HVDC_353_RS0011</v>
          </cell>
        </row>
        <row r="2220">
          <cell r="B2220" t="str">
            <v>SA0011</v>
          </cell>
          <cell r="EH2220" t="str">
            <v>HVDC_353_SA0011</v>
          </cell>
        </row>
        <row r="2221">
          <cell r="B2221" t="str">
            <v>SB0011</v>
          </cell>
          <cell r="EH2221" t="str">
            <v>HVDC_353_SB0011</v>
          </cell>
        </row>
        <row r="2222">
          <cell r="B2222" t="str">
            <v>SB0031</v>
          </cell>
          <cell r="EH2222" t="str">
            <v>HVDC_353_SB0031</v>
          </cell>
        </row>
        <row r="2223">
          <cell r="B2223" t="str">
            <v>SB0032</v>
          </cell>
          <cell r="EH2223" t="str">
            <v>HVDC_353_SB0032</v>
          </cell>
        </row>
        <row r="2224">
          <cell r="B2224" t="str">
            <v>SB0033</v>
          </cell>
          <cell r="EH2224" t="str">
            <v>HVDC_353_SB0033</v>
          </cell>
        </row>
        <row r="2225">
          <cell r="B2225" t="str">
            <v>SB0035</v>
          </cell>
          <cell r="EH2225" t="str">
            <v>HVDC_353_SB0035</v>
          </cell>
        </row>
        <row r="2226">
          <cell r="B2226" t="str">
            <v>SD9011</v>
          </cell>
          <cell r="EH2226" t="str">
            <v>HVDC_353_SD9011</v>
          </cell>
        </row>
        <row r="2227">
          <cell r="B2227" t="str">
            <v>SI0021</v>
          </cell>
          <cell r="EH2227" t="str">
            <v>HVDC_353_SI0021</v>
          </cell>
        </row>
        <row r="2228">
          <cell r="B2228" t="str">
            <v>SY0011</v>
          </cell>
          <cell r="EH2228" t="str">
            <v>HVDC_353_SY0011</v>
          </cell>
        </row>
        <row r="2229">
          <cell r="B2229" t="str">
            <v>TF0011</v>
          </cell>
          <cell r="EH2229" t="str">
            <v>HVDC_353_TF0011</v>
          </cell>
        </row>
        <row r="2230">
          <cell r="B2230" t="str">
            <v>TF0031</v>
          </cell>
          <cell r="EH2230" t="str">
            <v>HVDC_353_TF0031</v>
          </cell>
        </row>
        <row r="2231">
          <cell r="B2231" t="str">
            <v>TF0033</v>
          </cell>
          <cell r="EH2231" t="str">
            <v>HVDC_353_TF0033</v>
          </cell>
        </row>
        <row r="2232">
          <cell r="B2232" t="str">
            <v>TF0036</v>
          </cell>
          <cell r="EH2232" t="str">
            <v>HVDC_353_TF0036</v>
          </cell>
        </row>
        <row r="2233">
          <cell r="B2233" t="str">
            <v>TF0038</v>
          </cell>
          <cell r="EH2233" t="str">
            <v>HVDC_353_TF0038</v>
          </cell>
        </row>
        <row r="2234">
          <cell r="B2234" t="str">
            <v>TF0051</v>
          </cell>
          <cell r="EH2234" t="str">
            <v>HVDC_353_TF0051</v>
          </cell>
        </row>
        <row r="2235">
          <cell r="B2235" t="str">
            <v>TV0011</v>
          </cell>
          <cell r="EH2235" t="str">
            <v>HVDC_353_TV0011</v>
          </cell>
        </row>
        <row r="2236">
          <cell r="B2236" t="str">
            <v>TV0012</v>
          </cell>
          <cell r="EH2236" t="str">
            <v>HVDC_353_TV0012</v>
          </cell>
        </row>
        <row r="2237">
          <cell r="B2237" t="str">
            <v>UPS011</v>
          </cell>
          <cell r="EH2237" t="str">
            <v>HVDC_353_UPS011</v>
          </cell>
        </row>
        <row r="2238">
          <cell r="B2238" t="str">
            <v>UPS031</v>
          </cell>
          <cell r="EH2238" t="str">
            <v>HVDC_353_UPS031</v>
          </cell>
        </row>
        <row r="2239">
          <cell r="B2239" t="str">
            <v>VP0041</v>
          </cell>
          <cell r="EH2239" t="str">
            <v>HVDC_353_VP0041</v>
          </cell>
        </row>
        <row r="2240">
          <cell r="B2240" t="str">
            <v>VP0051</v>
          </cell>
          <cell r="EH2240" t="str">
            <v>HVDC_353_VP0051</v>
          </cell>
        </row>
        <row r="2242">
          <cell r="B2242" t="str">
            <v>Total</v>
          </cell>
        </row>
        <row r="2244">
          <cell r="B2244" t="str">
            <v>Check: Total average spend - Pole 2 - HVDC</v>
          </cell>
        </row>
        <row r="2246">
          <cell r="B2246" t="str">
            <v>Common Equipment - DC Stations</v>
          </cell>
        </row>
        <row r="2247">
          <cell r="B2247" t="str">
            <v>AB0011</v>
          </cell>
          <cell r="EH2247" t="str">
            <v>HVDC_354_AB0011</v>
          </cell>
        </row>
        <row r="2248">
          <cell r="B2248" t="str">
            <v>AB0012</v>
          </cell>
          <cell r="EH2248" t="str">
            <v>HVDC_354_AB0012</v>
          </cell>
        </row>
        <row r="2249">
          <cell r="B2249" t="str">
            <v>AB0042</v>
          </cell>
          <cell r="EH2249" t="str">
            <v>HVDC_354_AB0042</v>
          </cell>
        </row>
        <row r="2250">
          <cell r="B2250" t="str">
            <v>AB0051</v>
          </cell>
          <cell r="EH2250" t="str">
            <v>HVDC_354_AB0051</v>
          </cell>
        </row>
        <row r="2251">
          <cell r="B2251" t="str">
            <v>AC0011</v>
          </cell>
          <cell r="EH2251" t="str">
            <v>HVDC_354_AC0011</v>
          </cell>
        </row>
        <row r="2252">
          <cell r="B2252" t="str">
            <v>AC0012</v>
          </cell>
          <cell r="EH2252" t="str">
            <v>HVDC_354_AC0012</v>
          </cell>
        </row>
        <row r="2253">
          <cell r="B2253" t="str">
            <v>AC0013</v>
          </cell>
          <cell r="EH2253" t="str">
            <v>HVDC_354_AC0013</v>
          </cell>
        </row>
        <row r="2254">
          <cell r="B2254" t="str">
            <v>AC0041</v>
          </cell>
          <cell r="EH2254" t="str">
            <v>HVDC_354_AC0041</v>
          </cell>
        </row>
        <row r="2255">
          <cell r="B2255" t="str">
            <v>BS0011</v>
          </cell>
          <cell r="EH2255" t="str">
            <v>HVDC_354_BS0011</v>
          </cell>
        </row>
        <row r="2256">
          <cell r="B2256" t="str">
            <v>BT0011</v>
          </cell>
          <cell r="EH2256" t="str">
            <v>HVDC_354_BT0011</v>
          </cell>
        </row>
        <row r="2257">
          <cell r="B2257" t="str">
            <v>BT0031</v>
          </cell>
          <cell r="EH2257" t="str">
            <v>HVDC_354_BT0031</v>
          </cell>
        </row>
        <row r="2258">
          <cell r="B2258" t="str">
            <v>CN0011</v>
          </cell>
          <cell r="EH2258" t="str">
            <v>HVDC_354_CN0011</v>
          </cell>
        </row>
        <row r="2259">
          <cell r="B2259" t="str">
            <v>CP0011</v>
          </cell>
          <cell r="EH2259" t="str">
            <v>HVDC_354_CP0011</v>
          </cell>
        </row>
        <row r="2260">
          <cell r="B2260" t="str">
            <v>DS0011</v>
          </cell>
          <cell r="EH2260" t="str">
            <v>HVDC_354_DS0011</v>
          </cell>
        </row>
        <row r="2261">
          <cell r="B2261" t="str">
            <v>DS0021</v>
          </cell>
          <cell r="EH2261" t="str">
            <v>HVDC_354_DS0021</v>
          </cell>
        </row>
        <row r="2262">
          <cell r="B2262" t="str">
            <v>ET0011</v>
          </cell>
          <cell r="EH2262" t="str">
            <v>HVDC_354_ET0011</v>
          </cell>
        </row>
        <row r="2263">
          <cell r="B2263" t="str">
            <v>FP0511</v>
          </cell>
          <cell r="EH2263" t="str">
            <v>HVDC_354_FP0511</v>
          </cell>
        </row>
        <row r="2264">
          <cell r="B2264" t="str">
            <v>FP0512</v>
          </cell>
          <cell r="EH2264" t="str">
            <v>HVDC_354_FP0512</v>
          </cell>
        </row>
        <row r="2265">
          <cell r="B2265" t="str">
            <v>FP0611</v>
          </cell>
          <cell r="EH2265" t="str">
            <v>HVDC_354_FP0611</v>
          </cell>
        </row>
        <row r="2266">
          <cell r="B2266" t="str">
            <v>FP0612</v>
          </cell>
          <cell r="EH2266" t="str">
            <v>HVDC_354_FP0612</v>
          </cell>
        </row>
        <row r="2267">
          <cell r="B2267" t="str">
            <v>HC0031</v>
          </cell>
          <cell r="EH2267" t="str">
            <v>HVDC_354_HC0031</v>
          </cell>
        </row>
        <row r="2268">
          <cell r="B2268" t="str">
            <v>HC0032</v>
          </cell>
          <cell r="EH2268" t="str">
            <v>HVDC_354_HC0032</v>
          </cell>
        </row>
        <row r="2269">
          <cell r="B2269" t="str">
            <v>HC0033</v>
          </cell>
          <cell r="EH2269" t="str">
            <v>HVDC_354_HC0033</v>
          </cell>
        </row>
        <row r="2270">
          <cell r="B2270" t="str">
            <v>HC0035</v>
          </cell>
          <cell r="EH2270" t="str">
            <v>HVDC_354_HC0035</v>
          </cell>
        </row>
        <row r="2271">
          <cell r="B2271" t="str">
            <v>HC0036</v>
          </cell>
          <cell r="EH2271" t="str">
            <v>HVDC_354_HC0036</v>
          </cell>
        </row>
        <row r="2272">
          <cell r="B2272" t="str">
            <v>HC0039</v>
          </cell>
          <cell r="EH2272" t="str">
            <v>HVDC_354_HC0039</v>
          </cell>
        </row>
        <row r="2273">
          <cell r="B2273" t="str">
            <v>HC0139</v>
          </cell>
          <cell r="EH2273" t="str">
            <v>HVDC_354_HC0139</v>
          </cell>
        </row>
        <row r="2274">
          <cell r="B2274" t="str">
            <v>HSS011</v>
          </cell>
          <cell r="EH2274" t="str">
            <v>HVDC_354_HSS011</v>
          </cell>
        </row>
        <row r="2275">
          <cell r="B2275" t="str">
            <v>HSS012</v>
          </cell>
          <cell r="EH2275" t="str">
            <v>HVDC_354_HSS012</v>
          </cell>
        </row>
        <row r="2276">
          <cell r="B2276" t="str">
            <v>HSS013</v>
          </cell>
          <cell r="EH2276" t="str">
            <v>HVDC_354_HSS013</v>
          </cell>
        </row>
        <row r="2277">
          <cell r="B2277" t="str">
            <v>HSS014</v>
          </cell>
          <cell r="EH2277" t="str">
            <v>HVDC_354_HSS014</v>
          </cell>
        </row>
        <row r="2278">
          <cell r="B2278" t="str">
            <v>HSS051</v>
          </cell>
          <cell r="EH2278" t="str">
            <v>HVDC_354_HSS051</v>
          </cell>
        </row>
        <row r="2279">
          <cell r="B2279" t="str">
            <v>HV0015</v>
          </cell>
          <cell r="EH2279" t="str">
            <v>HVDC_354_HV0015</v>
          </cell>
        </row>
        <row r="2280">
          <cell r="B2280" t="str">
            <v>HV0041</v>
          </cell>
          <cell r="EH2280" t="str">
            <v>HVDC_354_HV0041</v>
          </cell>
        </row>
        <row r="2281">
          <cell r="B2281" t="str">
            <v>HV0111</v>
          </cell>
          <cell r="EH2281" t="str">
            <v>HVDC_354_HV0111</v>
          </cell>
        </row>
        <row r="2282">
          <cell r="B2282" t="str">
            <v>IR0011</v>
          </cell>
          <cell r="EH2282" t="str">
            <v>HVDC_354_IR0011</v>
          </cell>
        </row>
        <row r="2283">
          <cell r="B2283" t="str">
            <v>IT0011</v>
          </cell>
          <cell r="EH2283" t="str">
            <v>HVDC_354_IT0011</v>
          </cell>
        </row>
        <row r="2284">
          <cell r="B2284" t="str">
            <v>LV0012</v>
          </cell>
          <cell r="EH2284" t="str">
            <v>HVDC_354_LV0012</v>
          </cell>
        </row>
        <row r="2285">
          <cell r="B2285" t="str">
            <v>LV0031</v>
          </cell>
          <cell r="EH2285" t="str">
            <v>HVDC_354_LV0031</v>
          </cell>
        </row>
        <row r="2286">
          <cell r="B2286" t="str">
            <v>MC0912</v>
          </cell>
          <cell r="EH2286" t="str">
            <v>HVDC_354_MC0912</v>
          </cell>
        </row>
        <row r="2287">
          <cell r="B2287" t="str">
            <v>MG0001</v>
          </cell>
          <cell r="EH2287" t="str">
            <v>HVDC_354_MG0001</v>
          </cell>
        </row>
        <row r="2288">
          <cell r="B2288" t="str">
            <v>MRS012</v>
          </cell>
          <cell r="EH2288" t="str">
            <v>HVDC_354_MRS012</v>
          </cell>
        </row>
        <row r="2289">
          <cell r="B2289" t="str">
            <v>MS0011</v>
          </cell>
          <cell r="EH2289" t="str">
            <v>HVDC_354_MS0011</v>
          </cell>
        </row>
        <row r="2290">
          <cell r="B2290" t="str">
            <v>MS0051</v>
          </cell>
          <cell r="EH2290" t="str">
            <v>HVDC_354_MS0051</v>
          </cell>
        </row>
        <row r="2291">
          <cell r="B2291" t="str">
            <v>RS0011</v>
          </cell>
          <cell r="EH2291" t="str">
            <v>HVDC_354_RS0011</v>
          </cell>
        </row>
        <row r="2292">
          <cell r="B2292" t="str">
            <v>SB0011</v>
          </cell>
          <cell r="EH2292" t="str">
            <v>HVDC_354_SB0011</v>
          </cell>
        </row>
        <row r="2293">
          <cell r="B2293" t="str">
            <v>SC0011</v>
          </cell>
          <cell r="EH2293" t="str">
            <v>HVDC_354_SC0011</v>
          </cell>
        </row>
        <row r="2294">
          <cell r="B2294" t="str">
            <v>SC0032</v>
          </cell>
          <cell r="EH2294" t="str">
            <v>HVDC_354_SC0032</v>
          </cell>
        </row>
        <row r="2295">
          <cell r="B2295" t="str">
            <v>SC0040</v>
          </cell>
          <cell r="EH2295" t="str">
            <v>HVDC_354_SC0040</v>
          </cell>
        </row>
        <row r="2296">
          <cell r="B2296" t="str">
            <v>SC0041</v>
          </cell>
          <cell r="EH2296" t="str">
            <v>HVDC_354_SC0041</v>
          </cell>
        </row>
        <row r="2297">
          <cell r="B2297" t="str">
            <v>SC0042</v>
          </cell>
          <cell r="EH2297" t="str">
            <v>HVDC_354_SC0042</v>
          </cell>
        </row>
        <row r="2298">
          <cell r="B2298" t="str">
            <v>SC0043</v>
          </cell>
          <cell r="EH2298" t="str">
            <v>HVDC_354_SC0043</v>
          </cell>
        </row>
        <row r="2299">
          <cell r="B2299" t="str">
            <v>SC0044</v>
          </cell>
          <cell r="EH2299" t="str">
            <v>HVDC_354_SC0044</v>
          </cell>
        </row>
        <row r="2300">
          <cell r="B2300" t="str">
            <v>SC0090</v>
          </cell>
          <cell r="EH2300" t="str">
            <v>HVDC_354_SC0090</v>
          </cell>
        </row>
        <row r="2301">
          <cell r="B2301" t="str">
            <v>SC0091</v>
          </cell>
          <cell r="EH2301" t="str">
            <v>HVDC_354_SC0091</v>
          </cell>
        </row>
        <row r="2302">
          <cell r="B2302" t="str">
            <v>SC0092</v>
          </cell>
          <cell r="EH2302" t="str">
            <v>HVDC_354_SC0092</v>
          </cell>
        </row>
        <row r="2303">
          <cell r="B2303" t="str">
            <v>SI0011</v>
          </cell>
          <cell r="EH2303" t="str">
            <v>HVDC_354_SI0011</v>
          </cell>
        </row>
        <row r="2304">
          <cell r="B2304" t="str">
            <v>SI0012</v>
          </cell>
          <cell r="EH2304" t="str">
            <v>HVDC_354_SI0012</v>
          </cell>
        </row>
        <row r="2305">
          <cell r="B2305" t="str">
            <v>SI0013</v>
          </cell>
          <cell r="EH2305" t="str">
            <v>HVDC_354_SI0013</v>
          </cell>
        </row>
        <row r="2306">
          <cell r="B2306" t="str">
            <v>SI0014</v>
          </cell>
          <cell r="EH2306" t="str">
            <v>HVDC_354_SI0014</v>
          </cell>
        </row>
        <row r="2307">
          <cell r="B2307" t="str">
            <v>SI0018</v>
          </cell>
          <cell r="EH2307" t="str">
            <v>HVDC_354_SI0018</v>
          </cell>
        </row>
        <row r="2308">
          <cell r="B2308" t="str">
            <v>SI0021</v>
          </cell>
          <cell r="EH2308" t="str">
            <v>HVDC_354_SI0021</v>
          </cell>
        </row>
        <row r="2309">
          <cell r="B2309" t="str">
            <v>SY0011</v>
          </cell>
          <cell r="EH2309" t="str">
            <v>HVDC_354_SY0011</v>
          </cell>
        </row>
        <row r="2310">
          <cell r="B2310" t="str">
            <v>TF0011</v>
          </cell>
          <cell r="EH2310" t="str">
            <v>HVDC_354_TF0011</v>
          </cell>
        </row>
        <row r="2311">
          <cell r="B2311" t="str">
            <v>TF0036</v>
          </cell>
          <cell r="EH2311" t="str">
            <v>HVDC_354_TF0036</v>
          </cell>
        </row>
        <row r="2312">
          <cell r="B2312" t="str">
            <v>TF0038</v>
          </cell>
          <cell r="EH2312" t="str">
            <v>HVDC_354_TF0038</v>
          </cell>
        </row>
        <row r="2313">
          <cell r="B2313" t="str">
            <v>UPS011</v>
          </cell>
          <cell r="EH2313" t="str">
            <v>HVDC_354_UPS011</v>
          </cell>
        </row>
        <row r="2314">
          <cell r="B2314" t="str">
            <v>UPS031</v>
          </cell>
          <cell r="EH2314" t="str">
            <v>HVDC_354_UPS031</v>
          </cell>
        </row>
        <row r="2316">
          <cell r="B2316" t="str">
            <v>Total</v>
          </cell>
        </row>
        <row r="2318">
          <cell r="B2318" t="str">
            <v>Check: Total average spend - Common Equipment - DC Stations - HVDC</v>
          </cell>
        </row>
        <row r="2320">
          <cell r="B2320" t="str">
            <v>Cable Stations</v>
          </cell>
        </row>
        <row r="2321">
          <cell r="B2321" t="str">
            <v>BS0011</v>
          </cell>
          <cell r="EH2321" t="str">
            <v>HVDC_355_BS0011</v>
          </cell>
        </row>
        <row r="2322">
          <cell r="B2322" t="str">
            <v>BU0011</v>
          </cell>
          <cell r="EH2322" t="str">
            <v>HVDC_355_BU0011</v>
          </cell>
        </row>
        <row r="2323">
          <cell r="B2323" t="str">
            <v>CL0011</v>
          </cell>
          <cell r="EH2323" t="str">
            <v>HVDC_355_CL0011</v>
          </cell>
        </row>
        <row r="2324">
          <cell r="B2324" t="str">
            <v>CL0036</v>
          </cell>
          <cell r="EH2324" t="str">
            <v>HVDC_355_CL0036</v>
          </cell>
        </row>
        <row r="2325">
          <cell r="B2325" t="str">
            <v>DS0011</v>
          </cell>
          <cell r="EH2325" t="str">
            <v>HVDC_355_DS0011</v>
          </cell>
        </row>
        <row r="2326">
          <cell r="B2326" t="str">
            <v>DS0021</v>
          </cell>
          <cell r="EH2326" t="str">
            <v>HVDC_355_DS0021</v>
          </cell>
        </row>
        <row r="2327">
          <cell r="B2327" t="str">
            <v>ET0011</v>
          </cell>
          <cell r="EH2327" t="str">
            <v>HVDC_355_ET0011</v>
          </cell>
        </row>
        <row r="2328">
          <cell r="B2328" t="str">
            <v>FP0111</v>
          </cell>
          <cell r="EH2328" t="str">
            <v>HVDC_355_FP0111</v>
          </cell>
        </row>
        <row r="2329">
          <cell r="B2329" t="str">
            <v>FP0211</v>
          </cell>
          <cell r="EH2329" t="str">
            <v>HVDC_355_FP0211</v>
          </cell>
        </row>
        <row r="2330">
          <cell r="B2330" t="str">
            <v>FP0212</v>
          </cell>
          <cell r="EH2330" t="str">
            <v>HVDC_355_FP0212</v>
          </cell>
        </row>
        <row r="2331">
          <cell r="B2331" t="str">
            <v>FP0241</v>
          </cell>
          <cell r="EH2331" t="str">
            <v>HVDC_355_FP0241</v>
          </cell>
        </row>
        <row r="2332">
          <cell r="B2332" t="str">
            <v>FP0242</v>
          </cell>
          <cell r="EH2332" t="str">
            <v>HVDC_355_FP0242</v>
          </cell>
        </row>
        <row r="2333">
          <cell r="B2333" t="str">
            <v>HC0031</v>
          </cell>
          <cell r="EH2333" t="str">
            <v>HVDC_355_HC0031</v>
          </cell>
        </row>
        <row r="2334">
          <cell r="B2334" t="str">
            <v>HC0032</v>
          </cell>
          <cell r="EH2334" t="str">
            <v>HVDC_355_HC0032</v>
          </cell>
        </row>
        <row r="2335">
          <cell r="B2335" t="str">
            <v>HC0035</v>
          </cell>
          <cell r="EH2335" t="str">
            <v>HVDC_355_HC0035</v>
          </cell>
        </row>
        <row r="2336">
          <cell r="B2336" t="str">
            <v>HC0036</v>
          </cell>
          <cell r="EH2336" t="str">
            <v>HVDC_355_HC0036</v>
          </cell>
        </row>
        <row r="2337">
          <cell r="B2337" t="str">
            <v>HC0138</v>
          </cell>
          <cell r="EH2337" t="str">
            <v>HVDC_355_HC0138</v>
          </cell>
        </row>
        <row r="2338">
          <cell r="B2338" t="str">
            <v>HSS014</v>
          </cell>
          <cell r="EH2338" t="str">
            <v>HVDC_355_HSS014</v>
          </cell>
        </row>
        <row r="2339">
          <cell r="B2339" t="str">
            <v>HV0011</v>
          </cell>
          <cell r="EH2339" t="str">
            <v>HVDC_355_HV0011</v>
          </cell>
        </row>
        <row r="2340">
          <cell r="B2340" t="str">
            <v>HV0012</v>
          </cell>
          <cell r="EH2340" t="str">
            <v>HVDC_355_HV0012</v>
          </cell>
        </row>
        <row r="2341">
          <cell r="B2341" t="str">
            <v>HV0015</v>
          </cell>
          <cell r="EH2341" t="str">
            <v>HVDC_355_HV0015</v>
          </cell>
        </row>
        <row r="2342">
          <cell r="B2342" t="str">
            <v>HV0016</v>
          </cell>
          <cell r="EH2342" t="str">
            <v>HVDC_355_HV0016</v>
          </cell>
        </row>
        <row r="2343">
          <cell r="B2343" t="str">
            <v>IT0011</v>
          </cell>
          <cell r="EH2343" t="str">
            <v>HVDC_355_IT0011</v>
          </cell>
        </row>
        <row r="2344">
          <cell r="B2344" t="str">
            <v>LV0012</v>
          </cell>
          <cell r="EH2344" t="str">
            <v>HVDC_355_LV0012</v>
          </cell>
        </row>
        <row r="2345">
          <cell r="B2345" t="str">
            <v>LV0031</v>
          </cell>
          <cell r="EH2345" t="str">
            <v>HVDC_355_LV0031</v>
          </cell>
        </row>
        <row r="2346">
          <cell r="B2346" t="str">
            <v>MC0341</v>
          </cell>
          <cell r="EH2346" t="str">
            <v>HVDC_355_MC0341</v>
          </cell>
        </row>
        <row r="2347">
          <cell r="B2347" t="str">
            <v>MC0342</v>
          </cell>
          <cell r="EH2347" t="str">
            <v>HVDC_355_MC0342</v>
          </cell>
        </row>
        <row r="2348">
          <cell r="B2348" t="str">
            <v>MC0343</v>
          </cell>
          <cell r="EH2348" t="str">
            <v>HVDC_355_MC0343</v>
          </cell>
        </row>
        <row r="2349">
          <cell r="B2349" t="str">
            <v>MC0541</v>
          </cell>
          <cell r="EH2349" t="str">
            <v>HVDC_355_MC0541</v>
          </cell>
        </row>
        <row r="2350">
          <cell r="B2350" t="str">
            <v>MC0611</v>
          </cell>
          <cell r="EH2350" t="str">
            <v>HVDC_355_MC0611</v>
          </cell>
        </row>
        <row r="2351">
          <cell r="B2351" t="str">
            <v>MC0613</v>
          </cell>
          <cell r="EH2351" t="str">
            <v>HVDC_355_MC0613</v>
          </cell>
        </row>
        <row r="2352">
          <cell r="B2352" t="str">
            <v>MC0841</v>
          </cell>
          <cell r="EH2352" t="str">
            <v>HVDC_355_MC0841</v>
          </cell>
        </row>
        <row r="2353">
          <cell r="B2353" t="str">
            <v>MRS012</v>
          </cell>
          <cell r="EH2353" t="str">
            <v>HVDC_355_MRS012</v>
          </cell>
        </row>
        <row r="2354">
          <cell r="B2354" t="str">
            <v>SA0011</v>
          </cell>
          <cell r="EH2354" t="str">
            <v>HVDC_355_SA0011</v>
          </cell>
        </row>
        <row r="2355">
          <cell r="B2355" t="str">
            <v>SG0011</v>
          </cell>
          <cell r="EH2355" t="str">
            <v>HVDC_355_SG0011</v>
          </cell>
        </row>
        <row r="2356">
          <cell r="B2356" t="str">
            <v>SG0021</v>
          </cell>
          <cell r="EH2356" t="str">
            <v>HVDC_355_SG0021</v>
          </cell>
        </row>
        <row r="2357">
          <cell r="B2357" t="str">
            <v>SG0041</v>
          </cell>
          <cell r="EH2357" t="str">
            <v>HVDC_355_SG0041</v>
          </cell>
        </row>
        <row r="2358">
          <cell r="B2358" t="str">
            <v>SI0021</v>
          </cell>
          <cell r="EH2358" t="str">
            <v>HVDC_355_SI0021</v>
          </cell>
        </row>
        <row r="2359">
          <cell r="B2359" t="str">
            <v>SY0011</v>
          </cell>
          <cell r="EH2359" t="str">
            <v>HVDC_355_SY0011</v>
          </cell>
        </row>
        <row r="2360">
          <cell r="B2360" t="str">
            <v>TF0011</v>
          </cell>
          <cell r="EH2360" t="str">
            <v>HVDC_355_TF0011</v>
          </cell>
        </row>
        <row r="2361">
          <cell r="B2361" t="str">
            <v>TF0031</v>
          </cell>
          <cell r="EH2361" t="str">
            <v>HVDC_355_TF0031</v>
          </cell>
        </row>
        <row r="2362">
          <cell r="B2362" t="str">
            <v>TF0036</v>
          </cell>
          <cell r="EH2362" t="str">
            <v>HVDC_355_TF0036</v>
          </cell>
        </row>
        <row r="2363">
          <cell r="B2363" t="str">
            <v>TF0038</v>
          </cell>
          <cell r="EH2363" t="str">
            <v>HVDC_355_TF0038</v>
          </cell>
        </row>
        <row r="2364">
          <cell r="B2364" t="str">
            <v>UPS011</v>
          </cell>
          <cell r="EH2364" t="str">
            <v>HVDC_355_UPS011</v>
          </cell>
        </row>
        <row r="2365">
          <cell r="B2365" t="str">
            <v>UPS031</v>
          </cell>
          <cell r="EH2365" t="str">
            <v>HVDC_355_UPS031</v>
          </cell>
        </row>
        <row r="2367">
          <cell r="B2367" t="str">
            <v>Total</v>
          </cell>
        </row>
        <row r="2369">
          <cell r="B2369" t="str">
            <v>Check: Total average spend - Cable Stations - HVDC</v>
          </cell>
        </row>
        <row r="2371">
          <cell r="B2371" t="str">
            <v>Electrode Stations</v>
          </cell>
        </row>
        <row r="2372">
          <cell r="B2372" t="str">
            <v>CP0011</v>
          </cell>
          <cell r="EH2372" t="str">
            <v>HVDC_356_CP0011</v>
          </cell>
        </row>
        <row r="2373">
          <cell r="B2373" t="str">
            <v>CP0031</v>
          </cell>
          <cell r="EH2373" t="str">
            <v>HVDC_356_CP0031</v>
          </cell>
        </row>
        <row r="2374">
          <cell r="B2374" t="str">
            <v>LE0011</v>
          </cell>
          <cell r="EH2374" t="str">
            <v>HVDC_356_LE0011</v>
          </cell>
        </row>
        <row r="2375">
          <cell r="B2375" t="str">
            <v>LE0031</v>
          </cell>
          <cell r="EH2375" t="str">
            <v>HVDC_356_LE0031</v>
          </cell>
        </row>
        <row r="2376">
          <cell r="B2376" t="str">
            <v>LE0032</v>
          </cell>
          <cell r="EH2376" t="str">
            <v>HVDC_356_LE0032</v>
          </cell>
        </row>
        <row r="2377">
          <cell r="B2377" t="str">
            <v>LE0033</v>
          </cell>
          <cell r="EH2377" t="str">
            <v>HVDC_356_LE0033</v>
          </cell>
        </row>
        <row r="2378">
          <cell r="B2378" t="str">
            <v>RA0011</v>
          </cell>
          <cell r="EH2378" t="str">
            <v>HVDC_356_RA0011</v>
          </cell>
        </row>
        <row r="2379">
          <cell r="B2379" t="str">
            <v>RS0011</v>
          </cell>
          <cell r="EH2379" t="str">
            <v>HVDC_356_RS0011</v>
          </cell>
        </row>
        <row r="2380">
          <cell r="B2380" t="str">
            <v>SE0011</v>
          </cell>
          <cell r="EH2380" t="str">
            <v>HVDC_356_SE0011</v>
          </cell>
        </row>
        <row r="2381">
          <cell r="B2381" t="str">
            <v>SE0031</v>
          </cell>
          <cell r="EH2381" t="str">
            <v>HVDC_356_SE0031</v>
          </cell>
        </row>
        <row r="2382">
          <cell r="B2382" t="str">
            <v>SE0032</v>
          </cell>
          <cell r="EH2382" t="str">
            <v>HVDC_356_SE0032</v>
          </cell>
        </row>
        <row r="2383">
          <cell r="B2383" t="str">
            <v>SE0033</v>
          </cell>
          <cell r="EH2383" t="str">
            <v>HVDC_356_SE0033</v>
          </cell>
        </row>
        <row r="2384">
          <cell r="B2384" t="str">
            <v>SE0034</v>
          </cell>
          <cell r="EH2384" t="str">
            <v>HVDC_356_SE0034</v>
          </cell>
        </row>
        <row r="2386">
          <cell r="B2386" t="str">
            <v>Total</v>
          </cell>
        </row>
        <row r="2388">
          <cell r="B2388" t="str">
            <v>Check: Total average spend - Electrode Stations - HVDC</v>
          </cell>
        </row>
        <row r="2390">
          <cell r="B2390" t="str">
            <v>Non-allocatable - DC Stations</v>
          </cell>
        </row>
        <row r="2391">
          <cell r="B2391" t="str">
            <v>BS0042</v>
          </cell>
          <cell r="EH2391" t="str">
            <v>HVDC_358_BS0042</v>
          </cell>
        </row>
        <row r="2392">
          <cell r="B2392" t="str">
            <v>IR0011</v>
          </cell>
          <cell r="EH2392" t="str">
            <v>HVDC_358_IR0011</v>
          </cell>
        </row>
        <row r="2393">
          <cell r="B2393" t="str">
            <v>MC0911</v>
          </cell>
          <cell r="EH2393" t="str">
            <v>HVDC_358_MC0911</v>
          </cell>
        </row>
        <row r="2394">
          <cell r="B2394" t="str">
            <v>MC0912</v>
          </cell>
          <cell r="EH2394" t="str">
            <v>HVDC_358_MC0912</v>
          </cell>
        </row>
        <row r="2395">
          <cell r="B2395" t="str">
            <v>MG0001</v>
          </cell>
          <cell r="EH2395" t="str">
            <v>HVDC_358_MG0001</v>
          </cell>
        </row>
        <row r="2396">
          <cell r="B2396" t="str">
            <v>SI0011</v>
          </cell>
          <cell r="EH2396" t="str">
            <v>HVDC_358_SI0011</v>
          </cell>
        </row>
        <row r="2397">
          <cell r="B2397" t="str">
            <v>SI0012</v>
          </cell>
          <cell r="EH2397" t="str">
            <v>HVDC_358_SI0012</v>
          </cell>
        </row>
        <row r="2398">
          <cell r="B2398" t="str">
            <v>SI0013</v>
          </cell>
          <cell r="EH2398" t="str">
            <v>HVDC_358_SI0013</v>
          </cell>
        </row>
        <row r="2399">
          <cell r="B2399" t="str">
            <v>SI0014</v>
          </cell>
          <cell r="EH2399" t="str">
            <v>HVDC_358_SI0014</v>
          </cell>
        </row>
        <row r="2400">
          <cell r="B2400" t="str">
            <v>SI0015</v>
          </cell>
          <cell r="EH2400" t="str">
            <v>HVDC_358_SI0015</v>
          </cell>
        </row>
        <row r="2401">
          <cell r="B2401" t="str">
            <v>SI0018</v>
          </cell>
          <cell r="EH2401" t="str">
            <v>HVDC_358_SI0018</v>
          </cell>
        </row>
        <row r="2402">
          <cell r="B2402" t="str">
            <v>SI0019</v>
          </cell>
          <cell r="EH2402" t="str">
            <v>HVDC_358_SI0019</v>
          </cell>
        </row>
        <row r="2404">
          <cell r="B2404" t="str">
            <v>Total</v>
          </cell>
        </row>
        <row r="2406">
          <cell r="B2406" t="str">
            <v>Check: Total average spend - Non-allocatable - DC Stations - HVDC</v>
          </cell>
        </row>
        <row r="2408">
          <cell r="B2408" t="str">
            <v>Total</v>
          </cell>
        </row>
        <row r="2410">
          <cell r="B2410" t="str">
            <v>Check: Total average spend - HVDC</v>
          </cell>
        </row>
        <row r="2412">
          <cell r="B2412" t="str">
            <v>Transmission Lines - Upper North Island</v>
          </cell>
        </row>
        <row r="2414">
          <cell r="B2414" t="str">
            <v>AC Line Non Allocatable</v>
          </cell>
        </row>
        <row r="2415">
          <cell r="B2415" t="str">
            <v>LS0001</v>
          </cell>
          <cell r="EH2415" t="str">
            <v>NNNI-LINES_001_LS0001</v>
          </cell>
        </row>
        <row r="2416">
          <cell r="B2416" t="str">
            <v>LS2010</v>
          </cell>
          <cell r="EH2416" t="str">
            <v>NNNI-LINES_001_LS2010</v>
          </cell>
        </row>
        <row r="2417">
          <cell r="B2417" t="str">
            <v>LS2011</v>
          </cell>
          <cell r="EH2417" t="str">
            <v>NNNI-LINES_001_LS2011</v>
          </cell>
        </row>
        <row r="2418">
          <cell r="B2418" t="str">
            <v>LS2012</v>
          </cell>
          <cell r="EH2418" t="str">
            <v>NNNI-LINES_001_LS2012</v>
          </cell>
        </row>
        <row r="2419">
          <cell r="B2419" t="str">
            <v>LS3001</v>
          </cell>
          <cell r="EH2419" t="str">
            <v>NNNI-LINES_001_LS3001</v>
          </cell>
        </row>
        <row r="2420">
          <cell r="B2420" t="str">
            <v>LS3002</v>
          </cell>
          <cell r="EH2420" t="str">
            <v>NNNI-LINES_001_LS3002</v>
          </cell>
        </row>
        <row r="2421">
          <cell r="B2421" t="str">
            <v>LS3003</v>
          </cell>
          <cell r="EH2421" t="str">
            <v>NNNI-LINES_001_LS3003</v>
          </cell>
        </row>
        <row r="2423">
          <cell r="B2423" t="str">
            <v>Total</v>
          </cell>
        </row>
        <row r="2425">
          <cell r="B2425" t="str">
            <v>Check: Total average spend - AC Line Non Allocatable - NNNI Lines</v>
          </cell>
        </row>
        <row r="2427">
          <cell r="B2427" t="str">
            <v>AC Line Access</v>
          </cell>
        </row>
        <row r="2428">
          <cell r="B2428" t="str">
            <v>LS4000</v>
          </cell>
          <cell r="EH2428" t="str">
            <v>NNNI-LINES_006_LS4000</v>
          </cell>
        </row>
        <row r="2430">
          <cell r="B2430" t="str">
            <v>Total</v>
          </cell>
        </row>
        <row r="2432">
          <cell r="B2432" t="str">
            <v>Check: Total average spend - AC Line Access - NNNI Lines</v>
          </cell>
        </row>
        <row r="2434">
          <cell r="B2434" t="str">
            <v>???</v>
          </cell>
        </row>
        <row r="2435">
          <cell r="B2435" t="str">
            <v>CLL011</v>
          </cell>
          <cell r="EH2435" t="str">
            <v>NNNI-LINES_007_CLL011</v>
          </cell>
        </row>
        <row r="2436">
          <cell r="B2436" t="str">
            <v>CLL012</v>
          </cell>
          <cell r="EH2436" t="str">
            <v>NNNI-LINES_007_CLL012</v>
          </cell>
        </row>
        <row r="2438">
          <cell r="B2438" t="str">
            <v>Total</v>
          </cell>
        </row>
        <row r="2440">
          <cell r="B2440" t="str">
            <v>Check: Total average spend - ??? - NNNI Lines</v>
          </cell>
        </row>
        <row r="2442">
          <cell r="B2442" t="str">
            <v>Non Allocatable - DC Lines</v>
          </cell>
        </row>
        <row r="2443">
          <cell r="B2443" t="str">
            <v>LS0001</v>
          </cell>
          <cell r="EH2443" t="str">
            <v>NNNI-LINES_300_LS0001</v>
          </cell>
        </row>
        <row r="2444">
          <cell r="B2444" t="str">
            <v>LS2011</v>
          </cell>
          <cell r="EH2444" t="str">
            <v>NNNI-LINES_300_LS2011</v>
          </cell>
        </row>
        <row r="2445">
          <cell r="B2445" t="str">
            <v>LS2012</v>
          </cell>
          <cell r="EH2445" t="str">
            <v>NNNI-LINES_300_LS2012</v>
          </cell>
        </row>
        <row r="2446">
          <cell r="B2446" t="str">
            <v>LS3001</v>
          </cell>
          <cell r="EH2446" t="str">
            <v>NNNI-LINES_300_LS3001</v>
          </cell>
        </row>
        <row r="2447">
          <cell r="B2447" t="str">
            <v>LS4000</v>
          </cell>
          <cell r="EH2447" t="str">
            <v>NNNI-LINES_300_LS4000</v>
          </cell>
        </row>
        <row r="2449">
          <cell r="B2449" t="str">
            <v>Total</v>
          </cell>
        </row>
        <row r="2451">
          <cell r="B2451" t="str">
            <v>Check: Total average spend - Non Allocatable - DC Lines - NNNI Lines</v>
          </cell>
        </row>
        <row r="2453">
          <cell r="B2453" t="str">
            <v>Total</v>
          </cell>
        </row>
        <row r="2455">
          <cell r="B2455" t="str">
            <v>Check: Total average spend - NNNI Lines</v>
          </cell>
        </row>
        <row r="2457">
          <cell r="B2457" t="str">
            <v>Transmission Lines - Lower North Island</v>
          </cell>
        </row>
        <row r="2459">
          <cell r="B2459" t="str">
            <v>AC Line Non Allocatable</v>
          </cell>
        </row>
        <row r="2460">
          <cell r="B2460" t="str">
            <v>LS0001</v>
          </cell>
          <cell r="EH2460" t="str">
            <v>NSNI-LINES_001_LS0001</v>
          </cell>
        </row>
        <row r="2461">
          <cell r="B2461" t="str">
            <v>LS2010</v>
          </cell>
          <cell r="EH2461" t="str">
            <v>NSNI-LINES_001_LS2010</v>
          </cell>
        </row>
        <row r="2462">
          <cell r="B2462" t="str">
            <v>LS2011</v>
          </cell>
          <cell r="EH2462" t="str">
            <v>NSNI-LINES_001_LS2011</v>
          </cell>
        </row>
        <row r="2463">
          <cell r="B2463" t="str">
            <v>LS2012</v>
          </cell>
          <cell r="EH2463" t="str">
            <v>NSNI-LINES_001_LS2012</v>
          </cell>
        </row>
        <row r="2464">
          <cell r="B2464" t="str">
            <v>LS3001</v>
          </cell>
          <cell r="EH2464" t="str">
            <v>NSNI-LINES_001_LS3001</v>
          </cell>
        </row>
        <row r="2465">
          <cell r="B2465" t="str">
            <v>LS3002</v>
          </cell>
          <cell r="EH2465" t="str">
            <v>NSNI-LINES_001_LS3002</v>
          </cell>
        </row>
        <row r="2466">
          <cell r="B2466" t="str">
            <v>LS3003</v>
          </cell>
          <cell r="EH2466" t="str">
            <v>NSNI-LINES_001_LS3003</v>
          </cell>
        </row>
        <row r="2468">
          <cell r="B2468" t="str">
            <v>Total</v>
          </cell>
        </row>
        <row r="2470">
          <cell r="B2470" t="str">
            <v>Check: Total average spend - AC Line Non Allocatable - NSNI Lines</v>
          </cell>
        </row>
        <row r="2472">
          <cell r="B2472" t="str">
            <v>AC Line Access</v>
          </cell>
        </row>
        <row r="2473">
          <cell r="B2473" t="str">
            <v>LS4000</v>
          </cell>
          <cell r="EH2473" t="str">
            <v>NSNI-LINES_006_LS4000</v>
          </cell>
        </row>
        <row r="2475">
          <cell r="B2475" t="str">
            <v>Total</v>
          </cell>
        </row>
        <row r="2477">
          <cell r="B2477" t="str">
            <v>Check: Total average spend - AC Line Access - NSNI Lines</v>
          </cell>
        </row>
        <row r="2479">
          <cell r="B2479" t="str">
            <v>???</v>
          </cell>
        </row>
        <row r="2480">
          <cell r="B2480" t="str">
            <v>CLL011</v>
          </cell>
          <cell r="EH2480" t="str">
            <v>NSNI-LINES_007_CLL011</v>
          </cell>
        </row>
        <row r="2481">
          <cell r="B2481" t="str">
            <v>CLL012</v>
          </cell>
          <cell r="EH2481" t="str">
            <v>NSNI-LINES_007_CLL012</v>
          </cell>
        </row>
        <row r="2483">
          <cell r="B2483" t="str">
            <v>Total</v>
          </cell>
        </row>
        <row r="2485">
          <cell r="B2485" t="str">
            <v>Check: Total average spend - ??? - NSNI Lines</v>
          </cell>
        </row>
        <row r="2487">
          <cell r="B2487" t="str">
            <v>Non Allocatable - DC Lines</v>
          </cell>
        </row>
        <row r="2488">
          <cell r="B2488" t="str">
            <v>LS0001</v>
          </cell>
          <cell r="EH2488" t="str">
            <v>NSNI-LINES_300_LS0001</v>
          </cell>
        </row>
        <row r="2489">
          <cell r="B2489" t="str">
            <v>LS2011</v>
          </cell>
          <cell r="EH2489" t="str">
            <v>NSNI-LINES_300_LS2011</v>
          </cell>
        </row>
        <row r="2490">
          <cell r="B2490" t="str">
            <v>LS2012</v>
          </cell>
          <cell r="EH2490" t="str">
            <v>NSNI-LINES_300_LS2012</v>
          </cell>
        </row>
        <row r="2491">
          <cell r="B2491" t="str">
            <v>LS3001</v>
          </cell>
          <cell r="EH2491" t="str">
            <v>NSNI-LINES_300_LS3001</v>
          </cell>
        </row>
        <row r="2492">
          <cell r="B2492" t="str">
            <v>LS4000</v>
          </cell>
          <cell r="EH2492" t="str">
            <v>NSNI-LINES_300_LS4000</v>
          </cell>
        </row>
        <row r="2494">
          <cell r="B2494" t="str">
            <v>Total</v>
          </cell>
        </row>
        <row r="2496">
          <cell r="B2496" t="str">
            <v>Check: Total average spend - Non Allocatable - DC Lines - NSNI Lines</v>
          </cell>
        </row>
        <row r="2498">
          <cell r="B2498" t="str">
            <v>Total</v>
          </cell>
        </row>
        <row r="2500">
          <cell r="B2500" t="str">
            <v>Check: Total average spend - NSNI Lines</v>
          </cell>
        </row>
        <row r="2502">
          <cell r="B2502" t="str">
            <v>Transmission Lines - South Island</v>
          </cell>
        </row>
        <row r="2504">
          <cell r="B2504" t="str">
            <v>AC Line Non Allocatable</v>
          </cell>
        </row>
        <row r="2505">
          <cell r="B2505" t="str">
            <v>LS0001</v>
          </cell>
          <cell r="EH2505" t="str">
            <v>SIDO-LINES_001_LS0001</v>
          </cell>
        </row>
        <row r="2506">
          <cell r="B2506" t="str">
            <v>LS2010</v>
          </cell>
          <cell r="EH2506" t="str">
            <v>SIDO-LINES_001_LS2010</v>
          </cell>
        </row>
        <row r="2507">
          <cell r="B2507" t="str">
            <v>LS2011</v>
          </cell>
          <cell r="EH2507" t="str">
            <v>SIDO-LINES_001_LS2011</v>
          </cell>
        </row>
        <row r="2508">
          <cell r="B2508" t="str">
            <v>LS2012</v>
          </cell>
          <cell r="EH2508" t="str">
            <v>SIDO-LINES_001_LS2012</v>
          </cell>
        </row>
        <row r="2509">
          <cell r="B2509" t="str">
            <v>LS3001</v>
          </cell>
          <cell r="EH2509" t="str">
            <v>SIDO-LINES_001_LS3001</v>
          </cell>
        </row>
        <row r="2510">
          <cell r="B2510" t="str">
            <v>LS3002</v>
          </cell>
          <cell r="EH2510" t="str">
            <v>SIDO-LINES_001_LS3002</v>
          </cell>
        </row>
        <row r="2511">
          <cell r="B2511" t="str">
            <v>LS3003</v>
          </cell>
          <cell r="EH2511" t="str">
            <v>SIDO-LINES_001_LS3003</v>
          </cell>
        </row>
        <row r="2513">
          <cell r="B2513" t="str">
            <v>Total</v>
          </cell>
        </row>
        <row r="2515">
          <cell r="B2515" t="str">
            <v>Check: Total average spend - AC Line Non Allocatable - SIDO Lines</v>
          </cell>
        </row>
        <row r="2517">
          <cell r="B2517" t="str">
            <v>AC Line Access</v>
          </cell>
        </row>
        <row r="2518">
          <cell r="B2518" t="str">
            <v>LS4000</v>
          </cell>
          <cell r="EH2518" t="str">
            <v>SIDO-LINES_006_LS4000</v>
          </cell>
        </row>
        <row r="2520">
          <cell r="B2520" t="str">
            <v>Total</v>
          </cell>
        </row>
        <row r="2522">
          <cell r="B2522" t="str">
            <v>Check: Total average spend - AC Line Access - SIDO Lines</v>
          </cell>
        </row>
        <row r="2524">
          <cell r="B2524" t="str">
            <v>???</v>
          </cell>
        </row>
        <row r="2525">
          <cell r="B2525" t="str">
            <v>CLL011</v>
          </cell>
          <cell r="EH2525" t="str">
            <v>SIDO-LINES_007_CLL011</v>
          </cell>
        </row>
        <row r="2526">
          <cell r="B2526" t="str">
            <v>CLL012</v>
          </cell>
          <cell r="EH2526" t="str">
            <v>SIDO-LINES_007_CLL012</v>
          </cell>
        </row>
        <row r="2528">
          <cell r="B2528" t="str">
            <v>Total</v>
          </cell>
        </row>
        <row r="2530">
          <cell r="B2530" t="str">
            <v>Check: Total average spend - ??? - SIDO Lines</v>
          </cell>
        </row>
        <row r="2532">
          <cell r="B2532" t="str">
            <v>Non Allocatable - DC Lines</v>
          </cell>
        </row>
        <row r="2533">
          <cell r="B2533" t="str">
            <v>LS0001</v>
          </cell>
          <cell r="EH2533" t="str">
            <v>SIDO-LINES_300_LS0001</v>
          </cell>
        </row>
        <row r="2534">
          <cell r="B2534" t="str">
            <v>LS2011</v>
          </cell>
          <cell r="EH2534" t="str">
            <v>SIDO-LINES_300_LS2011</v>
          </cell>
        </row>
        <row r="2535">
          <cell r="B2535" t="str">
            <v>LS2012</v>
          </cell>
          <cell r="EH2535" t="str">
            <v>SIDO-LINES_300_LS2012</v>
          </cell>
        </row>
        <row r="2536">
          <cell r="B2536" t="str">
            <v>LS3001</v>
          </cell>
          <cell r="EH2536" t="str">
            <v>SIDO-LINES_300_LS3001</v>
          </cell>
        </row>
        <row r="2537">
          <cell r="B2537" t="str">
            <v>LS4000</v>
          </cell>
          <cell r="EH2537" t="str">
            <v>SIDO-LINES_300_LS4000</v>
          </cell>
        </row>
        <row r="2539">
          <cell r="B2539" t="str">
            <v>Total</v>
          </cell>
        </row>
        <row r="2541">
          <cell r="B2541" t="str">
            <v>Check: Total average spend - Non Allocatable - DC Lines - SIDO Lines</v>
          </cell>
        </row>
        <row r="2543">
          <cell r="B2543" t="str">
            <v>Total</v>
          </cell>
        </row>
        <row r="2545">
          <cell r="B2545" t="str">
            <v>Check: Total average spend - SIDO Lines</v>
          </cell>
        </row>
        <row r="2547">
          <cell r="B2547" t="str">
            <v>Unknown</v>
          </cell>
        </row>
        <row r="2549">
          <cell r="B2549" t="str">
            <v>Identify exact</v>
          </cell>
        </row>
        <row r="2551">
          <cell r="B2551" t="str">
            <v>Total</v>
          </cell>
        </row>
        <row r="2553">
          <cell r="B2553" t="str">
            <v>Check: Total average spend - Unknown region</v>
          </cell>
        </row>
        <row r="2555">
          <cell r="B2555" t="str">
            <v>Total</v>
          </cell>
        </row>
        <row r="2557">
          <cell r="B2557" t="str">
            <v>Total</v>
          </cell>
        </row>
        <row r="2559">
          <cell r="B2559" t="str">
            <v>Check: Total average spend - All</v>
          </cell>
        </row>
      </sheetData>
      <sheetData sheetId="20" refreshError="1"/>
      <sheetData sheetId="21">
        <row r="33">
          <cell r="EE33" t="str">
            <v>NNNI_100_BS0011</v>
          </cell>
        </row>
        <row r="34">
          <cell r="EE34" t="str">
            <v>NNNI_100_BS0041</v>
          </cell>
        </row>
        <row r="35">
          <cell r="EE35" t="str">
            <v>NNNI_100_IT0011</v>
          </cell>
        </row>
        <row r="36">
          <cell r="EE36" t="str">
            <v>NNNI_100_IT0032</v>
          </cell>
        </row>
        <row r="37">
          <cell r="EE37" t="str">
            <v>NNNI_100_RS0011</v>
          </cell>
        </row>
        <row r="38">
          <cell r="EE38" t="str">
            <v>NNNI_100_SA0011</v>
          </cell>
        </row>
        <row r="39">
          <cell r="EE39" t="str">
            <v>NNNI_100_TF0011</v>
          </cell>
        </row>
        <row r="40">
          <cell r="EE40" t="str">
            <v>NNNI_100_TF0031</v>
          </cell>
        </row>
        <row r="41">
          <cell r="EE41" t="str">
            <v>NNNI_100_TF0032</v>
          </cell>
        </row>
        <row r="42">
          <cell r="EE42" t="str">
            <v>NNNI_100_TF0036</v>
          </cell>
        </row>
        <row r="43">
          <cell r="EE43" t="str">
            <v>NNNI_100_TF0038</v>
          </cell>
        </row>
        <row r="44">
          <cell r="EE44" t="str">
            <v>NNNI_100_TF0040</v>
          </cell>
        </row>
        <row r="45">
          <cell r="EE45" t="str">
            <v>NNNI_100_TF0041</v>
          </cell>
        </row>
        <row r="46">
          <cell r="EE46" t="str">
            <v>NNNI_100_TF0051</v>
          </cell>
        </row>
        <row r="47">
          <cell r="EE47" t="str">
            <v>NNNI_100_TF0141</v>
          </cell>
        </row>
        <row r="54">
          <cell r="EE54" t="str">
            <v>NNNI_101-I_AB0011</v>
          </cell>
        </row>
        <row r="55">
          <cell r="EE55" t="str">
            <v>NNNI_101-I_AB0012</v>
          </cell>
        </row>
        <row r="56">
          <cell r="EE56" t="str">
            <v>NNNI_101-I_AB0041</v>
          </cell>
        </row>
        <row r="57">
          <cell r="EE57" t="str">
            <v>NNNI_101-I_AB0042</v>
          </cell>
        </row>
        <row r="58">
          <cell r="EE58" t="str">
            <v>NNNI_101-I_AB0051</v>
          </cell>
        </row>
        <row r="59">
          <cell r="EE59" t="str">
            <v>NNNI_101-I_AC0011</v>
          </cell>
        </row>
        <row r="60">
          <cell r="EE60" t="str">
            <v>NNNI_101-I_BO0011</v>
          </cell>
        </row>
        <row r="61">
          <cell r="EE61" t="str">
            <v>NNNI_101-I_BO0012</v>
          </cell>
        </row>
        <row r="62">
          <cell r="EE62" t="str">
            <v>NNNI_101-I_BO0013</v>
          </cell>
        </row>
        <row r="63">
          <cell r="EE63" t="str">
            <v>NNNI_101-I_BO0014</v>
          </cell>
        </row>
        <row r="64">
          <cell r="EE64" t="str">
            <v>NNNI_101-I_BO0031</v>
          </cell>
        </row>
        <row r="65">
          <cell r="EE65" t="str">
            <v>NNNI_101-I_BO0032</v>
          </cell>
        </row>
        <row r="66">
          <cell r="EE66" t="str">
            <v>NNNI_101-I_BO0051</v>
          </cell>
        </row>
        <row r="67">
          <cell r="EE67" t="str">
            <v>NNNI_101-I_BO1051</v>
          </cell>
        </row>
        <row r="68">
          <cell r="EE68" t="str">
            <v>NNNI_101-I_DS0011</v>
          </cell>
        </row>
        <row r="69">
          <cell r="EE69" t="str">
            <v>NNNI_101-I_GI0011</v>
          </cell>
        </row>
        <row r="70">
          <cell r="EE70" t="str">
            <v>NNNI_101-I_GI0012</v>
          </cell>
        </row>
        <row r="71">
          <cell r="EE71" t="str">
            <v>NNNI_101-I_GI0014</v>
          </cell>
        </row>
        <row r="72">
          <cell r="EE72" t="str">
            <v>NNNI_101-I_GI0015</v>
          </cell>
        </row>
        <row r="73">
          <cell r="EE73" t="str">
            <v>NNNI_101-I_GI0016</v>
          </cell>
        </row>
        <row r="74">
          <cell r="EE74" t="str">
            <v>NNNI_101-I_GI0051</v>
          </cell>
        </row>
        <row r="75">
          <cell r="EE75" t="str">
            <v>NNNI_101-I_IT0011</v>
          </cell>
        </row>
        <row r="76">
          <cell r="EE76" t="str">
            <v>NNNI_101-I_IT0032</v>
          </cell>
        </row>
        <row r="77">
          <cell r="EE77" t="str">
            <v>NNNI_101-I_MO0011</v>
          </cell>
        </row>
        <row r="78">
          <cell r="EE78" t="str">
            <v>NNNI_101-I_MO0012</v>
          </cell>
        </row>
        <row r="79">
          <cell r="EE79" t="str">
            <v>NNNI_101-I_MO0013</v>
          </cell>
        </row>
        <row r="80">
          <cell r="EE80" t="str">
            <v>NNNI_101-I_MO0014</v>
          </cell>
        </row>
        <row r="81">
          <cell r="EE81" t="str">
            <v>NNNI_101-I_MO0031</v>
          </cell>
        </row>
        <row r="82">
          <cell r="EE82" t="str">
            <v>NNNI_101-I_MO0041</v>
          </cell>
        </row>
        <row r="83">
          <cell r="EE83" t="str">
            <v>NNNI_101-I_MO0051</v>
          </cell>
        </row>
        <row r="84">
          <cell r="EE84" t="str">
            <v>NNNI_101-I_MS0011</v>
          </cell>
        </row>
        <row r="85">
          <cell r="EE85" t="str">
            <v>NNNI_101-I_MS0012</v>
          </cell>
        </row>
        <row r="86">
          <cell r="EE86" t="str">
            <v>NNNI_101-I_MS0031</v>
          </cell>
        </row>
        <row r="87">
          <cell r="EE87" t="str">
            <v>NNNI_101-I_MS0032</v>
          </cell>
        </row>
        <row r="88">
          <cell r="EE88" t="str">
            <v>NNNI_101-I_MS0033</v>
          </cell>
        </row>
        <row r="89">
          <cell r="EE89" t="str">
            <v>NNNI_101-I_MS0034</v>
          </cell>
        </row>
        <row r="90">
          <cell r="EE90" t="str">
            <v>NNNI_101-I_MS0035</v>
          </cell>
        </row>
        <row r="91">
          <cell r="EE91" t="str">
            <v>NNNI_101-I_MS0051</v>
          </cell>
        </row>
        <row r="92">
          <cell r="EE92" t="str">
            <v>NNNI_101-I_SA0011</v>
          </cell>
        </row>
        <row r="93">
          <cell r="EE93" t="str">
            <v>NNNI_101-I_SB0011</v>
          </cell>
        </row>
        <row r="94">
          <cell r="EE94" t="str">
            <v>NNNI_101-I_SB0012</v>
          </cell>
        </row>
        <row r="95">
          <cell r="EE95" t="str">
            <v>NNNI_101-I_SB0013</v>
          </cell>
        </row>
        <row r="96">
          <cell r="EE96" t="str">
            <v>NNNI_101-I_SB0014</v>
          </cell>
        </row>
        <row r="97">
          <cell r="EE97" t="str">
            <v>NNNI_101-I_SB0015</v>
          </cell>
        </row>
        <row r="98">
          <cell r="EE98" t="str">
            <v>NNNI_101-I_SB0031</v>
          </cell>
        </row>
        <row r="99">
          <cell r="EE99" t="str">
            <v>NNNI_101-I_SB0032</v>
          </cell>
        </row>
        <row r="100">
          <cell r="EE100" t="str">
            <v>NNNI_101-I_SB0033</v>
          </cell>
        </row>
        <row r="101">
          <cell r="EE101" t="str">
            <v>NNNI_101-I_SB0035</v>
          </cell>
        </row>
        <row r="102">
          <cell r="EE102" t="str">
            <v>NNNI_101-I_SB0051</v>
          </cell>
        </row>
        <row r="103">
          <cell r="EE103" t="str">
            <v>NNNI_101-I_VB0011</v>
          </cell>
        </row>
        <row r="104">
          <cell r="EE104" t="str">
            <v>NNNI_101-I_VB0031</v>
          </cell>
        </row>
        <row r="111">
          <cell r="EE111" t="str">
            <v>NNNI_101-O_AB0011</v>
          </cell>
        </row>
        <row r="112">
          <cell r="EE112" t="str">
            <v>NNNI_101-O_AB0012</v>
          </cell>
        </row>
        <row r="113">
          <cell r="EE113" t="str">
            <v>NNNI_101-O_AB0041</v>
          </cell>
        </row>
        <row r="114">
          <cell r="EE114" t="str">
            <v>NNNI_101-O_AB0042</v>
          </cell>
        </row>
        <row r="115">
          <cell r="EE115" t="str">
            <v>NNNI_101-O_AB0051</v>
          </cell>
        </row>
        <row r="116">
          <cell r="EE116" t="str">
            <v>NNNI_101-O_AC0011</v>
          </cell>
        </row>
        <row r="117">
          <cell r="EE117" t="str">
            <v>NNNI_101-O_BO0011</v>
          </cell>
        </row>
        <row r="118">
          <cell r="EE118" t="str">
            <v>NNNI_101-O_BO0012</v>
          </cell>
        </row>
        <row r="119">
          <cell r="EE119" t="str">
            <v>NNNI_101-O_BO0013</v>
          </cell>
        </row>
        <row r="120">
          <cell r="EE120" t="str">
            <v>NNNI_101-O_BO0014</v>
          </cell>
        </row>
        <row r="121">
          <cell r="EE121" t="str">
            <v>NNNI_101-O_BO0031</v>
          </cell>
        </row>
        <row r="122">
          <cell r="EE122" t="str">
            <v>NNNI_101-O_BO0032</v>
          </cell>
        </row>
        <row r="123">
          <cell r="EE123" t="str">
            <v>NNNI_101-O_BO0051</v>
          </cell>
        </row>
        <row r="124">
          <cell r="EE124" t="str">
            <v>NNNI_101-O_BO1051</v>
          </cell>
        </row>
        <row r="125">
          <cell r="EE125" t="str">
            <v>NNNI_101-O_DS0011</v>
          </cell>
        </row>
        <row r="126">
          <cell r="EE126" t="str">
            <v>NNNI_101-O_GI0011</v>
          </cell>
        </row>
        <row r="127">
          <cell r="EE127" t="str">
            <v>NNNI_101-O_GI0012</v>
          </cell>
        </row>
        <row r="128">
          <cell r="EE128" t="str">
            <v>NNNI_101-O_GI0014</v>
          </cell>
        </row>
        <row r="129">
          <cell r="EE129" t="str">
            <v>NNNI_101-O_GI0015</v>
          </cell>
        </row>
        <row r="130">
          <cell r="EE130" t="str">
            <v>NNNI_101-O_GI0016</v>
          </cell>
        </row>
        <row r="131">
          <cell r="EE131" t="str">
            <v>NNNI_101-O_GI0051</v>
          </cell>
        </row>
        <row r="132">
          <cell r="EE132" t="str">
            <v>NNNI_101-O_IT0011</v>
          </cell>
        </row>
        <row r="133">
          <cell r="EE133" t="str">
            <v>NNNI_101-O_IT0032</v>
          </cell>
        </row>
        <row r="134">
          <cell r="EE134" t="str">
            <v>NNNI_101-O_MO0011</v>
          </cell>
        </row>
        <row r="135">
          <cell r="EE135" t="str">
            <v>NNNI_101-O_MO0012</v>
          </cell>
        </row>
        <row r="136">
          <cell r="EE136" t="str">
            <v>NNNI_101-O_MO0013</v>
          </cell>
        </row>
        <row r="137">
          <cell r="EE137" t="str">
            <v>NNNI_101-O_MO0014</v>
          </cell>
        </row>
        <row r="138">
          <cell r="EE138" t="str">
            <v>NNNI_101-O_MO0031</v>
          </cell>
        </row>
        <row r="139">
          <cell r="EE139" t="str">
            <v>NNNI_101-O_MO0041</v>
          </cell>
        </row>
        <row r="140">
          <cell r="EE140" t="str">
            <v>NNNI_101-O_MO0051</v>
          </cell>
        </row>
        <row r="141">
          <cell r="EE141" t="str">
            <v>NNNI_101-O_MS0011</v>
          </cell>
        </row>
        <row r="142">
          <cell r="EE142" t="str">
            <v>NNNI_101-O_MS0012</v>
          </cell>
        </row>
        <row r="143">
          <cell r="EE143" t="str">
            <v>NNNI_101-O_MS0031</v>
          </cell>
        </row>
        <row r="144">
          <cell r="EE144" t="str">
            <v>NNNI_101-O_MS0032</v>
          </cell>
        </row>
        <row r="145">
          <cell r="EE145" t="str">
            <v>NNNI_101-O_MS0033</v>
          </cell>
        </row>
        <row r="146">
          <cell r="EE146" t="str">
            <v>NNNI_101-O_MS0034</v>
          </cell>
        </row>
        <row r="147">
          <cell r="EE147" t="str">
            <v>NNNI_101-O_MS0035</v>
          </cell>
        </row>
        <row r="148">
          <cell r="EE148" t="str">
            <v>NNNI_101-O_MS0051</v>
          </cell>
        </row>
        <row r="149">
          <cell r="EE149" t="str">
            <v>NNNI_101-O_SA0011</v>
          </cell>
        </row>
        <row r="150">
          <cell r="EE150" t="str">
            <v>NNNI_101-O_SB0011</v>
          </cell>
        </row>
        <row r="151">
          <cell r="EE151" t="str">
            <v>NNNI_101-O_SB0012</v>
          </cell>
        </row>
        <row r="152">
          <cell r="EE152" t="str">
            <v>NNNI_101-O_SB0013</v>
          </cell>
        </row>
        <row r="153">
          <cell r="EE153" t="str">
            <v>NNNI_101-O_SB0014</v>
          </cell>
        </row>
        <row r="154">
          <cell r="EE154" t="str">
            <v>NNNI_101-O_SB0015</v>
          </cell>
        </row>
        <row r="155">
          <cell r="EE155" t="str">
            <v>NNNI_101-O_SB0031</v>
          </cell>
        </row>
        <row r="156">
          <cell r="EE156" t="str">
            <v>NNNI_101-O_SB0032</v>
          </cell>
        </row>
        <row r="157">
          <cell r="EE157" t="str">
            <v>NNNI_101-O_SB0033</v>
          </cell>
        </row>
        <row r="158">
          <cell r="EE158" t="str">
            <v>NNNI_101-O_SB0035</v>
          </cell>
        </row>
        <row r="159">
          <cell r="EE159" t="str">
            <v>NNNI_101-O_SB0051</v>
          </cell>
        </row>
        <row r="160">
          <cell r="EE160" t="str">
            <v>NNNI_101-O_VB0011</v>
          </cell>
        </row>
        <row r="161">
          <cell r="EE161" t="str">
            <v>NNNI_101-O_VB0031</v>
          </cell>
        </row>
        <row r="168">
          <cell r="EE168" t="str">
            <v>NNNI_101_AB0011</v>
          </cell>
        </row>
        <row r="169">
          <cell r="EE169" t="str">
            <v>NNNI_101_AB0012</v>
          </cell>
        </row>
        <row r="170">
          <cell r="EE170" t="str">
            <v>NNNI_101_AB0041</v>
          </cell>
        </row>
        <row r="171">
          <cell r="EE171" t="str">
            <v>NNNI_101_AB0042</v>
          </cell>
        </row>
        <row r="172">
          <cell r="EE172" t="str">
            <v>NNNI_101_AB0051</v>
          </cell>
        </row>
        <row r="173">
          <cell r="EE173" t="str">
            <v>NNNI_101_AC0011</v>
          </cell>
        </row>
        <row r="174">
          <cell r="EE174" t="str">
            <v>NNNI_101_BO0011</v>
          </cell>
        </row>
        <row r="175">
          <cell r="EE175" t="str">
            <v>NNNI_101_BO0012</v>
          </cell>
        </row>
        <row r="176">
          <cell r="EE176" t="str">
            <v>NNNI_101_BO0013</v>
          </cell>
        </row>
        <row r="177">
          <cell r="EE177" t="str">
            <v>NNNI_101_BO0014</v>
          </cell>
        </row>
        <row r="178">
          <cell r="EE178" t="str">
            <v>NNNI_101_BO0031</v>
          </cell>
        </row>
        <row r="179">
          <cell r="EE179" t="str">
            <v>NNNI_101_BO0032</v>
          </cell>
        </row>
        <row r="180">
          <cell r="EE180" t="str">
            <v>NNNI_101_BO0051</v>
          </cell>
        </row>
        <row r="181">
          <cell r="EE181" t="str">
            <v>NNNI_101_BO1051</v>
          </cell>
        </row>
        <row r="182">
          <cell r="EE182" t="str">
            <v>NNNI_101_DS0011</v>
          </cell>
        </row>
        <row r="183">
          <cell r="EE183" t="str">
            <v>NNNI_101_GI0011</v>
          </cell>
        </row>
        <row r="184">
          <cell r="EE184" t="str">
            <v>NNNI_101_GI0012</v>
          </cell>
        </row>
        <row r="185">
          <cell r="EE185" t="str">
            <v>NNNI_101_GI0014</v>
          </cell>
        </row>
        <row r="186">
          <cell r="EE186" t="str">
            <v>NNNI_101_GI0015</v>
          </cell>
        </row>
        <row r="187">
          <cell r="EE187" t="str">
            <v>NNNI_101_GI0016</v>
          </cell>
        </row>
        <row r="188">
          <cell r="EE188" t="str">
            <v>NNNI_101_GI0051</v>
          </cell>
        </row>
        <row r="189">
          <cell r="EE189" t="str">
            <v>NNNI_101_IT0011</v>
          </cell>
        </row>
        <row r="190">
          <cell r="EE190" t="str">
            <v>NNNI_101_IT0032</v>
          </cell>
        </row>
        <row r="191">
          <cell r="EE191" t="str">
            <v>NNNI_101_MO0011</v>
          </cell>
        </row>
        <row r="192">
          <cell r="EE192" t="str">
            <v>NNNI_101_MO0012</v>
          </cell>
        </row>
        <row r="193">
          <cell r="EE193" t="str">
            <v>NNNI_101_MO0013</v>
          </cell>
        </row>
        <row r="194">
          <cell r="EE194" t="str">
            <v>NNNI_101_MO0014</v>
          </cell>
        </row>
        <row r="195">
          <cell r="EE195" t="str">
            <v>NNNI_101_MO0031</v>
          </cell>
        </row>
        <row r="196">
          <cell r="EE196" t="str">
            <v>NNNI_101_MO0041</v>
          </cell>
        </row>
        <row r="197">
          <cell r="EE197" t="str">
            <v>NNNI_101_MO0051</v>
          </cell>
        </row>
        <row r="198">
          <cell r="EE198" t="str">
            <v>NNNI_101_MS0011</v>
          </cell>
        </row>
        <row r="199">
          <cell r="EE199" t="str">
            <v>NNNI_101_MS0012</v>
          </cell>
        </row>
        <row r="200">
          <cell r="EE200" t="str">
            <v>NNNI_101_MS0031</v>
          </cell>
        </row>
        <row r="201">
          <cell r="EE201" t="str">
            <v>NNNI_101_MS0032</v>
          </cell>
        </row>
        <row r="202">
          <cell r="EE202" t="str">
            <v>NNNI_101_MS0033</v>
          </cell>
        </row>
        <row r="203">
          <cell r="EE203" t="str">
            <v>NNNI_101_MS0034</v>
          </cell>
        </row>
        <row r="204">
          <cell r="EE204" t="str">
            <v>NNNI_101_MS0035</v>
          </cell>
        </row>
        <row r="205">
          <cell r="EE205" t="str">
            <v>NNNI_101_MS0051</v>
          </cell>
        </row>
        <row r="206">
          <cell r="EE206" t="str">
            <v>NNNI_101_SA0011</v>
          </cell>
        </row>
        <row r="207">
          <cell r="EE207" t="str">
            <v>NNNI_101_SB0011</v>
          </cell>
        </row>
        <row r="208">
          <cell r="EE208" t="str">
            <v>NNNI_101_SB0012</v>
          </cell>
        </row>
        <row r="209">
          <cell r="EE209" t="str">
            <v>NNNI_101_SB0013</v>
          </cell>
        </row>
        <row r="210">
          <cell r="EE210" t="str">
            <v>NNNI_101_SB0014</v>
          </cell>
        </row>
        <row r="211">
          <cell r="EE211" t="str">
            <v>NNNI_101_SB0015</v>
          </cell>
        </row>
        <row r="212">
          <cell r="EE212" t="str">
            <v>NNNI_101_SB0031</v>
          </cell>
        </row>
        <row r="213">
          <cell r="EE213" t="str">
            <v>NNNI_101_SB0032</v>
          </cell>
        </row>
        <row r="214">
          <cell r="EE214" t="str">
            <v>NNNI_101_SB0033</v>
          </cell>
        </row>
        <row r="215">
          <cell r="EE215" t="str">
            <v>NNNI_101_SB0035</v>
          </cell>
        </row>
        <row r="216">
          <cell r="EE216" t="str">
            <v>NNNI_101_SB0051</v>
          </cell>
        </row>
        <row r="217">
          <cell r="EE217" t="str">
            <v>NNNI_101_VB0011</v>
          </cell>
        </row>
        <row r="218">
          <cell r="EE218" t="str">
            <v>NNNI_101_VB0031</v>
          </cell>
        </row>
        <row r="225">
          <cell r="EE225" t="str">
            <v>NNNI_102_AC0011</v>
          </cell>
        </row>
        <row r="226">
          <cell r="EE226" t="str">
            <v>NNNI_102_AC0041</v>
          </cell>
        </row>
        <row r="227">
          <cell r="EE227" t="str">
            <v>NNNI_102_BS0011</v>
          </cell>
        </row>
        <row r="228">
          <cell r="EE228" t="str">
            <v>NNNI_102_BS0041</v>
          </cell>
        </row>
        <row r="229">
          <cell r="EE229" t="str">
            <v>NNNI_102_BS0042</v>
          </cell>
        </row>
        <row r="230">
          <cell r="EE230" t="str">
            <v>NNNI_102_BU0011</v>
          </cell>
        </row>
        <row r="231">
          <cell r="EE231" t="str">
            <v>NNNI_102_BU0042</v>
          </cell>
        </row>
        <row r="232">
          <cell r="EE232" t="str">
            <v>NNNI_102_DS0011</v>
          </cell>
        </row>
        <row r="233">
          <cell r="EE233" t="str">
            <v>NNNI_102_GI0011</v>
          </cell>
        </row>
        <row r="234">
          <cell r="EE234" t="str">
            <v>NNNI_102_GI0012</v>
          </cell>
        </row>
        <row r="235">
          <cell r="EE235" t="str">
            <v>NNNI_102_GI0032</v>
          </cell>
        </row>
        <row r="236">
          <cell r="EE236" t="str">
            <v>NNNI_102_MS0011</v>
          </cell>
        </row>
        <row r="237">
          <cell r="EE237" t="str">
            <v>NNNI_102_MS0012</v>
          </cell>
        </row>
        <row r="238">
          <cell r="EE238" t="str">
            <v>NNNI_102_MS0031</v>
          </cell>
        </row>
        <row r="239">
          <cell r="EE239" t="str">
            <v>NNNI_102_MS0032</v>
          </cell>
        </row>
        <row r="240">
          <cell r="EE240" t="str">
            <v>NNNI_102_MS0034</v>
          </cell>
        </row>
        <row r="241">
          <cell r="EE241" t="str">
            <v>NNNI_102_MS0035</v>
          </cell>
        </row>
        <row r="242">
          <cell r="EE242" t="str">
            <v>NNNI_102_MS0051</v>
          </cell>
        </row>
        <row r="243">
          <cell r="EE243" t="str">
            <v>NNNI_102_STR011</v>
          </cell>
        </row>
        <row r="244">
          <cell r="EE244" t="str">
            <v>NNNI_102_TF0011</v>
          </cell>
        </row>
        <row r="245">
          <cell r="EE245" t="str">
            <v>NNNI_102_TF0031</v>
          </cell>
        </row>
        <row r="252">
          <cell r="EE252" t="str">
            <v>NNNI_104_CL0011</v>
          </cell>
        </row>
        <row r="253">
          <cell r="EE253" t="str">
            <v>NNNI_104_CL0033</v>
          </cell>
        </row>
        <row r="254">
          <cell r="EE254" t="str">
            <v>NNNI_104_CL0034</v>
          </cell>
        </row>
        <row r="255">
          <cell r="EE255" t="str">
            <v>NNNI_104_CLL011</v>
          </cell>
        </row>
        <row r="256">
          <cell r="EE256" t="str">
            <v>NNNI_104_LV0012</v>
          </cell>
        </row>
        <row r="257">
          <cell r="EE257" t="str">
            <v>NNNI_104_SA0011</v>
          </cell>
        </row>
        <row r="264">
          <cell r="EE264" t="str">
            <v>NNNI_105_IT0011</v>
          </cell>
        </row>
        <row r="265">
          <cell r="EE265" t="str">
            <v>NNNI_105_IT0032</v>
          </cell>
        </row>
        <row r="266">
          <cell r="EE266" t="str">
            <v>NNNI_105_SA0011</v>
          </cell>
        </row>
        <row r="267">
          <cell r="EE267" t="str">
            <v>NNNI_105_SA0031</v>
          </cell>
        </row>
        <row r="268">
          <cell r="EE268" t="str">
            <v>NNNI_105_SA0041</v>
          </cell>
        </row>
        <row r="275">
          <cell r="EE275" t="str">
            <v>NNNI_106_BS0011</v>
          </cell>
        </row>
        <row r="276">
          <cell r="EE276" t="str">
            <v>NNNI_106_BS0041</v>
          </cell>
        </row>
        <row r="277">
          <cell r="EE277" t="str">
            <v>NNNI_106_DS0011</v>
          </cell>
        </row>
        <row r="278">
          <cell r="EE278" t="str">
            <v>NNNI_106_DS0021</v>
          </cell>
        </row>
        <row r="279">
          <cell r="EE279" t="str">
            <v>NNNI_106_GI0011</v>
          </cell>
        </row>
        <row r="280">
          <cell r="EE280" t="str">
            <v>NNNI_106_GI0012</v>
          </cell>
        </row>
        <row r="281">
          <cell r="EE281" t="str">
            <v>NNNI_106_MS0011</v>
          </cell>
        </row>
        <row r="282">
          <cell r="EE282" t="str">
            <v>NNNI_106_SA0011</v>
          </cell>
        </row>
        <row r="289">
          <cell r="EE289" t="str">
            <v>NNNI_107_DS0011</v>
          </cell>
        </row>
        <row r="290">
          <cell r="EE290" t="str">
            <v>NNNI_107_GI0011</v>
          </cell>
        </row>
        <row r="291">
          <cell r="EE291" t="str">
            <v>NNNI_107_GI0012</v>
          </cell>
        </row>
        <row r="292">
          <cell r="EE292" t="str">
            <v>NNNI_107_IT0011</v>
          </cell>
        </row>
        <row r="293">
          <cell r="EE293" t="str">
            <v>NNNI_107_IT0031</v>
          </cell>
        </row>
        <row r="294">
          <cell r="EE294" t="str">
            <v>NNNI_107_IT0032</v>
          </cell>
        </row>
        <row r="295">
          <cell r="EE295" t="str">
            <v>NNNI_107_IT0041</v>
          </cell>
        </row>
        <row r="296">
          <cell r="EE296" t="str">
            <v>NNNI_107_MS0011</v>
          </cell>
        </row>
        <row r="297">
          <cell r="EE297" t="str">
            <v>NNNI_107_MS0035</v>
          </cell>
        </row>
        <row r="298">
          <cell r="EE298" t="str">
            <v>NNNI_107_NOTRQS</v>
          </cell>
        </row>
        <row r="299">
          <cell r="EE299" t="str">
            <v>NNNI_107_RA0011</v>
          </cell>
        </row>
        <row r="300">
          <cell r="EE300" t="str">
            <v>NNNI_107_SA0011</v>
          </cell>
        </row>
        <row r="301">
          <cell r="EE301" t="str">
            <v>NNNI_107_TF0011</v>
          </cell>
        </row>
        <row r="302">
          <cell r="EE302" t="str">
            <v>NNNI_107_TF0031</v>
          </cell>
        </row>
        <row r="303">
          <cell r="EE303" t="str">
            <v>NNNI_107_TF0036</v>
          </cell>
        </row>
        <row r="304">
          <cell r="EE304" t="str">
            <v>NNNI_107_TF0038</v>
          </cell>
        </row>
        <row r="311">
          <cell r="EE311" t="str">
            <v>NNNI_108_BS0011</v>
          </cell>
        </row>
        <row r="312">
          <cell r="EE312" t="str">
            <v>NNNI_108_BU0011</v>
          </cell>
        </row>
        <row r="313">
          <cell r="EE313" t="str">
            <v>NNNI_108_CP0011</v>
          </cell>
        </row>
        <row r="314">
          <cell r="EE314" t="str">
            <v>NNNI_108_CP0031</v>
          </cell>
        </row>
        <row r="315">
          <cell r="EE315" t="str">
            <v>NNNI_108_DS0011</v>
          </cell>
        </row>
        <row r="316">
          <cell r="EE316" t="str">
            <v>NNNI_108_FW0043</v>
          </cell>
        </row>
        <row r="317">
          <cell r="EE317" t="str">
            <v>NNNI_108_FW0044</v>
          </cell>
        </row>
        <row r="318">
          <cell r="EE318" t="str">
            <v>NNNI_108_FW0045</v>
          </cell>
        </row>
        <row r="319">
          <cell r="EE319" t="str">
            <v>NNNI_108_FW0046</v>
          </cell>
        </row>
        <row r="320">
          <cell r="EE320" t="str">
            <v>NNNI_108_FW0047</v>
          </cell>
        </row>
        <row r="321">
          <cell r="EE321" t="str">
            <v>NNNI_108_FW0048</v>
          </cell>
        </row>
        <row r="322">
          <cell r="EE322" t="str">
            <v>NNNI_108_HV0017</v>
          </cell>
        </row>
        <row r="323">
          <cell r="EE323" t="str">
            <v>NNNI_108_HV0018</v>
          </cell>
        </row>
        <row r="324">
          <cell r="EE324" t="str">
            <v>NNNI_108_IT0011</v>
          </cell>
        </row>
        <row r="325">
          <cell r="EE325" t="str">
            <v>NNNI_108_IT0032</v>
          </cell>
        </row>
        <row r="326">
          <cell r="EE326" t="str">
            <v>NNNI_108_RA0011</v>
          </cell>
        </row>
        <row r="327">
          <cell r="EE327" t="str">
            <v>NNNI_108_RA0031</v>
          </cell>
        </row>
        <row r="328">
          <cell r="EE328" t="str">
            <v>NNNI_108_RA0041</v>
          </cell>
        </row>
        <row r="329">
          <cell r="EE329" t="str">
            <v>NNNI_108_RAC011</v>
          </cell>
        </row>
        <row r="330">
          <cell r="EE330" t="str">
            <v>NNNI_108_RAC012</v>
          </cell>
        </row>
        <row r="331">
          <cell r="EE331" t="str">
            <v>NNNI_108_RAC031</v>
          </cell>
        </row>
        <row r="332">
          <cell r="EE332" t="str">
            <v>NNNI_108_RS0011</v>
          </cell>
        </row>
        <row r="333">
          <cell r="EE333" t="str">
            <v>NNNI_108_RS0031</v>
          </cell>
        </row>
        <row r="334">
          <cell r="EE334" t="str">
            <v>NNNI_108_RS0041</v>
          </cell>
        </row>
        <row r="335">
          <cell r="EE335" t="str">
            <v>NNNI_108_SA0011</v>
          </cell>
        </row>
        <row r="336">
          <cell r="EE336" t="str">
            <v>NNNI_108_SB0011</v>
          </cell>
        </row>
        <row r="337">
          <cell r="EE337" t="str">
            <v>NNNI_108_SB0031</v>
          </cell>
        </row>
        <row r="338">
          <cell r="EE338" t="str">
            <v>NNNI_108_SB0035</v>
          </cell>
        </row>
        <row r="339">
          <cell r="EE339" t="str">
            <v>NNNI_108_SC0041</v>
          </cell>
        </row>
        <row r="340">
          <cell r="EE340" t="str">
            <v>NNNI_108_SC0042</v>
          </cell>
        </row>
        <row r="341">
          <cell r="EE341" t="str">
            <v>NNNI_108_SC0045</v>
          </cell>
        </row>
        <row r="342">
          <cell r="EE342" t="str">
            <v>NNNI_108_TF0011</v>
          </cell>
        </row>
        <row r="343">
          <cell r="EE343" t="str">
            <v>NNNI_108_TF0031</v>
          </cell>
        </row>
        <row r="344">
          <cell r="EE344" t="str">
            <v>NNNI_108_TF0036</v>
          </cell>
        </row>
        <row r="345">
          <cell r="EE345" t="str">
            <v>NNNI_108_TF0038</v>
          </cell>
        </row>
        <row r="346">
          <cell r="EE346" t="str">
            <v>NNNI_108_TV0013</v>
          </cell>
        </row>
        <row r="347">
          <cell r="EE347" t="str">
            <v>NNNI_108_TV0014</v>
          </cell>
        </row>
        <row r="348">
          <cell r="EE348" t="str">
            <v>NNNI_108_TV0015</v>
          </cell>
        </row>
        <row r="355">
          <cell r="EE355" t="str">
            <v>NNNI_109_BTP011</v>
          </cell>
        </row>
        <row r="356">
          <cell r="EE356" t="str">
            <v>NNNI_109_BTP012</v>
          </cell>
        </row>
        <row r="357">
          <cell r="EE357" t="str">
            <v>NNNI_109_BTP013</v>
          </cell>
        </row>
        <row r="358">
          <cell r="EE358" t="str">
            <v>NNNI_109_BTP031</v>
          </cell>
        </row>
        <row r="359">
          <cell r="EE359" t="str">
            <v>NNNI_109_ETP011</v>
          </cell>
        </row>
        <row r="360">
          <cell r="EE360" t="str">
            <v>NNNI_109_FPM211</v>
          </cell>
        </row>
        <row r="361">
          <cell r="EE361" t="str">
            <v>NNNI_109_FPM212</v>
          </cell>
        </row>
        <row r="362">
          <cell r="EE362" t="str">
            <v>NNNI_109_FPM241</v>
          </cell>
        </row>
        <row r="363">
          <cell r="EE363" t="str">
            <v>NNNI_109_FPM242</v>
          </cell>
        </row>
        <row r="364">
          <cell r="EE364" t="str">
            <v>NNNI_109_FPP211</v>
          </cell>
        </row>
        <row r="365">
          <cell r="EE365" t="str">
            <v>NNNI_109_FPP212</v>
          </cell>
        </row>
        <row r="366">
          <cell r="EE366" t="str">
            <v>NNNI_109_FPP241</v>
          </cell>
        </row>
        <row r="367">
          <cell r="EE367" t="str">
            <v>NNNI_109_FPP242</v>
          </cell>
        </row>
        <row r="368">
          <cell r="EE368" t="str">
            <v>NNNI_109_FPP311</v>
          </cell>
        </row>
        <row r="369">
          <cell r="EE369" t="str">
            <v>NNNI_109_FPP312</v>
          </cell>
        </row>
        <row r="370">
          <cell r="EE370" t="str">
            <v>NNNI_109_FPP313</v>
          </cell>
        </row>
        <row r="371">
          <cell r="EE371" t="str">
            <v>NNNI_109_FPP314</v>
          </cell>
        </row>
        <row r="372">
          <cell r="EE372" t="str">
            <v>NNNI_109_HS0111</v>
          </cell>
        </row>
        <row r="373">
          <cell r="EE373" t="str">
            <v>NNNI_109_HS0112</v>
          </cell>
        </row>
        <row r="374">
          <cell r="EE374" t="str">
            <v>NNNI_109_ITP011</v>
          </cell>
        </row>
        <row r="375">
          <cell r="EE375" t="str">
            <v>NNNI_109_LS0011</v>
          </cell>
        </row>
        <row r="376">
          <cell r="EE376" t="str">
            <v>NNNI_109_MR0011</v>
          </cell>
        </row>
        <row r="377">
          <cell r="EE377" t="str">
            <v>NNNI_109_MR0012</v>
          </cell>
        </row>
        <row r="378">
          <cell r="EE378" t="str">
            <v>NNNI_109_MR0013</v>
          </cell>
        </row>
        <row r="379">
          <cell r="EE379" t="str">
            <v>NNNI_109_MR0051</v>
          </cell>
        </row>
        <row r="380">
          <cell r="EE380" t="str">
            <v>NNNI_109_P-30</v>
          </cell>
        </row>
        <row r="381">
          <cell r="EE381" t="str">
            <v>NNNI_109_PS0011</v>
          </cell>
        </row>
        <row r="382">
          <cell r="EE382" t="str">
            <v>NNNI_109_PS0012</v>
          </cell>
        </row>
        <row r="383">
          <cell r="EE383" t="str">
            <v>NNNI_109_PS0013</v>
          </cell>
        </row>
        <row r="384">
          <cell r="EE384" t="str">
            <v>NNNI_109_PS0014</v>
          </cell>
        </row>
        <row r="385">
          <cell r="EE385" t="str">
            <v>NNNI_109_PS0015</v>
          </cell>
        </row>
        <row r="386">
          <cell r="EE386" t="str">
            <v>NNNI_109_PS0016</v>
          </cell>
        </row>
        <row r="387">
          <cell r="EE387" t="str">
            <v>NNNI_109_PS0017</v>
          </cell>
        </row>
        <row r="388">
          <cell r="EE388" t="str">
            <v>NNNI_109_PS0018</v>
          </cell>
        </row>
        <row r="389">
          <cell r="EE389" t="str">
            <v>NNNI_109_PS0021</v>
          </cell>
        </row>
        <row r="390">
          <cell r="EE390" t="str">
            <v>NNNI_109_PS2615</v>
          </cell>
        </row>
        <row r="391">
          <cell r="EE391" t="str">
            <v>NNNI_109_PS2815</v>
          </cell>
        </row>
        <row r="392">
          <cell r="EE392" t="str">
            <v>NNNI_109_PS3215</v>
          </cell>
        </row>
        <row r="393">
          <cell r="EE393" t="str">
            <v>NNNI_109_PS3225</v>
          </cell>
        </row>
        <row r="394">
          <cell r="EE394" t="str">
            <v>NNNI_109_PS3235</v>
          </cell>
        </row>
        <row r="395">
          <cell r="EE395" t="str">
            <v>NNNI_109_PS3315</v>
          </cell>
        </row>
        <row r="396">
          <cell r="EE396" t="str">
            <v>NNNI_109_PS3715</v>
          </cell>
        </row>
        <row r="397">
          <cell r="EE397" t="str">
            <v>NNNI_109_PS3825</v>
          </cell>
        </row>
        <row r="398">
          <cell r="EE398" t="str">
            <v>NNNI_109_SYP011</v>
          </cell>
        </row>
        <row r="399">
          <cell r="EE399" t="str">
            <v>NNNI_109_UP0011</v>
          </cell>
        </row>
        <row r="400">
          <cell r="EE400" t="str">
            <v>NNNI_109_UP0031</v>
          </cell>
        </row>
        <row r="407">
          <cell r="EE407" t="str">
            <v>NNNI_110_MM0011</v>
          </cell>
        </row>
        <row r="408">
          <cell r="EE408" t="str">
            <v>NNNI_110_MM0031</v>
          </cell>
        </row>
        <row r="409">
          <cell r="EE409" t="str">
            <v>NNNI_110_MM0032</v>
          </cell>
        </row>
        <row r="410">
          <cell r="EE410" t="str">
            <v>NNNI_110_MM0091</v>
          </cell>
        </row>
        <row r="411">
          <cell r="EE411" t="str">
            <v>NNNI_110_MM0101</v>
          </cell>
        </row>
        <row r="412">
          <cell r="EE412" t="str">
            <v>NNNI_110_MM0102</v>
          </cell>
        </row>
        <row r="419">
          <cell r="EE419" t="str">
            <v>NNNI_111_FM0001</v>
          </cell>
        </row>
        <row r="420">
          <cell r="EE420" t="str">
            <v>NNNI_111_FM0002</v>
          </cell>
        </row>
        <row r="421">
          <cell r="EE421" t="str">
            <v>NNNI_111_FM2001</v>
          </cell>
        </row>
        <row r="422">
          <cell r="EE422" t="str">
            <v>NNNI_111_FM2003</v>
          </cell>
        </row>
        <row r="423">
          <cell r="EE423" t="str">
            <v>NNNI_111_FPM211</v>
          </cell>
        </row>
        <row r="424">
          <cell r="EE424" t="str">
            <v>NNNI_111_FPM212</v>
          </cell>
        </row>
        <row r="425">
          <cell r="EE425" t="str">
            <v>NNNI_111_FPM241</v>
          </cell>
        </row>
        <row r="426">
          <cell r="EE426" t="str">
            <v>NNNI_111_FP0211</v>
          </cell>
        </row>
        <row r="427">
          <cell r="EE427" t="str">
            <v>NNNI_111_FP0212</v>
          </cell>
        </row>
        <row r="428">
          <cell r="EE428" t="str">
            <v>NNNI_111_FP0241</v>
          </cell>
        </row>
        <row r="429">
          <cell r="EE429" t="str">
            <v>NNNI_111_FP0242</v>
          </cell>
        </row>
        <row r="430">
          <cell r="EE430" t="str">
            <v>NNNI_111_FPP211</v>
          </cell>
        </row>
        <row r="431">
          <cell r="EE431" t="str">
            <v>NNNI_111_FPP212</v>
          </cell>
        </row>
        <row r="432">
          <cell r="EE432" t="str">
            <v>NNNI_111_HV0015</v>
          </cell>
        </row>
        <row r="439">
          <cell r="EE439" t="str">
            <v>NNNI_112_OI0011</v>
          </cell>
        </row>
        <row r="440">
          <cell r="EE440" t="str">
            <v>NNNI_112_OI0041</v>
          </cell>
        </row>
        <row r="441">
          <cell r="EE441" t="str">
            <v>NNNI_112_SI0011</v>
          </cell>
        </row>
        <row r="442">
          <cell r="EE442" t="str">
            <v>NNNI_112_SY0011</v>
          </cell>
        </row>
        <row r="449">
          <cell r="EE449" t="str">
            <v>NNNI_113_AC0011</v>
          </cell>
        </row>
        <row r="450">
          <cell r="EE450" t="str">
            <v>NNNI_113_AC0012</v>
          </cell>
        </row>
        <row r="451">
          <cell r="EE451" t="str">
            <v>NNNI_113_AC0013</v>
          </cell>
        </row>
        <row r="452">
          <cell r="EE452" t="str">
            <v>NNNI_113_AC0014</v>
          </cell>
        </row>
        <row r="453">
          <cell r="EE453" t="str">
            <v>NNNI_113_AC0015</v>
          </cell>
        </row>
        <row r="454">
          <cell r="EE454" t="str">
            <v>NNNI_113_AC0041</v>
          </cell>
        </row>
        <row r="455">
          <cell r="EE455" t="str">
            <v>NNNI_113_AC1041</v>
          </cell>
        </row>
        <row r="456">
          <cell r="EE456" t="str">
            <v>NNNI_113_AC1441</v>
          </cell>
        </row>
        <row r="457">
          <cell r="EE457" t="str">
            <v>NNNI_113_BO0012</v>
          </cell>
        </row>
        <row r="458">
          <cell r="EE458" t="str">
            <v>NNNI_113_BO0013</v>
          </cell>
        </row>
        <row r="459">
          <cell r="EE459" t="str">
            <v>NNNI_113_BS0011</v>
          </cell>
        </row>
        <row r="460">
          <cell r="EE460" t="str">
            <v>NNNI_113_BU0011</v>
          </cell>
        </row>
        <row r="461">
          <cell r="EE461" t="str">
            <v>NNNI_113_CL0011</v>
          </cell>
        </row>
        <row r="462">
          <cell r="EE462" t="str">
            <v>NNNI_113_CN0011</v>
          </cell>
        </row>
        <row r="463">
          <cell r="EE463" t="str">
            <v>NNNI_113_CN0012</v>
          </cell>
        </row>
        <row r="464">
          <cell r="EE464" t="str">
            <v>NNNI_113_CS0011</v>
          </cell>
        </row>
        <row r="465">
          <cell r="EE465" t="str">
            <v>NNNI_113_DS0011</v>
          </cell>
        </row>
        <row r="466">
          <cell r="EE466" t="str">
            <v>NNNI_113_ET0011</v>
          </cell>
        </row>
        <row r="467">
          <cell r="EE467" t="str">
            <v>NNNI_113_ETP011</v>
          </cell>
        </row>
        <row r="468">
          <cell r="EE468" t="str">
            <v>NNNI_113_FP0211</v>
          </cell>
        </row>
        <row r="469">
          <cell r="EE469" t="str">
            <v>NNNI_113_FP0212</v>
          </cell>
        </row>
        <row r="470">
          <cell r="EE470" t="str">
            <v>NNNI_113_FP0241</v>
          </cell>
        </row>
        <row r="471">
          <cell r="EE471" t="str">
            <v>NNNI_113_FP0242</v>
          </cell>
        </row>
        <row r="472">
          <cell r="EE472" t="str">
            <v>NNNI_113_FP0611</v>
          </cell>
        </row>
        <row r="473">
          <cell r="EE473" t="str">
            <v>NNNI_113_FP0612</v>
          </cell>
        </row>
        <row r="474">
          <cell r="EE474" t="str">
            <v>NNNI_113_GI0014</v>
          </cell>
        </row>
        <row r="475">
          <cell r="EE475" t="str">
            <v>NNNI_113_GI0015</v>
          </cell>
        </row>
        <row r="476">
          <cell r="EE476" t="str">
            <v>NNNI_113_GI0016</v>
          </cell>
        </row>
        <row r="477">
          <cell r="EE477" t="str">
            <v>NNNI_113_GI0017</v>
          </cell>
        </row>
        <row r="478">
          <cell r="EE478" t="str">
            <v>NNNI_113_HIS011</v>
          </cell>
        </row>
        <row r="479">
          <cell r="EE479" t="str">
            <v>NNNI_113_HV0011</v>
          </cell>
        </row>
        <row r="480">
          <cell r="EE480" t="str">
            <v>NNNI_113_HV0012</v>
          </cell>
        </row>
        <row r="481">
          <cell r="EE481" t="str">
            <v>NNNI_113_HV0015</v>
          </cell>
        </row>
        <row r="482">
          <cell r="EE482" t="str">
            <v>NNNI_113_HV0016</v>
          </cell>
        </row>
        <row r="483">
          <cell r="EE483" t="str">
            <v>NNNI_113_HV0019</v>
          </cell>
        </row>
        <row r="484">
          <cell r="EE484" t="str">
            <v>NNNI_113_HV0111</v>
          </cell>
        </row>
        <row r="485">
          <cell r="EE485" t="str">
            <v>NNNI_113_IT0011</v>
          </cell>
        </row>
        <row r="486">
          <cell r="EE486" t="str">
            <v>NNNI_113_IT0032</v>
          </cell>
        </row>
        <row r="487">
          <cell r="EE487" t="str">
            <v>NNNI_113_LVC012</v>
          </cell>
        </row>
        <row r="488">
          <cell r="EE488" t="str">
            <v>NNNI_113_LVC031</v>
          </cell>
        </row>
        <row r="489">
          <cell r="EE489" t="str">
            <v>NNNI_113_LV0011</v>
          </cell>
        </row>
        <row r="490">
          <cell r="EE490" t="str">
            <v>NNNI_113_LV0012</v>
          </cell>
        </row>
        <row r="491">
          <cell r="EE491" t="str">
            <v>NNNI_113_LV0031</v>
          </cell>
        </row>
        <row r="492">
          <cell r="EE492" t="str">
            <v>NNNI_113_LV0041</v>
          </cell>
        </row>
        <row r="493">
          <cell r="EE493" t="str">
            <v>NNNI_113_MG0001</v>
          </cell>
        </row>
        <row r="494">
          <cell r="EE494" t="str">
            <v>NNNI_113_MO0051</v>
          </cell>
        </row>
        <row r="495">
          <cell r="EE495" t="str">
            <v>NNNI_113_MS0011</v>
          </cell>
        </row>
        <row r="496">
          <cell r="EE496" t="str">
            <v>NNNI_113_OI0011</v>
          </cell>
        </row>
        <row r="497">
          <cell r="EE497" t="str">
            <v>NNNI_113_OI0031</v>
          </cell>
        </row>
        <row r="498">
          <cell r="EE498" t="str">
            <v>NNNI_113_OI0041</v>
          </cell>
        </row>
        <row r="499">
          <cell r="EE499" t="str">
            <v>NNNI_113_OI0051</v>
          </cell>
        </row>
        <row r="500">
          <cell r="EE500" t="str">
            <v>NNNI_113_PS3115</v>
          </cell>
        </row>
        <row r="501">
          <cell r="EE501" t="str">
            <v>NNNI_113_PS3215</v>
          </cell>
        </row>
        <row r="502">
          <cell r="EE502" t="str">
            <v>NNNI_113_PS3225</v>
          </cell>
        </row>
        <row r="503">
          <cell r="EE503" t="str">
            <v>NNNI_113_RS0011</v>
          </cell>
        </row>
        <row r="504">
          <cell r="EE504" t="str">
            <v>NNNI_113_RS0031</v>
          </cell>
        </row>
        <row r="505">
          <cell r="EE505" t="str">
            <v>NNNI_113_RS0041</v>
          </cell>
        </row>
        <row r="506">
          <cell r="EE506" t="str">
            <v>NNNI_113_S43-01</v>
          </cell>
        </row>
        <row r="507">
          <cell r="EE507" t="str">
            <v>NNNI_113_SB0011</v>
          </cell>
        </row>
        <row r="508">
          <cell r="EE508" t="str">
            <v>NNNI_113_SB0012</v>
          </cell>
        </row>
        <row r="509">
          <cell r="EE509" t="str">
            <v>NNNI_113_SB0013</v>
          </cell>
        </row>
        <row r="510">
          <cell r="EE510" t="str">
            <v>NNNI_113_SB0014</v>
          </cell>
        </row>
        <row r="511">
          <cell r="EE511" t="str">
            <v>NNNI_113_SG0011</v>
          </cell>
        </row>
        <row r="512">
          <cell r="EE512" t="str">
            <v>NNNI_113_SG0021</v>
          </cell>
        </row>
        <row r="513">
          <cell r="EE513" t="str">
            <v>NNNI_113_SG0031</v>
          </cell>
        </row>
        <row r="514">
          <cell r="EE514" t="str">
            <v>NNNI_113_SG0041</v>
          </cell>
        </row>
        <row r="515">
          <cell r="EE515" t="str">
            <v>NNNI_113_SI0011</v>
          </cell>
        </row>
        <row r="516">
          <cell r="EE516" t="str">
            <v>NNNI_113_SI0012</v>
          </cell>
        </row>
        <row r="517">
          <cell r="EE517" t="str">
            <v>NNNI_113_SI0014</v>
          </cell>
        </row>
        <row r="518">
          <cell r="EE518" t="str">
            <v>NNNI_113_SI0019</v>
          </cell>
        </row>
        <row r="519">
          <cell r="EE519" t="str">
            <v>NNNI_113_SI0021</v>
          </cell>
        </row>
        <row r="520">
          <cell r="EE520" t="str">
            <v>NNNI_113_SI0023</v>
          </cell>
        </row>
        <row r="521">
          <cell r="EE521" t="str">
            <v>NNNI_113_SI0025</v>
          </cell>
        </row>
        <row r="522">
          <cell r="EE522" t="str">
            <v>NNNI_113_SI0026</v>
          </cell>
        </row>
        <row r="523">
          <cell r="EE523" t="str">
            <v>NNNI_113_SI0027</v>
          </cell>
        </row>
        <row r="524">
          <cell r="EE524" t="str">
            <v>NNNI_113_SI0029</v>
          </cell>
        </row>
        <row r="525">
          <cell r="EE525" t="str">
            <v>NNNI_113_SI0030</v>
          </cell>
        </row>
        <row r="526">
          <cell r="EE526" t="str">
            <v>NNNI_113_SY0011</v>
          </cell>
        </row>
        <row r="527">
          <cell r="EE527" t="str">
            <v>NNNI_113_SYC011</v>
          </cell>
        </row>
        <row r="528">
          <cell r="EE528" t="str">
            <v>NNNI_113_SYP011</v>
          </cell>
        </row>
        <row r="529">
          <cell r="EE529" t="str">
            <v>NNNI_113_TF0011</v>
          </cell>
        </row>
        <row r="530">
          <cell r="EE530" t="str">
            <v>NNNI_113_TF0031</v>
          </cell>
        </row>
        <row r="531">
          <cell r="EE531" t="str">
            <v>NNNI_113_TF0032</v>
          </cell>
        </row>
        <row r="532">
          <cell r="EE532" t="str">
            <v>NNNI_113_TF0036</v>
          </cell>
        </row>
        <row r="533">
          <cell r="EE533" t="str">
            <v>NNNI_113_TF0038</v>
          </cell>
        </row>
        <row r="534">
          <cell r="EE534" t="str">
            <v>NNNI_113_TF0051</v>
          </cell>
        </row>
        <row r="535">
          <cell r="EE535" t="str">
            <v>NNNI_113_TF0641</v>
          </cell>
        </row>
        <row r="536">
          <cell r="EE536" t="str">
            <v>NNNI_113_UP0011</v>
          </cell>
        </row>
        <row r="543">
          <cell r="EE543" t="str">
            <v>NNNI_115_CL0012</v>
          </cell>
        </row>
        <row r="544">
          <cell r="EE544" t="str">
            <v>NNNI_115_GI0017</v>
          </cell>
        </row>
        <row r="545">
          <cell r="EE545" t="str">
            <v>NNNI_115_HIS011</v>
          </cell>
        </row>
        <row r="546">
          <cell r="EE546" t="str">
            <v>NNNI_115_HIS013</v>
          </cell>
        </row>
        <row r="547">
          <cell r="EE547" t="str">
            <v>NNNI_115_HV0011</v>
          </cell>
        </row>
        <row r="548">
          <cell r="EE548" t="str">
            <v>NNNI_115_HV0013</v>
          </cell>
        </row>
        <row r="549">
          <cell r="EE549" t="str">
            <v>NNNI_115_IR0011</v>
          </cell>
        </row>
        <row r="550">
          <cell r="EE550" t="str">
            <v>NNNI_115_MG0001</v>
          </cell>
        </row>
        <row r="551">
          <cell r="EE551" t="str">
            <v>NNNI_115_MS001</v>
          </cell>
        </row>
        <row r="552">
          <cell r="EE552" t="str">
            <v>NNNI_115_OP2001</v>
          </cell>
        </row>
        <row r="553">
          <cell r="EE553" t="str">
            <v>NNNI_115_OP2002</v>
          </cell>
        </row>
        <row r="554">
          <cell r="EE554" t="str">
            <v>NNNI_115_OP2KPI</v>
          </cell>
        </row>
        <row r="555">
          <cell r="EE555" t="str">
            <v>NNNI_115_PM0011</v>
          </cell>
        </row>
        <row r="556">
          <cell r="EE556" t="str">
            <v>NNNI_115_RT0011</v>
          </cell>
        </row>
        <row r="557">
          <cell r="EE557" t="str">
            <v>NNNI_115_SI0011</v>
          </cell>
        </row>
        <row r="558">
          <cell r="EE558" t="str">
            <v>NNNI_115_SI0012</v>
          </cell>
        </row>
        <row r="559">
          <cell r="EE559" t="str">
            <v>NNNI_115_SI0013</v>
          </cell>
        </row>
        <row r="560">
          <cell r="EE560" t="str">
            <v>NNNI_115_SI0014</v>
          </cell>
        </row>
        <row r="561">
          <cell r="EE561" t="str">
            <v>NNNI_115_SI0016</v>
          </cell>
        </row>
        <row r="562">
          <cell r="EE562" t="str">
            <v>NNNI_115_SI0017</v>
          </cell>
        </row>
        <row r="563">
          <cell r="EE563" t="str">
            <v>NNNI_115_SI0020</v>
          </cell>
        </row>
        <row r="564">
          <cell r="EE564" t="str">
            <v>NNNI_115_SI0021</v>
          </cell>
        </row>
        <row r="565">
          <cell r="EE565" t="str">
            <v>NNNI_115_SI0041</v>
          </cell>
        </row>
        <row r="566">
          <cell r="EE566" t="str">
            <v>NNNI_115_SI9011</v>
          </cell>
        </row>
        <row r="567">
          <cell r="EE567" t="str">
            <v>NNNI_115_SIDO18</v>
          </cell>
        </row>
        <row r="568">
          <cell r="EE568" t="str">
            <v>NNNI_115_TF0011</v>
          </cell>
        </row>
        <row r="569">
          <cell r="EE569" t="str">
            <v>NNNI_115_TF0031</v>
          </cell>
        </row>
        <row r="570">
          <cell r="EE570" t="str">
            <v>NNNI_115_TF0036</v>
          </cell>
        </row>
        <row r="571">
          <cell r="EE571" t="str">
            <v>NNNI_115_TF0038</v>
          </cell>
        </row>
        <row r="578">
          <cell r="EE578" t="str">
            <v>NNNI_502_ACC013</v>
          </cell>
        </row>
        <row r="579">
          <cell r="EE579" t="str">
            <v>NNNI_502_AR0011</v>
          </cell>
        </row>
        <row r="580">
          <cell r="EE580" t="str">
            <v>NNNI_502_AR0041</v>
          </cell>
        </row>
        <row r="581">
          <cell r="EE581" t="str">
            <v>NNNI_502_AS0011</v>
          </cell>
        </row>
        <row r="582">
          <cell r="EE582" t="str">
            <v>NNNI_502_AS0012</v>
          </cell>
        </row>
        <row r="583">
          <cell r="EE583" t="str">
            <v>NNNI_502_AS0031</v>
          </cell>
        </row>
        <row r="584">
          <cell r="EE584" t="str">
            <v>NNNI_502_BTC011</v>
          </cell>
        </row>
        <row r="585">
          <cell r="EE585" t="str">
            <v>NNNI_502_BTC012</v>
          </cell>
        </row>
        <row r="586">
          <cell r="EE586" t="str">
            <v>NNNI_502_BTC013</v>
          </cell>
        </row>
        <row r="587">
          <cell r="EE587" t="str">
            <v>NNNI_502_BTC031</v>
          </cell>
        </row>
        <row r="588">
          <cell r="EE588" t="str">
            <v>NNNI_502_BTC032</v>
          </cell>
        </row>
        <row r="589">
          <cell r="EE589" t="str">
            <v>NNNI_502_CA0011</v>
          </cell>
        </row>
        <row r="590">
          <cell r="EE590" t="str">
            <v>NNNI_502_CR0011</v>
          </cell>
        </row>
        <row r="591">
          <cell r="EE591" t="str">
            <v>NNNI_502_CS3301</v>
          </cell>
        </row>
        <row r="592">
          <cell r="EE592" t="str">
            <v>NNNI_502_CS3701</v>
          </cell>
        </row>
        <row r="593">
          <cell r="EE593" t="str">
            <v>NNNI_502_CS9001</v>
          </cell>
        </row>
        <row r="594">
          <cell r="EE594" t="str">
            <v>NNNI_502_DR0011</v>
          </cell>
        </row>
        <row r="595">
          <cell r="EE595" t="str">
            <v>NNNI_502_DR0012</v>
          </cell>
        </row>
        <row r="596">
          <cell r="EE596" t="str">
            <v>NNNI_502_FO0011</v>
          </cell>
        </row>
        <row r="597">
          <cell r="EE597" t="str">
            <v>NNNI_502_FO0012</v>
          </cell>
        </row>
        <row r="598">
          <cell r="EE598" t="str">
            <v>NNNI_502_FO0013</v>
          </cell>
        </row>
        <row r="599">
          <cell r="EE599" t="str">
            <v>NNNI_502_FO0031</v>
          </cell>
        </row>
        <row r="600">
          <cell r="EE600" t="str">
            <v>NNNI_502_FO0032</v>
          </cell>
        </row>
        <row r="601">
          <cell r="EE601" t="str">
            <v>NNNI_502_FO0051</v>
          </cell>
        </row>
        <row r="602">
          <cell r="EE602" t="str">
            <v>NNNI_502_HIC011</v>
          </cell>
        </row>
        <row r="603">
          <cell r="EE603" t="str">
            <v>NNNI_502_HSC112</v>
          </cell>
        </row>
        <row r="604">
          <cell r="EE604" t="str">
            <v>NNNI_502_IE0011</v>
          </cell>
        </row>
        <row r="605">
          <cell r="EE605" t="str">
            <v>NNNI_502_LC0011</v>
          </cell>
        </row>
        <row r="606">
          <cell r="EE606" t="str">
            <v>NNNI_502_LC0031</v>
          </cell>
        </row>
        <row r="607">
          <cell r="EE607" t="str">
            <v>NNNI_502_MGC001</v>
          </cell>
        </row>
        <row r="608">
          <cell r="EE608" t="str">
            <v>NNNI_502_MRC013</v>
          </cell>
        </row>
        <row r="609">
          <cell r="EE609" t="str">
            <v>NNNI_502_NE0011</v>
          </cell>
        </row>
        <row r="610">
          <cell r="EE610" t="str">
            <v>NNNI_502_PL0011</v>
          </cell>
        </row>
        <row r="611">
          <cell r="EE611" t="str">
            <v>NNNI_502_PL0031</v>
          </cell>
        </row>
        <row r="612">
          <cell r="EE612" t="str">
            <v>NNNI_502_RAC012</v>
          </cell>
        </row>
        <row r="613">
          <cell r="EE613" t="str">
            <v>NNNI_502_RAC031</v>
          </cell>
        </row>
        <row r="614">
          <cell r="EE614" t="str">
            <v>NNNI_502_SIC021</v>
          </cell>
        </row>
        <row r="615">
          <cell r="EE615" t="str">
            <v>NNNI_502_SN0011</v>
          </cell>
        </row>
        <row r="616">
          <cell r="EE616" t="str">
            <v>NNNI_502_SP0011</v>
          </cell>
        </row>
        <row r="617">
          <cell r="EE617" t="str">
            <v>NNNI_502_SP0012</v>
          </cell>
        </row>
        <row r="618">
          <cell r="EE618" t="str">
            <v>NNNI_502_SYC011</v>
          </cell>
        </row>
        <row r="619">
          <cell r="EE619" t="str">
            <v>NNNI_502_SYP011</v>
          </cell>
        </row>
        <row r="620">
          <cell r="EE620" t="str">
            <v>NNNI_502_UPC011</v>
          </cell>
        </row>
        <row r="621">
          <cell r="EE621" t="str">
            <v>NNNI_502_UPC012</v>
          </cell>
        </row>
        <row r="622">
          <cell r="EE622" t="str">
            <v>NNNI_502_UPC031</v>
          </cell>
        </row>
        <row r="629">
          <cell r="EE629" t="str">
            <v>NNNI_503_ACC013</v>
          </cell>
        </row>
        <row r="630">
          <cell r="EE630" t="str">
            <v>NNNI_503_AR0011</v>
          </cell>
        </row>
        <row r="631">
          <cell r="EE631" t="str">
            <v>NNNI_503_AR0041</v>
          </cell>
        </row>
        <row r="632">
          <cell r="EE632" t="str">
            <v>NNNI_503_AS0011</v>
          </cell>
        </row>
        <row r="633">
          <cell r="EE633" t="str">
            <v>NNNI_503_AS0012</v>
          </cell>
        </row>
        <row r="634">
          <cell r="EE634" t="str">
            <v>NNNI_503_AS0031</v>
          </cell>
        </row>
        <row r="635">
          <cell r="EE635" t="str">
            <v>NNNI_503_BTC011</v>
          </cell>
        </row>
        <row r="636">
          <cell r="EE636" t="str">
            <v>NNNI_503_BTC012</v>
          </cell>
        </row>
        <row r="637">
          <cell r="EE637" t="str">
            <v>NNNI_503_BTC013</v>
          </cell>
        </row>
        <row r="638">
          <cell r="EE638" t="str">
            <v>NNNI_503_BTC031</v>
          </cell>
        </row>
        <row r="639">
          <cell r="EE639" t="str">
            <v>NNNI_503_BTC032</v>
          </cell>
        </row>
        <row r="640">
          <cell r="EE640" t="str">
            <v>NNNI_503_CA0011</v>
          </cell>
        </row>
        <row r="641">
          <cell r="EE641" t="str">
            <v>NNNI_503_CR0011</v>
          </cell>
        </row>
        <row r="642">
          <cell r="EE642" t="str">
            <v>NNNI_503_CS-1Y</v>
          </cell>
        </row>
        <row r="643">
          <cell r="EE643" t="str">
            <v>NNNI_503_CS-6M</v>
          </cell>
        </row>
        <row r="644">
          <cell r="EE644" t="str">
            <v>NNNI_503_DR0011</v>
          </cell>
        </row>
        <row r="645">
          <cell r="EE645" t="str">
            <v>NNNI_503_DR0012</v>
          </cell>
        </row>
        <row r="646">
          <cell r="EE646" t="str">
            <v>NNNI_503_FO0011</v>
          </cell>
        </row>
        <row r="647">
          <cell r="EE647" t="str">
            <v>NNNI_503_FO0012</v>
          </cell>
        </row>
        <row r="648">
          <cell r="EE648" t="str">
            <v>NNNI_503_FO0013</v>
          </cell>
        </row>
        <row r="649">
          <cell r="EE649" t="str">
            <v>NNNI_503_FO0031</v>
          </cell>
        </row>
        <row r="650">
          <cell r="EE650" t="str">
            <v>NNNI_503_FO0032</v>
          </cell>
        </row>
        <row r="651">
          <cell r="EE651" t="str">
            <v>NNNI_503_FO0051</v>
          </cell>
        </row>
        <row r="652">
          <cell r="EE652" t="str">
            <v>NNNI_503_HIC011</v>
          </cell>
        </row>
        <row r="653">
          <cell r="EE653" t="str">
            <v>NNNI_503_HIC013</v>
          </cell>
        </row>
        <row r="654">
          <cell r="EE654" t="str">
            <v>NNNI_503_HVC012</v>
          </cell>
        </row>
        <row r="655">
          <cell r="EE655" t="str">
            <v>NNNI_503_HVC015</v>
          </cell>
        </row>
        <row r="656">
          <cell r="EE656" t="str">
            <v>NNNI_503_HVC016</v>
          </cell>
        </row>
        <row r="657">
          <cell r="EE657" t="str">
            <v>NNNI_503_IE0011</v>
          </cell>
        </row>
        <row r="658">
          <cell r="EE658" t="str">
            <v>NNNI_503_LC0011</v>
          </cell>
        </row>
        <row r="659">
          <cell r="EE659" t="str">
            <v>NNNI_503_LC0031</v>
          </cell>
        </row>
        <row r="660">
          <cell r="EE660" t="str">
            <v>NNNI_503_LVC012</v>
          </cell>
        </row>
        <row r="661">
          <cell r="EE661" t="str">
            <v>NNNI_503_LVC031</v>
          </cell>
        </row>
        <row r="662">
          <cell r="EE662" t="str">
            <v>NNNI_503_LVC041</v>
          </cell>
        </row>
        <row r="663">
          <cell r="EE663" t="str">
            <v>NNNI_503_MGC001</v>
          </cell>
        </row>
        <row r="664">
          <cell r="EE664" t="str">
            <v>NNNI_503_MRC013</v>
          </cell>
        </row>
        <row r="665">
          <cell r="EE665" t="str">
            <v>NNNI_503_NE0011</v>
          </cell>
        </row>
        <row r="666">
          <cell r="EE666" t="str">
            <v>NNNI_503_SGC011</v>
          </cell>
        </row>
        <row r="667">
          <cell r="EE667" t="str">
            <v>NNNI_503_SGC021</v>
          </cell>
        </row>
        <row r="668">
          <cell r="EE668" t="str">
            <v>NNNI_503_SGC031</v>
          </cell>
        </row>
        <row r="669">
          <cell r="EE669" t="str">
            <v>NNNI_503_SGC041</v>
          </cell>
        </row>
        <row r="670">
          <cell r="EE670" t="str">
            <v>NNNI_503_SIC021</v>
          </cell>
        </row>
        <row r="671">
          <cell r="EE671" t="str">
            <v>NNNI_503_SN0011</v>
          </cell>
        </row>
        <row r="672">
          <cell r="EE672" t="str">
            <v>NNNI_503_SP0011</v>
          </cell>
        </row>
        <row r="673">
          <cell r="EE673" t="str">
            <v>NNNI_503_SP0012</v>
          </cell>
        </row>
        <row r="674">
          <cell r="EE674" t="str">
            <v>NNNI_503_SY0011</v>
          </cell>
        </row>
        <row r="675">
          <cell r="EE675" t="str">
            <v>NNNI_503_SYC011</v>
          </cell>
        </row>
        <row r="676">
          <cell r="EE676" t="str">
            <v>NNNI_503_SYP011</v>
          </cell>
        </row>
        <row r="677">
          <cell r="EE677" t="str">
            <v>NNNI_503_UPC011</v>
          </cell>
        </row>
        <row r="678">
          <cell r="EE678" t="str">
            <v>NNNI_503_UPC031</v>
          </cell>
        </row>
        <row r="691">
          <cell r="EE691" t="str">
            <v>NSNI_100_BS0011</v>
          </cell>
        </row>
        <row r="692">
          <cell r="EE692" t="str">
            <v>NSNI_100_BS0041</v>
          </cell>
        </row>
        <row r="693">
          <cell r="EE693" t="str">
            <v>NSNI_100_IT0011</v>
          </cell>
        </row>
        <row r="694">
          <cell r="EE694" t="str">
            <v>NSNI_100_IT0032</v>
          </cell>
        </row>
        <row r="695">
          <cell r="EE695" t="str">
            <v>NSNI_100_RS0011</v>
          </cell>
        </row>
        <row r="696">
          <cell r="EE696" t="str">
            <v>NSNI_100_SA0011</v>
          </cell>
        </row>
        <row r="697">
          <cell r="EE697" t="str">
            <v>NSNI_100_TF0011</v>
          </cell>
        </row>
        <row r="698">
          <cell r="EE698" t="str">
            <v>NSNI_100_TF0031</v>
          </cell>
        </row>
        <row r="699">
          <cell r="EE699" t="str">
            <v>NSNI_100_TF0032</v>
          </cell>
        </row>
        <row r="700">
          <cell r="EE700" t="str">
            <v>NSNI_100_TF0036</v>
          </cell>
        </row>
        <row r="701">
          <cell r="EE701" t="str">
            <v>NSNI_100_TF0038</v>
          </cell>
        </row>
        <row r="702">
          <cell r="EE702" t="str">
            <v>NSNI_100_TF0040</v>
          </cell>
        </row>
        <row r="703">
          <cell r="EE703" t="str">
            <v>NSNI_100_TF0041</v>
          </cell>
        </row>
        <row r="704">
          <cell r="EE704" t="str">
            <v>NSNI_100_TF0051</v>
          </cell>
        </row>
        <row r="705">
          <cell r="EE705" t="str">
            <v>NSNI_100_TF0141</v>
          </cell>
        </row>
        <row r="712">
          <cell r="EE712" t="str">
            <v>NSNI_101-I_AB0011</v>
          </cell>
        </row>
        <row r="713">
          <cell r="EE713" t="str">
            <v>NSNI_101-I_AB0012</v>
          </cell>
        </row>
        <row r="714">
          <cell r="EE714" t="str">
            <v>NSNI_101-I_AB0041</v>
          </cell>
        </row>
        <row r="715">
          <cell r="EE715" t="str">
            <v>NSNI_101-I_AB0042</v>
          </cell>
        </row>
        <row r="716">
          <cell r="EE716" t="str">
            <v>NSNI_101-I_AB0051</v>
          </cell>
        </row>
        <row r="717">
          <cell r="EE717" t="str">
            <v>NSNI_101-I_AC0011</v>
          </cell>
        </row>
        <row r="718">
          <cell r="EE718" t="str">
            <v>NSNI_101-I_BO0011</v>
          </cell>
        </row>
        <row r="719">
          <cell r="EE719" t="str">
            <v>NSNI_101-I_BO0012</v>
          </cell>
        </row>
        <row r="720">
          <cell r="EE720" t="str">
            <v>NSNI_101-I_BO0013</v>
          </cell>
        </row>
        <row r="721">
          <cell r="EE721" t="str">
            <v>NSNI_101-I_BO0014</v>
          </cell>
        </row>
        <row r="722">
          <cell r="EE722" t="str">
            <v>NSNI_101-I_BO0031</v>
          </cell>
        </row>
        <row r="723">
          <cell r="EE723" t="str">
            <v>NSNI_101-I_BO0032</v>
          </cell>
        </row>
        <row r="724">
          <cell r="EE724" t="str">
            <v>NSNI_101-I_BO0051</v>
          </cell>
        </row>
        <row r="725">
          <cell r="EE725" t="str">
            <v>NSNI_101-I_BO1051</v>
          </cell>
        </row>
        <row r="726">
          <cell r="EE726" t="str">
            <v>NSNI_101-I_DS0011</v>
          </cell>
        </row>
        <row r="727">
          <cell r="EE727" t="str">
            <v>NSNI_101-I_GI0011</v>
          </cell>
        </row>
        <row r="728">
          <cell r="EE728" t="str">
            <v>NSNI_101-I_GI0012</v>
          </cell>
        </row>
        <row r="729">
          <cell r="EE729" t="str">
            <v>NSNI_101-I_GI0014</v>
          </cell>
        </row>
        <row r="730">
          <cell r="EE730" t="str">
            <v>NSNI_101-I_GI0015</v>
          </cell>
        </row>
        <row r="731">
          <cell r="EE731" t="str">
            <v>NSNI_101-I_GI0016</v>
          </cell>
        </row>
        <row r="732">
          <cell r="EE732" t="str">
            <v>NSNI_101-I_GI0051</v>
          </cell>
        </row>
        <row r="733">
          <cell r="EE733" t="str">
            <v>NSNI_101-I_IT0011</v>
          </cell>
        </row>
        <row r="734">
          <cell r="EE734" t="str">
            <v>NSNI_101-I_IT0032</v>
          </cell>
        </row>
        <row r="735">
          <cell r="EE735" t="str">
            <v>NSNI_101-I_MO0011</v>
          </cell>
        </row>
        <row r="736">
          <cell r="EE736" t="str">
            <v>NSNI_101-I_MO0012</v>
          </cell>
        </row>
        <row r="737">
          <cell r="EE737" t="str">
            <v>NSNI_101-I_MO0013</v>
          </cell>
        </row>
        <row r="738">
          <cell r="EE738" t="str">
            <v>NSNI_101-I_MO0014</v>
          </cell>
        </row>
        <row r="739">
          <cell r="EE739" t="str">
            <v>NSNI_101-I_MO0031</v>
          </cell>
        </row>
        <row r="740">
          <cell r="EE740" t="str">
            <v>NSNI_101-I_MO0041</v>
          </cell>
        </row>
        <row r="741">
          <cell r="EE741" t="str">
            <v>NSNI_101-I_MO0051</v>
          </cell>
        </row>
        <row r="742">
          <cell r="EE742" t="str">
            <v>NSNI_101-I_MS0011</v>
          </cell>
        </row>
        <row r="743">
          <cell r="EE743" t="str">
            <v>NSNI_101-I_MS0012</v>
          </cell>
        </row>
        <row r="744">
          <cell r="EE744" t="str">
            <v>NSNI_101-I_MS0031</v>
          </cell>
        </row>
        <row r="745">
          <cell r="EE745" t="str">
            <v>NSNI_101-I_MS0032</v>
          </cell>
        </row>
        <row r="746">
          <cell r="EE746" t="str">
            <v>NSNI_101-I_MS0033</v>
          </cell>
        </row>
        <row r="747">
          <cell r="EE747" t="str">
            <v>NSNI_101-I_MS0034</v>
          </cell>
        </row>
        <row r="748">
          <cell r="EE748" t="str">
            <v>NSNI_101-I_MS0035</v>
          </cell>
        </row>
        <row r="749">
          <cell r="EE749" t="str">
            <v>NSNI_101-I_MS0051</v>
          </cell>
        </row>
        <row r="750">
          <cell r="EE750" t="str">
            <v>NSNI_101-I_SA0011</v>
          </cell>
        </row>
        <row r="751">
          <cell r="EE751" t="str">
            <v>NSNI_101-I_SB0011</v>
          </cell>
        </row>
        <row r="752">
          <cell r="EE752" t="str">
            <v>NSNI_101-I_SB0012</v>
          </cell>
        </row>
        <row r="753">
          <cell r="EE753" t="str">
            <v>NSNI_101-I_SB0013</v>
          </cell>
        </row>
        <row r="754">
          <cell r="EE754" t="str">
            <v>NSNI_101-I_SB0014</v>
          </cell>
        </row>
        <row r="755">
          <cell r="EE755" t="str">
            <v>NSNI_101-I_SB0015</v>
          </cell>
        </row>
        <row r="756">
          <cell r="EE756" t="str">
            <v>NSNI_101-I_SB0031</v>
          </cell>
        </row>
        <row r="757">
          <cell r="EE757" t="str">
            <v>NSNI_101-I_SB0032</v>
          </cell>
        </row>
        <row r="758">
          <cell r="EE758" t="str">
            <v>NSNI_101-I_SB0033</v>
          </cell>
        </row>
        <row r="759">
          <cell r="EE759" t="str">
            <v>NSNI_101-I_SB0035</v>
          </cell>
        </row>
        <row r="760">
          <cell r="EE760" t="str">
            <v>NSNI_101-I_SB0051</v>
          </cell>
        </row>
        <row r="761">
          <cell r="EE761" t="str">
            <v>NSNI_101-I_VB0011</v>
          </cell>
        </row>
        <row r="762">
          <cell r="EE762" t="str">
            <v>NSNI_101-I_VB0031</v>
          </cell>
        </row>
        <row r="769">
          <cell r="EE769" t="str">
            <v>NSNI_101-O_AB0011</v>
          </cell>
        </row>
        <row r="770">
          <cell r="EE770" t="str">
            <v>NSNI_101-O_AB0012</v>
          </cell>
        </row>
        <row r="771">
          <cell r="EE771" t="str">
            <v>NSNI_101-O_AB0041</v>
          </cell>
        </row>
        <row r="772">
          <cell r="EE772" t="str">
            <v>NSNI_101-O_AB0042</v>
          </cell>
        </row>
        <row r="773">
          <cell r="EE773" t="str">
            <v>NSNI_101-O_AB0051</v>
          </cell>
        </row>
        <row r="774">
          <cell r="EE774" t="str">
            <v>NSNI_101-O_AC0011</v>
          </cell>
        </row>
        <row r="775">
          <cell r="EE775" t="str">
            <v>NSNI_101-O_BO0011</v>
          </cell>
        </row>
        <row r="776">
          <cell r="EE776" t="str">
            <v>NSNI_101-O_BO0012</v>
          </cell>
        </row>
        <row r="777">
          <cell r="EE777" t="str">
            <v>NSNI_101-O_BO0013</v>
          </cell>
        </row>
        <row r="778">
          <cell r="EE778" t="str">
            <v>NSNI_101-O_BO0014</v>
          </cell>
        </row>
        <row r="779">
          <cell r="EE779" t="str">
            <v>NSNI_101-O_BO0031</v>
          </cell>
        </row>
        <row r="780">
          <cell r="EE780" t="str">
            <v>NSNI_101-O_BO0032</v>
          </cell>
        </row>
        <row r="781">
          <cell r="EE781" t="str">
            <v>NSNI_101-O_BO0051</v>
          </cell>
        </row>
        <row r="782">
          <cell r="EE782" t="str">
            <v>NSNI_101-O_BO1051</v>
          </cell>
        </row>
        <row r="783">
          <cell r="EE783" t="str">
            <v>NSNI_101-O_DS0011</v>
          </cell>
        </row>
        <row r="784">
          <cell r="EE784" t="str">
            <v>NSNI_101-O_GI0011</v>
          </cell>
        </row>
        <row r="785">
          <cell r="EE785" t="str">
            <v>NSNI_101-O_GI0012</v>
          </cell>
        </row>
        <row r="786">
          <cell r="EE786" t="str">
            <v>NSNI_101-O_GI0014</v>
          </cell>
        </row>
        <row r="787">
          <cell r="EE787" t="str">
            <v>NSNI_101-O_GI0015</v>
          </cell>
        </row>
        <row r="788">
          <cell r="EE788" t="str">
            <v>NSNI_101-O_GI0016</v>
          </cell>
        </row>
        <row r="789">
          <cell r="EE789" t="str">
            <v>NSNI_101-O_GI0051</v>
          </cell>
        </row>
        <row r="790">
          <cell r="EE790" t="str">
            <v>NSNI_101-O_IT0011</v>
          </cell>
        </row>
        <row r="791">
          <cell r="EE791" t="str">
            <v>NSNI_101-O_IT0032</v>
          </cell>
        </row>
        <row r="792">
          <cell r="EE792" t="str">
            <v>NSNI_101-O_MO0011</v>
          </cell>
        </row>
        <row r="793">
          <cell r="EE793" t="str">
            <v>NSNI_101-O_MO0012</v>
          </cell>
        </row>
        <row r="794">
          <cell r="EE794" t="str">
            <v>NSNI_101-O_MO0013</v>
          </cell>
        </row>
        <row r="795">
          <cell r="EE795" t="str">
            <v>NSNI_101-O_MO0014</v>
          </cell>
        </row>
        <row r="796">
          <cell r="EE796" t="str">
            <v>NSNI_101-O_MO0031</v>
          </cell>
        </row>
        <row r="797">
          <cell r="EE797" t="str">
            <v>NSNI_101-O_MO0041</v>
          </cell>
        </row>
        <row r="798">
          <cell r="EE798" t="str">
            <v>NSNI_101-O_MO0051</v>
          </cell>
        </row>
        <row r="799">
          <cell r="EE799" t="str">
            <v>NSNI_101-O_MS0011</v>
          </cell>
        </row>
        <row r="800">
          <cell r="EE800" t="str">
            <v>NSNI_101-O_MS0012</v>
          </cell>
        </row>
        <row r="801">
          <cell r="EE801" t="str">
            <v>NSNI_101-O_MS0031</v>
          </cell>
        </row>
        <row r="802">
          <cell r="EE802" t="str">
            <v>NSNI_101-O_MS0032</v>
          </cell>
        </row>
        <row r="803">
          <cell r="EE803" t="str">
            <v>NSNI_101-O_MS0033</v>
          </cell>
        </row>
        <row r="804">
          <cell r="EE804" t="str">
            <v>NSNI_101-O_MS0034</v>
          </cell>
        </row>
        <row r="805">
          <cell r="EE805" t="str">
            <v>NSNI_101-O_MS0035</v>
          </cell>
        </row>
        <row r="806">
          <cell r="EE806" t="str">
            <v>NSNI_101-O_MS0051</v>
          </cell>
        </row>
        <row r="807">
          <cell r="EE807" t="str">
            <v>NSNI_101-O_SA0011</v>
          </cell>
        </row>
        <row r="808">
          <cell r="EE808" t="str">
            <v>NSNI_101-O_SB0011</v>
          </cell>
        </row>
        <row r="809">
          <cell r="EE809" t="str">
            <v>NSNI_101-O_SB0012</v>
          </cell>
        </row>
        <row r="810">
          <cell r="EE810" t="str">
            <v>NSNI_101-O_SB0013</v>
          </cell>
        </row>
        <row r="811">
          <cell r="EE811" t="str">
            <v>NSNI_101-O_SB0014</v>
          </cell>
        </row>
        <row r="812">
          <cell r="EE812" t="str">
            <v>NSNI_101-O_SB0015</v>
          </cell>
        </row>
        <row r="813">
          <cell r="EE813" t="str">
            <v>NSNI_101-O_SB0031</v>
          </cell>
        </row>
        <row r="814">
          <cell r="EE814" t="str">
            <v>NSNI_101-O_SB0032</v>
          </cell>
        </row>
        <row r="815">
          <cell r="EE815" t="str">
            <v>NSNI_101-O_SB0033</v>
          </cell>
        </row>
        <row r="816">
          <cell r="EE816" t="str">
            <v>NSNI_101-O_SB0035</v>
          </cell>
        </row>
        <row r="817">
          <cell r="EE817" t="str">
            <v>NSNI_101-O_SB0051</v>
          </cell>
        </row>
        <row r="818">
          <cell r="EE818" t="str">
            <v>NSNI_101-O_VB0011</v>
          </cell>
        </row>
        <row r="819">
          <cell r="EE819" t="str">
            <v>NSNI_101-O_VB0031</v>
          </cell>
        </row>
        <row r="826">
          <cell r="EE826" t="str">
            <v>NSNI_101_AB0011</v>
          </cell>
        </row>
        <row r="827">
          <cell r="EE827" t="str">
            <v>NSNI_101_AB0012</v>
          </cell>
        </row>
        <row r="828">
          <cell r="EE828" t="str">
            <v>NSNI_101_AB0041</v>
          </cell>
        </row>
        <row r="829">
          <cell r="EE829" t="str">
            <v>NSNI_101_AB0042</v>
          </cell>
        </row>
        <row r="830">
          <cell r="EE830" t="str">
            <v>NSNI_101_AB0051</v>
          </cell>
        </row>
        <row r="831">
          <cell r="EE831" t="str">
            <v>NSNI_101_AC0011</v>
          </cell>
        </row>
        <row r="832">
          <cell r="EE832" t="str">
            <v>NSNI_101_BO0011</v>
          </cell>
        </row>
        <row r="833">
          <cell r="EE833" t="str">
            <v>NSNI_101_BO0012</v>
          </cell>
        </row>
        <row r="834">
          <cell r="EE834" t="str">
            <v>NSNI_101_BO0013</v>
          </cell>
        </row>
        <row r="835">
          <cell r="EE835" t="str">
            <v>NSNI_101_BO0014</v>
          </cell>
        </row>
        <row r="836">
          <cell r="EE836" t="str">
            <v>NSNI_101_BO0031</v>
          </cell>
        </row>
        <row r="837">
          <cell r="EE837" t="str">
            <v>NSNI_101_BO0032</v>
          </cell>
        </row>
        <row r="838">
          <cell r="EE838" t="str">
            <v>NSNI_101_BO0051</v>
          </cell>
        </row>
        <row r="839">
          <cell r="EE839" t="str">
            <v>NSNI_101_BO1051</v>
          </cell>
        </row>
        <row r="840">
          <cell r="EE840" t="str">
            <v>NSNI_101_DS0011</v>
          </cell>
        </row>
        <row r="841">
          <cell r="EE841" t="str">
            <v>NSNI_101_GI0011</v>
          </cell>
        </row>
        <row r="842">
          <cell r="EE842" t="str">
            <v>NSNI_101_GI0012</v>
          </cell>
        </row>
        <row r="843">
          <cell r="EE843" t="str">
            <v>NSNI_101_GI0014</v>
          </cell>
        </row>
        <row r="844">
          <cell r="EE844" t="str">
            <v>NSNI_101_GI0015</v>
          </cell>
        </row>
        <row r="845">
          <cell r="EE845" t="str">
            <v>NSNI_101_GI0016</v>
          </cell>
        </row>
        <row r="846">
          <cell r="EE846" t="str">
            <v>NSNI_101_GI0051</v>
          </cell>
        </row>
        <row r="847">
          <cell r="EE847" t="str">
            <v>NSNI_101_IT0011</v>
          </cell>
        </row>
        <row r="848">
          <cell r="EE848" t="str">
            <v>NSNI_101_IT0032</v>
          </cell>
        </row>
        <row r="849">
          <cell r="EE849" t="str">
            <v>NSNI_101_MO0011</v>
          </cell>
        </row>
        <row r="850">
          <cell r="EE850" t="str">
            <v>NSNI_101_MO0012</v>
          </cell>
        </row>
        <row r="851">
          <cell r="EE851" t="str">
            <v>NSNI_101_MO0013</v>
          </cell>
        </row>
        <row r="852">
          <cell r="EE852" t="str">
            <v>NSNI_101_MO0014</v>
          </cell>
        </row>
        <row r="853">
          <cell r="EE853" t="str">
            <v>NSNI_101_MO0031</v>
          </cell>
        </row>
        <row r="854">
          <cell r="EE854" t="str">
            <v>NSNI_101_MO0041</v>
          </cell>
        </row>
        <row r="855">
          <cell r="EE855" t="str">
            <v>NSNI_101_MO0051</v>
          </cell>
        </row>
        <row r="856">
          <cell r="EE856" t="str">
            <v>NSNI_101_MS0011</v>
          </cell>
        </row>
        <row r="857">
          <cell r="EE857" t="str">
            <v>NSNI_101_MS0012</v>
          </cell>
        </row>
        <row r="858">
          <cell r="EE858" t="str">
            <v>NSNI_101_MS0031</v>
          </cell>
        </row>
        <row r="859">
          <cell r="EE859" t="str">
            <v>NSNI_101_MS0032</v>
          </cell>
        </row>
        <row r="860">
          <cell r="EE860" t="str">
            <v>NSNI_101_MS0033</v>
          </cell>
        </row>
        <row r="861">
          <cell r="EE861" t="str">
            <v>NSNI_101_MS0034</v>
          </cell>
        </row>
        <row r="862">
          <cell r="EE862" t="str">
            <v>NSNI_101_MS0035</v>
          </cell>
        </row>
        <row r="863">
          <cell r="EE863" t="str">
            <v>NSNI_101_MS0051</v>
          </cell>
        </row>
        <row r="864">
          <cell r="EE864" t="str">
            <v>NSNI_101_SA0011</v>
          </cell>
        </row>
        <row r="865">
          <cell r="EE865" t="str">
            <v>NSNI_101_SB0011</v>
          </cell>
        </row>
        <row r="866">
          <cell r="EE866" t="str">
            <v>NSNI_101_SB0012</v>
          </cell>
        </row>
        <row r="867">
          <cell r="EE867" t="str">
            <v>NSNI_101_SB0013</v>
          </cell>
        </row>
        <row r="868">
          <cell r="EE868" t="str">
            <v>NSNI_101_SB0014</v>
          </cell>
        </row>
        <row r="869">
          <cell r="EE869" t="str">
            <v>NSNI_101_SB0015</v>
          </cell>
        </row>
        <row r="870">
          <cell r="EE870" t="str">
            <v>NSNI_101_SB0031</v>
          </cell>
        </row>
        <row r="871">
          <cell r="EE871" t="str">
            <v>NSNI_101_SB0032</v>
          </cell>
        </row>
        <row r="872">
          <cell r="EE872" t="str">
            <v>NSNI_101_SB0033</v>
          </cell>
        </row>
        <row r="873">
          <cell r="EE873" t="str">
            <v>NSNI_101_SB0035</v>
          </cell>
        </row>
        <row r="874">
          <cell r="EE874" t="str">
            <v>NSNI_101_SB0051</v>
          </cell>
        </row>
        <row r="875">
          <cell r="EE875" t="str">
            <v>NSNI_101_VB0011</v>
          </cell>
        </row>
        <row r="876">
          <cell r="EE876" t="str">
            <v>NSNI_101_VB0031</v>
          </cell>
        </row>
        <row r="883">
          <cell r="EE883" t="str">
            <v>NSNI_102_AC0011</v>
          </cell>
        </row>
        <row r="884">
          <cell r="EE884" t="str">
            <v>NSNI_102_AC0041</v>
          </cell>
        </row>
        <row r="885">
          <cell r="EE885" t="str">
            <v>NSNI_102_BS0011</v>
          </cell>
        </row>
        <row r="886">
          <cell r="EE886" t="str">
            <v>NSNI_102_BS0041</v>
          </cell>
        </row>
        <row r="887">
          <cell r="EE887" t="str">
            <v>NSNI_102_BS0042</v>
          </cell>
        </row>
        <row r="888">
          <cell r="EE888" t="str">
            <v>NSNI_102_BU0011</v>
          </cell>
        </row>
        <row r="889">
          <cell r="EE889" t="str">
            <v>NSNI_102_BU0042</v>
          </cell>
        </row>
        <row r="890">
          <cell r="EE890" t="str">
            <v>NSNI_102_DS0011</v>
          </cell>
        </row>
        <row r="891">
          <cell r="EE891" t="str">
            <v>NSNI_102_DS0021</v>
          </cell>
        </row>
        <row r="892">
          <cell r="EE892" t="str">
            <v>NSNI_102_GI0011</v>
          </cell>
        </row>
        <row r="893">
          <cell r="EE893" t="str">
            <v>NSNI_102_GI0012</v>
          </cell>
        </row>
        <row r="894">
          <cell r="EE894" t="str">
            <v>NSNI_102_GI0032</v>
          </cell>
        </row>
        <row r="895">
          <cell r="EE895" t="str">
            <v>NSNI_102_MS0011</v>
          </cell>
        </row>
        <row r="896">
          <cell r="EE896" t="str">
            <v>NSNI_102_MS0012</v>
          </cell>
        </row>
        <row r="897">
          <cell r="EE897" t="str">
            <v>NSNI_102_MS0031</v>
          </cell>
        </row>
        <row r="898">
          <cell r="EE898" t="str">
            <v>NSNI_102_MS0032</v>
          </cell>
        </row>
        <row r="899">
          <cell r="EE899" t="str">
            <v>NSNI_102_MS0034</v>
          </cell>
        </row>
        <row r="900">
          <cell r="EE900" t="str">
            <v>NSNI_102_MS0035</v>
          </cell>
        </row>
        <row r="901">
          <cell r="EE901" t="str">
            <v>NSNI_102_MS0051</v>
          </cell>
        </row>
        <row r="902">
          <cell r="EE902" t="str">
            <v>NSNI_102_STR011</v>
          </cell>
        </row>
        <row r="903">
          <cell r="EE903" t="str">
            <v>NSNI_102_TF0011</v>
          </cell>
        </row>
        <row r="904">
          <cell r="EE904" t="str">
            <v>NSNI_102_TF0031</v>
          </cell>
        </row>
        <row r="911">
          <cell r="EE911" t="str">
            <v>NSNI_104_CL0011</v>
          </cell>
        </row>
        <row r="912">
          <cell r="EE912" t="str">
            <v>NSNI_104_CL0033</v>
          </cell>
        </row>
        <row r="913">
          <cell r="EE913" t="str">
            <v>NSNI_104_CL0034</v>
          </cell>
        </row>
        <row r="914">
          <cell r="EE914" t="str">
            <v>NSNI_104_CLL011</v>
          </cell>
        </row>
        <row r="915">
          <cell r="EE915" t="str">
            <v>NSNI_104_LV0012</v>
          </cell>
        </row>
        <row r="916">
          <cell r="EE916" t="str">
            <v>NSNI_104_SA0011</v>
          </cell>
        </row>
        <row r="923">
          <cell r="EE923" t="str">
            <v>NSNI_105_IT0011</v>
          </cell>
        </row>
        <row r="924">
          <cell r="EE924" t="str">
            <v>NSNI_105_IT0032</v>
          </cell>
        </row>
        <row r="925">
          <cell r="EE925" t="str">
            <v>NSNI_105_SA0011</v>
          </cell>
        </row>
        <row r="926">
          <cell r="EE926" t="str">
            <v>NSNI_105_SA0031</v>
          </cell>
        </row>
        <row r="927">
          <cell r="EE927" t="str">
            <v>NSNI_105_SA0041</v>
          </cell>
        </row>
        <row r="934">
          <cell r="EE934" t="str">
            <v>NSNI_106_BS0011</v>
          </cell>
        </row>
        <row r="935">
          <cell r="EE935" t="str">
            <v>NSNI_106_BS0041</v>
          </cell>
        </row>
        <row r="936">
          <cell r="EE936" t="str">
            <v>NSNI_106_DS0011</v>
          </cell>
        </row>
        <row r="937">
          <cell r="EE937" t="str">
            <v>NSNI_106_DS0021</v>
          </cell>
        </row>
        <row r="938">
          <cell r="EE938" t="str">
            <v>NSNI_106_GI0011</v>
          </cell>
        </row>
        <row r="939">
          <cell r="EE939" t="str">
            <v>NSNI_106_GI0012</v>
          </cell>
        </row>
        <row r="940">
          <cell r="EE940" t="str">
            <v>NSNI_106_MS0011</v>
          </cell>
        </row>
        <row r="941">
          <cell r="EE941" t="str">
            <v>NSNI_106_SA0011</v>
          </cell>
        </row>
        <row r="948">
          <cell r="EE948" t="str">
            <v>NSNI_107_DS0011</v>
          </cell>
        </row>
        <row r="949">
          <cell r="EE949" t="str">
            <v>NSNI_107_BO0011</v>
          </cell>
        </row>
        <row r="950">
          <cell r="EE950" t="str">
            <v>NSNI_107_BO0031</v>
          </cell>
        </row>
        <row r="951">
          <cell r="EE951" t="str">
            <v>NSNI_107_BO0051</v>
          </cell>
        </row>
        <row r="952">
          <cell r="EE952" t="str">
            <v>NSNI_107_GI0011</v>
          </cell>
        </row>
        <row r="953">
          <cell r="EE953" t="str">
            <v>NSNI_107_IT0011</v>
          </cell>
        </row>
        <row r="954">
          <cell r="EE954" t="str">
            <v>NSNI_107_IT0031</v>
          </cell>
        </row>
        <row r="955">
          <cell r="EE955" t="str">
            <v>NSNI_107_IT0032</v>
          </cell>
        </row>
        <row r="956">
          <cell r="EE956" t="str">
            <v>NSNI_107_IT0041</v>
          </cell>
        </row>
        <row r="957">
          <cell r="EE957" t="str">
            <v>NSNI_107_MS0011</v>
          </cell>
        </row>
        <row r="958">
          <cell r="EE958" t="str">
            <v>NSNI_107_MS0035</v>
          </cell>
        </row>
        <row r="959">
          <cell r="EE959" t="str">
            <v>NSNI_107_MS0051</v>
          </cell>
        </row>
        <row r="960">
          <cell r="EE960" t="str">
            <v>NSNI_107_NOTRQS</v>
          </cell>
        </row>
        <row r="961">
          <cell r="EE961" t="str">
            <v>NSNI_107_RA0011</v>
          </cell>
        </row>
        <row r="962">
          <cell r="EE962" t="str">
            <v>NSNI_107_SA0011</v>
          </cell>
        </row>
        <row r="963">
          <cell r="EE963" t="str">
            <v>NSNI_107_TF0011</v>
          </cell>
        </row>
        <row r="964">
          <cell r="EE964" t="str">
            <v>NSNI_107_TF0031</v>
          </cell>
        </row>
        <row r="965">
          <cell r="EE965" t="str">
            <v>NSNI_107_TF0036</v>
          </cell>
        </row>
        <row r="966">
          <cell r="EE966" t="str">
            <v>NSNI_107_TF0038</v>
          </cell>
        </row>
        <row r="973">
          <cell r="EE973" t="str">
            <v>NSNI_108_BS0011</v>
          </cell>
        </row>
        <row r="974">
          <cell r="EE974" t="str">
            <v>NSNI_108_BU0011</v>
          </cell>
        </row>
        <row r="975">
          <cell r="EE975" t="str">
            <v>NSNI_108_CP0011</v>
          </cell>
        </row>
        <row r="976">
          <cell r="EE976" t="str">
            <v>NSNI_108_CP0031</v>
          </cell>
        </row>
        <row r="977">
          <cell r="EE977" t="str">
            <v>NSNI_108_DS0011</v>
          </cell>
        </row>
        <row r="978">
          <cell r="EE978" t="str">
            <v>NSNI_108_FW0043</v>
          </cell>
        </row>
        <row r="979">
          <cell r="EE979" t="str">
            <v>NSNI_108_FW0044</v>
          </cell>
        </row>
        <row r="980">
          <cell r="EE980" t="str">
            <v>NSNI_108_FW0045</v>
          </cell>
        </row>
        <row r="981">
          <cell r="EE981" t="str">
            <v>NSNI_108_FW0046</v>
          </cell>
        </row>
        <row r="982">
          <cell r="EE982" t="str">
            <v>NSNI_108_FW0047</v>
          </cell>
        </row>
        <row r="983">
          <cell r="EE983" t="str">
            <v>NSNI_108_FW0048</v>
          </cell>
        </row>
        <row r="984">
          <cell r="EE984" t="str">
            <v>NSNI_108_HV0017</v>
          </cell>
        </row>
        <row r="985">
          <cell r="EE985" t="str">
            <v>NSNI_108_HV0018</v>
          </cell>
        </row>
        <row r="986">
          <cell r="EE986" t="str">
            <v>NSNI_108_IT0011</v>
          </cell>
        </row>
        <row r="987">
          <cell r="EE987" t="str">
            <v>NSNI_108_IT0032</v>
          </cell>
        </row>
        <row r="988">
          <cell r="EE988" t="str">
            <v>NSNI_108_RA0011</v>
          </cell>
        </row>
        <row r="989">
          <cell r="EE989" t="str">
            <v>NSNI_108_RA0031</v>
          </cell>
        </row>
        <row r="990">
          <cell r="EE990" t="str">
            <v>NSNI_108_RA0041</v>
          </cell>
        </row>
        <row r="991">
          <cell r="EE991" t="str">
            <v>NSNI_108_RAC011</v>
          </cell>
        </row>
        <row r="992">
          <cell r="EE992" t="str">
            <v>NSNI_108_RAC012</v>
          </cell>
        </row>
        <row r="993">
          <cell r="EE993" t="str">
            <v>NSNI_108_RAC031</v>
          </cell>
        </row>
        <row r="994">
          <cell r="EE994" t="str">
            <v>NSNI_108_RS0011</v>
          </cell>
        </row>
        <row r="995">
          <cell r="EE995" t="str">
            <v>NSNI_108_RS0031</v>
          </cell>
        </row>
        <row r="996">
          <cell r="EE996" t="str">
            <v>NSNI_108_RS0041</v>
          </cell>
        </row>
        <row r="997">
          <cell r="EE997" t="str">
            <v>NSNI_108_SA0011</v>
          </cell>
        </row>
        <row r="998">
          <cell r="EE998" t="str">
            <v>NSNI_108_SB0011</v>
          </cell>
        </row>
        <row r="999">
          <cell r="EE999" t="str">
            <v>NSNI_108_SB0031</v>
          </cell>
        </row>
        <row r="1000">
          <cell r="EE1000" t="str">
            <v>NSNI_108_SB0035</v>
          </cell>
        </row>
        <row r="1001">
          <cell r="EE1001" t="str">
            <v>NSNI_108_SC0041</v>
          </cell>
        </row>
        <row r="1002">
          <cell r="EE1002" t="str">
            <v>NSNI_108_SC0042</v>
          </cell>
        </row>
        <row r="1003">
          <cell r="EE1003" t="str">
            <v>NSNI_108_SC0045</v>
          </cell>
        </row>
        <row r="1004">
          <cell r="EE1004" t="str">
            <v>NSNI_108_TF0011</v>
          </cell>
        </row>
        <row r="1005">
          <cell r="EE1005" t="str">
            <v>NSNI_108_TF0031</v>
          </cell>
        </row>
        <row r="1006">
          <cell r="EE1006" t="str">
            <v>NSNI_108_TF0036</v>
          </cell>
        </row>
        <row r="1007">
          <cell r="EE1007" t="str">
            <v>NSNI_108_TF0038</v>
          </cell>
        </row>
        <row r="1008">
          <cell r="EE1008" t="str">
            <v>NSNI_108_TV0013</v>
          </cell>
        </row>
        <row r="1009">
          <cell r="EE1009" t="str">
            <v>NSNI_108_TV0014</v>
          </cell>
        </row>
        <row r="1010">
          <cell r="EE1010" t="str">
            <v>NSNI_108_TV0015</v>
          </cell>
        </row>
        <row r="1017">
          <cell r="EE1017" t="str">
            <v>NSNI_109_BTP011</v>
          </cell>
        </row>
        <row r="1018">
          <cell r="EE1018" t="str">
            <v>NSNI_109_BTP012</v>
          </cell>
        </row>
        <row r="1019">
          <cell r="EE1019" t="str">
            <v>NSNI_109_BTP013</v>
          </cell>
        </row>
        <row r="1020">
          <cell r="EE1020" t="str">
            <v>NSNI_109_BTP031</v>
          </cell>
        </row>
        <row r="1021">
          <cell r="EE1021" t="str">
            <v>NSNI_109_ETP011</v>
          </cell>
        </row>
        <row r="1022">
          <cell r="EE1022" t="str">
            <v>NSNI_109_FPM211</v>
          </cell>
        </row>
        <row r="1023">
          <cell r="EE1023" t="str">
            <v>NSNI_109_FPM212</v>
          </cell>
        </row>
        <row r="1024">
          <cell r="EE1024" t="str">
            <v>NSNI_109_FPM241</v>
          </cell>
        </row>
        <row r="1025">
          <cell r="EE1025" t="str">
            <v>NSNI_109_FPM242</v>
          </cell>
        </row>
        <row r="1026">
          <cell r="EE1026" t="str">
            <v>NSNI_109_FPP211</v>
          </cell>
        </row>
        <row r="1027">
          <cell r="EE1027" t="str">
            <v>NSNI_109_FPP212</v>
          </cell>
        </row>
        <row r="1028">
          <cell r="EE1028" t="str">
            <v>NSNI_109_FPP241</v>
          </cell>
        </row>
        <row r="1029">
          <cell r="EE1029" t="str">
            <v>NSNI_109_FPP242</v>
          </cell>
        </row>
        <row r="1030">
          <cell r="EE1030" t="str">
            <v>NSNI_109_FPP311</v>
          </cell>
        </row>
        <row r="1031">
          <cell r="EE1031" t="str">
            <v>NSNI_109_FPP312</v>
          </cell>
        </row>
        <row r="1032">
          <cell r="EE1032" t="str">
            <v>NSNI_109_FPP313</v>
          </cell>
        </row>
        <row r="1033">
          <cell r="EE1033" t="str">
            <v>NSNI_109_FPP314</v>
          </cell>
        </row>
        <row r="1034">
          <cell r="EE1034" t="str">
            <v>NSNI_109_HS0111</v>
          </cell>
        </row>
        <row r="1035">
          <cell r="EE1035" t="str">
            <v>NSNI_109_HS0112</v>
          </cell>
        </row>
        <row r="1036">
          <cell r="EE1036" t="str">
            <v>NSNI_109_ITP011</v>
          </cell>
        </row>
        <row r="1037">
          <cell r="EE1037" t="str">
            <v>NSNI_109_LS0011</v>
          </cell>
        </row>
        <row r="1038">
          <cell r="EE1038" t="str">
            <v>NSNI_109_MR0011</v>
          </cell>
        </row>
        <row r="1039">
          <cell r="EE1039" t="str">
            <v>NSNI_109_MR0012</v>
          </cell>
        </row>
        <row r="1040">
          <cell r="EE1040" t="str">
            <v>NSNI_109_MR0013</v>
          </cell>
        </row>
        <row r="1041">
          <cell r="EE1041" t="str">
            <v>NSNI_109_MR0051</v>
          </cell>
        </row>
        <row r="1042">
          <cell r="EE1042" t="str">
            <v>NSNI_109_P-30</v>
          </cell>
        </row>
        <row r="1043">
          <cell r="EE1043" t="str">
            <v>NSNI_109_PS0011</v>
          </cell>
        </row>
        <row r="1044">
          <cell r="EE1044" t="str">
            <v>NSNI_109_PS0012</v>
          </cell>
        </row>
        <row r="1045">
          <cell r="EE1045" t="str">
            <v>NSNI_109_PS0013</v>
          </cell>
        </row>
        <row r="1046">
          <cell r="EE1046" t="str">
            <v>NSNI_109_PS0014</v>
          </cell>
        </row>
        <row r="1047">
          <cell r="EE1047" t="str">
            <v>NSNI_109_PS0015</v>
          </cell>
        </row>
        <row r="1048">
          <cell r="EE1048" t="str">
            <v>NSNI_109_PS0016</v>
          </cell>
        </row>
        <row r="1049">
          <cell r="EE1049" t="str">
            <v>NSNI_109_PS0017</v>
          </cell>
        </row>
        <row r="1050">
          <cell r="EE1050" t="str">
            <v>NSNI_109_PS0018</v>
          </cell>
        </row>
        <row r="1051">
          <cell r="EE1051" t="str">
            <v>NSNI_109_PS0021</v>
          </cell>
        </row>
        <row r="1052">
          <cell r="EE1052" t="str">
            <v>NSNI_109_PS2615</v>
          </cell>
        </row>
        <row r="1053">
          <cell r="EE1053" t="str">
            <v>NSNI_109_PS2815</v>
          </cell>
        </row>
        <row r="1054">
          <cell r="EE1054" t="str">
            <v>NSNI_109_PS3215</v>
          </cell>
        </row>
        <row r="1055">
          <cell r="EE1055" t="str">
            <v>NSNI_109_PS3225</v>
          </cell>
        </row>
        <row r="1056">
          <cell r="EE1056" t="str">
            <v>NSNI_109_PS3235</v>
          </cell>
        </row>
        <row r="1057">
          <cell r="EE1057" t="str">
            <v>NSNI_109_PS3315</v>
          </cell>
        </row>
        <row r="1058">
          <cell r="EE1058" t="str">
            <v>NSNI_109_PS3715</v>
          </cell>
        </row>
        <row r="1059">
          <cell r="EE1059" t="str">
            <v>NSNI_109_PS3825</v>
          </cell>
        </row>
        <row r="1060">
          <cell r="EE1060" t="str">
            <v>NSNI_109_SYP011</v>
          </cell>
        </row>
        <row r="1061">
          <cell r="EE1061" t="str">
            <v>NSNI_109_UP0011</v>
          </cell>
        </row>
        <row r="1062">
          <cell r="EE1062" t="str">
            <v>NSNI_109_UP0031</v>
          </cell>
        </row>
        <row r="1069">
          <cell r="EE1069" t="str">
            <v>NSNI_110_MM0011</v>
          </cell>
        </row>
        <row r="1070">
          <cell r="EE1070" t="str">
            <v>NSNI_110_MM0031</v>
          </cell>
        </row>
        <row r="1071">
          <cell r="EE1071" t="str">
            <v>NSNI_110_MM0032</v>
          </cell>
        </row>
        <row r="1072">
          <cell r="EE1072" t="str">
            <v>NSNI_110_MM0091</v>
          </cell>
        </row>
        <row r="1073">
          <cell r="EE1073" t="str">
            <v>NSNI_110_MM0101</v>
          </cell>
        </row>
        <row r="1074">
          <cell r="EE1074" t="str">
            <v>NSNI_110_MM0102</v>
          </cell>
        </row>
        <row r="1081">
          <cell r="EE1081" t="str">
            <v>NSNI_111_FM0001</v>
          </cell>
        </row>
        <row r="1082">
          <cell r="EE1082" t="str">
            <v>NSNI_111_FM0002</v>
          </cell>
        </row>
        <row r="1083">
          <cell r="EE1083" t="str">
            <v>NSNI_111_FM2001</v>
          </cell>
        </row>
        <row r="1084">
          <cell r="EE1084" t="str">
            <v>NSNI_111_FM2003</v>
          </cell>
        </row>
        <row r="1085">
          <cell r="EE1085" t="str">
            <v>NSNI_111_FPM211</v>
          </cell>
        </row>
        <row r="1086">
          <cell r="EE1086" t="str">
            <v>NSNI_111_FPM212</v>
          </cell>
        </row>
        <row r="1087">
          <cell r="EE1087" t="str">
            <v>NSNI_111_FPM241</v>
          </cell>
        </row>
        <row r="1088">
          <cell r="EE1088" t="str">
            <v>NSNI_111_FP0211</v>
          </cell>
        </row>
        <row r="1089">
          <cell r="EE1089" t="str">
            <v>NSNI_111_FP0212</v>
          </cell>
        </row>
        <row r="1090">
          <cell r="EE1090" t="str">
            <v>NSNI_111_FP0241</v>
          </cell>
        </row>
        <row r="1091">
          <cell r="EE1091" t="str">
            <v>NSNI_111_FP0242</v>
          </cell>
        </row>
        <row r="1092">
          <cell r="EE1092" t="str">
            <v>NSNI_111_FPP211</v>
          </cell>
        </row>
        <row r="1093">
          <cell r="EE1093" t="str">
            <v>NSNI_111_FPP212</v>
          </cell>
        </row>
        <row r="1094">
          <cell r="EE1094" t="str">
            <v>NSNI_111_HV0015</v>
          </cell>
        </row>
        <row r="1101">
          <cell r="EE1101" t="str">
            <v>NSNI_112_OI0011</v>
          </cell>
        </row>
        <row r="1102">
          <cell r="EE1102" t="str">
            <v>NSNI_112_OI0041</v>
          </cell>
        </row>
        <row r="1103">
          <cell r="EE1103" t="str">
            <v>NSNI_112_SI0011</v>
          </cell>
        </row>
        <row r="1104">
          <cell r="EE1104" t="str">
            <v>NSNI_112_SY0011</v>
          </cell>
        </row>
        <row r="1111">
          <cell r="EE1111" t="str">
            <v>NSNI_113_AC0011</v>
          </cell>
        </row>
        <row r="1112">
          <cell r="EE1112" t="str">
            <v>NSNI_113_AC0012</v>
          </cell>
        </row>
        <row r="1113">
          <cell r="EE1113" t="str">
            <v>NSNI_113_AC0013</v>
          </cell>
        </row>
        <row r="1114">
          <cell r="EE1114" t="str">
            <v>NSNI_113_AC0014</v>
          </cell>
        </row>
        <row r="1115">
          <cell r="EE1115" t="str">
            <v>NSNI_113_AC0015</v>
          </cell>
        </row>
        <row r="1116">
          <cell r="EE1116" t="str">
            <v>NSNI_113_AC0041</v>
          </cell>
        </row>
        <row r="1117">
          <cell r="EE1117" t="str">
            <v>NSNI_113_AC1041</v>
          </cell>
        </row>
        <row r="1118">
          <cell r="EE1118" t="str">
            <v>NSNI_113_AC1441</v>
          </cell>
        </row>
        <row r="1119">
          <cell r="EE1119" t="str">
            <v>NSNI_113_BO0011</v>
          </cell>
        </row>
        <row r="1120">
          <cell r="EE1120" t="str">
            <v>NSNI_113_BO0012</v>
          </cell>
        </row>
        <row r="1121">
          <cell r="EE1121" t="str">
            <v>NSNI_113_BO0013</v>
          </cell>
        </row>
        <row r="1122">
          <cell r="EE1122" t="str">
            <v>NSNI_113_BO0031</v>
          </cell>
        </row>
        <row r="1123">
          <cell r="EE1123" t="str">
            <v>NSNI_113_BS0011</v>
          </cell>
        </row>
        <row r="1124">
          <cell r="EE1124" t="str">
            <v>NSNI_113_BU0011</v>
          </cell>
        </row>
        <row r="1125">
          <cell r="EE1125" t="str">
            <v>NSNI_113_CL0011</v>
          </cell>
        </row>
        <row r="1126">
          <cell r="EE1126" t="str">
            <v>NSNI_113_CN0011</v>
          </cell>
        </row>
        <row r="1127">
          <cell r="EE1127" t="str">
            <v>NSNI_113_CN0012</v>
          </cell>
        </row>
        <row r="1128">
          <cell r="EE1128" t="str">
            <v>NSNI_113_CS0011</v>
          </cell>
        </row>
        <row r="1129">
          <cell r="EE1129" t="str">
            <v>NSNI_113_DS0011</v>
          </cell>
        </row>
        <row r="1130">
          <cell r="EE1130" t="str">
            <v>NSNI_113_ET0011</v>
          </cell>
        </row>
        <row r="1131">
          <cell r="EE1131" t="str">
            <v>NSNI_113_ETP011</v>
          </cell>
        </row>
        <row r="1132">
          <cell r="EE1132" t="str">
            <v>NSNI_113_FP0211</v>
          </cell>
        </row>
        <row r="1133">
          <cell r="EE1133" t="str">
            <v>NSNI_113_FP0212</v>
          </cell>
        </row>
        <row r="1134">
          <cell r="EE1134" t="str">
            <v>NSNI_113_FP0241</v>
          </cell>
        </row>
        <row r="1135">
          <cell r="EE1135" t="str">
            <v>NSNI_113_FP0242</v>
          </cell>
        </row>
        <row r="1136">
          <cell r="EE1136" t="str">
            <v>NSNI_113_FP0611</v>
          </cell>
        </row>
        <row r="1137">
          <cell r="EE1137" t="str">
            <v>NSNI_113_FP0612</v>
          </cell>
        </row>
        <row r="1138">
          <cell r="EE1138" t="str">
            <v>NSNI_113_GI0011</v>
          </cell>
        </row>
        <row r="1139">
          <cell r="EE1139" t="str">
            <v>NSNI_113_GI0014</v>
          </cell>
        </row>
        <row r="1140">
          <cell r="EE1140" t="str">
            <v>NSNI_113_GI0015</v>
          </cell>
        </row>
        <row r="1141">
          <cell r="EE1141" t="str">
            <v>NSNI_113_GI0016</v>
          </cell>
        </row>
        <row r="1142">
          <cell r="EE1142" t="str">
            <v>NSNI_113_GI0017</v>
          </cell>
        </row>
        <row r="1143">
          <cell r="EE1143" t="str">
            <v>NSNI_113_HIS011</v>
          </cell>
        </row>
        <row r="1144">
          <cell r="EE1144" t="str">
            <v>NSNI_113_HV0011</v>
          </cell>
        </row>
        <row r="1145">
          <cell r="EE1145" t="str">
            <v>NSNI_113_HV0012</v>
          </cell>
        </row>
        <row r="1146">
          <cell r="EE1146" t="str">
            <v>NSNI_113_HV0015</v>
          </cell>
        </row>
        <row r="1147">
          <cell r="EE1147" t="str">
            <v>NSNI_113_HV0016</v>
          </cell>
        </row>
        <row r="1148">
          <cell r="EE1148" t="str">
            <v>NSNI_113_HV0019</v>
          </cell>
        </row>
        <row r="1149">
          <cell r="EE1149" t="str">
            <v>NSNI_113_HV0111</v>
          </cell>
        </row>
        <row r="1150">
          <cell r="EE1150" t="str">
            <v>NSNI_113_IT0011</v>
          </cell>
        </row>
        <row r="1151">
          <cell r="EE1151" t="str">
            <v>NSNI_113_IT0032</v>
          </cell>
        </row>
        <row r="1152">
          <cell r="EE1152" t="str">
            <v>NSNI_113_LVC012</v>
          </cell>
        </row>
        <row r="1153">
          <cell r="EE1153" t="str">
            <v>NSNI_113_LVC031</v>
          </cell>
        </row>
        <row r="1154">
          <cell r="EE1154" t="str">
            <v>NSNI_113_LV0011</v>
          </cell>
        </row>
        <row r="1155">
          <cell r="EE1155" t="str">
            <v>NSNI_113_LV0012</v>
          </cell>
        </row>
        <row r="1156">
          <cell r="EE1156" t="str">
            <v>NSNI_113_LV0031</v>
          </cell>
        </row>
        <row r="1157">
          <cell r="EE1157" t="str">
            <v>NSNI_113_LV0041</v>
          </cell>
        </row>
        <row r="1158">
          <cell r="EE1158" t="str">
            <v>NSNI_113_MG0001</v>
          </cell>
        </row>
        <row r="1159">
          <cell r="EE1159" t="str">
            <v>NSNI_113_MO0051</v>
          </cell>
        </row>
        <row r="1160">
          <cell r="EE1160" t="str">
            <v>NSNI_113_MS0011</v>
          </cell>
        </row>
        <row r="1161">
          <cell r="EE1161" t="str">
            <v>NSNI_113_OI0011</v>
          </cell>
        </row>
        <row r="1162">
          <cell r="EE1162" t="str">
            <v>NSNI_113_OI0031</v>
          </cell>
        </row>
        <row r="1163">
          <cell r="EE1163" t="str">
            <v>NSNI_113_OI0041</v>
          </cell>
        </row>
        <row r="1164">
          <cell r="EE1164" t="str">
            <v>NSNI_113_OI0051</v>
          </cell>
        </row>
        <row r="1165">
          <cell r="EE1165" t="str">
            <v>NSNI_113_PS3115</v>
          </cell>
        </row>
        <row r="1166">
          <cell r="EE1166" t="str">
            <v>NSNI_113_PS3215</v>
          </cell>
        </row>
        <row r="1167">
          <cell r="EE1167" t="str">
            <v>NSNI_113_PS3225</v>
          </cell>
        </row>
        <row r="1168">
          <cell r="EE1168" t="str">
            <v>NSNI_113_RS0011</v>
          </cell>
        </row>
        <row r="1169">
          <cell r="EE1169" t="str">
            <v>NSNI_113_RS0031</v>
          </cell>
        </row>
        <row r="1170">
          <cell r="EE1170" t="str">
            <v>NSNI_113_RS0041</v>
          </cell>
        </row>
        <row r="1171">
          <cell r="EE1171" t="str">
            <v>NSNI_113_S43-01</v>
          </cell>
        </row>
        <row r="1172">
          <cell r="EE1172" t="str">
            <v>NSNI_113_SB0011</v>
          </cell>
        </row>
        <row r="1173">
          <cell r="EE1173" t="str">
            <v>NSNI_113_SB0012</v>
          </cell>
        </row>
        <row r="1174">
          <cell r="EE1174" t="str">
            <v>NSNI_113_SB0013</v>
          </cell>
        </row>
        <row r="1175">
          <cell r="EE1175" t="str">
            <v>NSNI_113_SB0014</v>
          </cell>
        </row>
        <row r="1176">
          <cell r="EE1176" t="str">
            <v>NSNI_113_SG0011</v>
          </cell>
        </row>
        <row r="1177">
          <cell r="EE1177" t="str">
            <v>NSNI_113_SG0021</v>
          </cell>
        </row>
        <row r="1178">
          <cell r="EE1178" t="str">
            <v>NSNI_113_SG0031</v>
          </cell>
        </row>
        <row r="1179">
          <cell r="EE1179" t="str">
            <v>NSNI_113_SG0041</v>
          </cell>
        </row>
        <row r="1180">
          <cell r="EE1180" t="str">
            <v>NSNI_113_SI0011</v>
          </cell>
        </row>
        <row r="1181">
          <cell r="EE1181" t="str">
            <v>NSNI_113_SI0012</v>
          </cell>
        </row>
        <row r="1182">
          <cell r="EE1182" t="str">
            <v>NSNI_113_SI0014</v>
          </cell>
        </row>
        <row r="1183">
          <cell r="EE1183" t="str">
            <v>NSNI_113_SI0019</v>
          </cell>
        </row>
        <row r="1184">
          <cell r="EE1184" t="str">
            <v>NSNI_113_SI0021</v>
          </cell>
        </row>
        <row r="1185">
          <cell r="EE1185" t="str">
            <v>NSNI_113_SI0023</v>
          </cell>
        </row>
        <row r="1186">
          <cell r="EE1186" t="str">
            <v>NSNI_113_SI0025</v>
          </cell>
        </row>
        <row r="1187">
          <cell r="EE1187" t="str">
            <v>NSNI_113_SI0026</v>
          </cell>
        </row>
        <row r="1188">
          <cell r="EE1188" t="str">
            <v>NSNI_113_SI0027</v>
          </cell>
        </row>
        <row r="1189">
          <cell r="EE1189" t="str">
            <v>NSNI_113_SI0029</v>
          </cell>
        </row>
        <row r="1190">
          <cell r="EE1190" t="str">
            <v>NSNI_113_SI0030</v>
          </cell>
        </row>
        <row r="1191">
          <cell r="EE1191" t="str">
            <v>NSNI_113_SY0011</v>
          </cell>
        </row>
        <row r="1192">
          <cell r="EE1192" t="str">
            <v>NSNI_113_SYC011</v>
          </cell>
        </row>
        <row r="1193">
          <cell r="EE1193" t="str">
            <v>NSNI_113_SYP011</v>
          </cell>
        </row>
        <row r="1194">
          <cell r="EE1194" t="str">
            <v>NSNI_113_TF0011</v>
          </cell>
        </row>
        <row r="1195">
          <cell r="EE1195" t="str">
            <v>NSNI_113_TF0031</v>
          </cell>
        </row>
        <row r="1196">
          <cell r="EE1196" t="str">
            <v>NSNI_113_TF0032</v>
          </cell>
        </row>
        <row r="1197">
          <cell r="EE1197" t="str">
            <v>NSNI_113_TF0036</v>
          </cell>
        </row>
        <row r="1198">
          <cell r="EE1198" t="str">
            <v>NSNI_113_TF0038</v>
          </cell>
        </row>
        <row r="1199">
          <cell r="EE1199" t="str">
            <v>NSNI_113_TF0051</v>
          </cell>
        </row>
        <row r="1200">
          <cell r="EE1200" t="str">
            <v>NSNI_113_TF0641</v>
          </cell>
        </row>
        <row r="1201">
          <cell r="EE1201" t="str">
            <v>NSNI_113_UP0011</v>
          </cell>
        </row>
        <row r="1208">
          <cell r="EE1208" t="str">
            <v>NSNI_115_CL0012</v>
          </cell>
        </row>
        <row r="1209">
          <cell r="EE1209" t="str">
            <v>NSNI_115_GI0017</v>
          </cell>
        </row>
        <row r="1210">
          <cell r="EE1210" t="str">
            <v>NSNI_115_HIS011</v>
          </cell>
        </row>
        <row r="1211">
          <cell r="EE1211" t="str">
            <v>NSNI_115_HIS013</v>
          </cell>
        </row>
        <row r="1212">
          <cell r="EE1212" t="str">
            <v>NSNI_115_HV0011</v>
          </cell>
        </row>
        <row r="1213">
          <cell r="EE1213" t="str">
            <v>NSNI_115_HV0013</v>
          </cell>
        </row>
        <row r="1214">
          <cell r="EE1214" t="str">
            <v>NSNI_115_IR0011</v>
          </cell>
        </row>
        <row r="1215">
          <cell r="EE1215" t="str">
            <v>NSNI_115_MG0001</v>
          </cell>
        </row>
        <row r="1216">
          <cell r="EE1216" t="str">
            <v>NSNI_115_MS001</v>
          </cell>
        </row>
        <row r="1217">
          <cell r="EE1217" t="str">
            <v>NSNI_115_OP2001</v>
          </cell>
        </row>
        <row r="1218">
          <cell r="EE1218" t="str">
            <v>NSNI_115_OP2002</v>
          </cell>
        </row>
        <row r="1219">
          <cell r="EE1219" t="str">
            <v>NSNI_115_OP2KPI</v>
          </cell>
        </row>
        <row r="1220">
          <cell r="EE1220" t="str">
            <v>NSNI_115_PM0011</v>
          </cell>
        </row>
        <row r="1221">
          <cell r="EE1221" t="str">
            <v>NSNI_115_RT0011</v>
          </cell>
        </row>
        <row r="1222">
          <cell r="EE1222" t="str">
            <v>NSNI_115_SI0011</v>
          </cell>
        </row>
        <row r="1223">
          <cell r="EE1223" t="str">
            <v>NSNI_115_SI0012</v>
          </cell>
        </row>
        <row r="1224">
          <cell r="EE1224" t="str">
            <v>NSNI_115_SI0013</v>
          </cell>
        </row>
        <row r="1225">
          <cell r="EE1225" t="str">
            <v>NSNI_115_SI0014</v>
          </cell>
        </row>
        <row r="1226">
          <cell r="EE1226" t="str">
            <v>NSNI_115_SI0016</v>
          </cell>
        </row>
        <row r="1227">
          <cell r="EE1227" t="str">
            <v>NSNI_115_SI0017</v>
          </cell>
        </row>
        <row r="1228">
          <cell r="EE1228" t="str">
            <v>NSNI_115_SI0020</v>
          </cell>
        </row>
        <row r="1229">
          <cell r="EE1229" t="str">
            <v>NSNI_115_SI0021</v>
          </cell>
        </row>
        <row r="1230">
          <cell r="EE1230" t="str">
            <v>NSNI_115_SI9011</v>
          </cell>
        </row>
        <row r="1231">
          <cell r="EE1231" t="str">
            <v>NSNI_115_SIDO18</v>
          </cell>
        </row>
        <row r="1232">
          <cell r="EE1232" t="str">
            <v>NSNI_115_TF0011</v>
          </cell>
        </row>
        <row r="1233">
          <cell r="EE1233" t="str">
            <v>NSNI_115_TF0031</v>
          </cell>
        </row>
        <row r="1234">
          <cell r="EE1234" t="str">
            <v>NSNI_115_TF0036</v>
          </cell>
        </row>
        <row r="1235">
          <cell r="EE1235" t="str">
            <v>NSNI_115_TF0038</v>
          </cell>
        </row>
        <row r="1242">
          <cell r="EE1242" t="str">
            <v>NSNI_502_ACC013</v>
          </cell>
        </row>
        <row r="1243">
          <cell r="EE1243" t="str">
            <v>NSNI_502_AR0011</v>
          </cell>
        </row>
        <row r="1244">
          <cell r="EE1244" t="str">
            <v>NSNI_502_AR0041</v>
          </cell>
        </row>
        <row r="1245">
          <cell r="EE1245" t="str">
            <v>NSNI_502_AS0011</v>
          </cell>
        </row>
        <row r="1246">
          <cell r="EE1246" t="str">
            <v>NSNI_502_AS0012</v>
          </cell>
        </row>
        <row r="1247">
          <cell r="EE1247" t="str">
            <v>NSNI_502_AS0031</v>
          </cell>
        </row>
        <row r="1248">
          <cell r="EE1248" t="str">
            <v>NSNI_502_BTC011</v>
          </cell>
        </row>
        <row r="1249">
          <cell r="EE1249" t="str">
            <v>NSNI_502_BTC012</v>
          </cell>
        </row>
        <row r="1250">
          <cell r="EE1250" t="str">
            <v>NSNI_502_BTC013</v>
          </cell>
        </row>
        <row r="1251">
          <cell r="EE1251" t="str">
            <v>NSNI_502_BTC031</v>
          </cell>
        </row>
        <row r="1252">
          <cell r="EE1252" t="str">
            <v>NSNI_502_BTC032</v>
          </cell>
        </row>
        <row r="1253">
          <cell r="EE1253" t="str">
            <v>NSNI_502_CA0011</v>
          </cell>
        </row>
        <row r="1254">
          <cell r="EE1254" t="str">
            <v>NSNI_502_CR0011</v>
          </cell>
        </row>
        <row r="1255">
          <cell r="EE1255" t="str">
            <v>NSNI_502_CS3301</v>
          </cell>
        </row>
        <row r="1256">
          <cell r="EE1256" t="str">
            <v>NSNI_502_CS3701</v>
          </cell>
        </row>
        <row r="1257">
          <cell r="EE1257" t="str">
            <v>NSNI_502_CS9001</v>
          </cell>
        </row>
        <row r="1258">
          <cell r="EE1258" t="str">
            <v>NSNI_502_DR0011</v>
          </cell>
        </row>
        <row r="1259">
          <cell r="EE1259" t="str">
            <v>NSNI_502_DR0012</v>
          </cell>
        </row>
        <row r="1260">
          <cell r="EE1260" t="str">
            <v>NSNI_502_FO0011</v>
          </cell>
        </row>
        <row r="1261">
          <cell r="EE1261" t="str">
            <v>NSNI_502_FO0012</v>
          </cell>
        </row>
        <row r="1262">
          <cell r="EE1262" t="str">
            <v>NSNI_502_FO0013</v>
          </cell>
        </row>
        <row r="1263">
          <cell r="EE1263" t="str">
            <v>NSNI_502_FO0031</v>
          </cell>
        </row>
        <row r="1264">
          <cell r="EE1264" t="str">
            <v>NSNI_502_FO0032</v>
          </cell>
        </row>
        <row r="1265">
          <cell r="EE1265" t="str">
            <v>NSNI_502_FO0051</v>
          </cell>
        </row>
        <row r="1266">
          <cell r="EE1266" t="str">
            <v>NSNI_502_HIC011</v>
          </cell>
        </row>
        <row r="1267">
          <cell r="EE1267" t="str">
            <v>NSNI_502_HSC112</v>
          </cell>
        </row>
        <row r="1268">
          <cell r="EE1268" t="str">
            <v>NSNI_502_IE0011</v>
          </cell>
        </row>
        <row r="1269">
          <cell r="EE1269" t="str">
            <v>NSNI_502_LC0011</v>
          </cell>
        </row>
        <row r="1270">
          <cell r="EE1270" t="str">
            <v>NSNI_502_LC0031</v>
          </cell>
        </row>
        <row r="1271">
          <cell r="EE1271" t="str">
            <v>NSNI_502_MGC001</v>
          </cell>
        </row>
        <row r="1272">
          <cell r="EE1272" t="str">
            <v>NSNI_502_MRC013</v>
          </cell>
        </row>
        <row r="1273">
          <cell r="EE1273" t="str">
            <v>NSNI_502_NE0011</v>
          </cell>
        </row>
        <row r="1274">
          <cell r="EE1274" t="str">
            <v>NSNI_502_PL0011</v>
          </cell>
        </row>
        <row r="1275">
          <cell r="EE1275" t="str">
            <v>NSNI_502_PL0031</v>
          </cell>
        </row>
        <row r="1276">
          <cell r="EE1276" t="str">
            <v>NSNI_502_RAC012</v>
          </cell>
        </row>
        <row r="1277">
          <cell r="EE1277" t="str">
            <v>NSNI_502_RAC031</v>
          </cell>
        </row>
        <row r="1278">
          <cell r="EE1278" t="str">
            <v>NSNI_502_SIC021</v>
          </cell>
        </row>
        <row r="1279">
          <cell r="EE1279" t="str">
            <v>NSNI_502_SN0011</v>
          </cell>
        </row>
        <row r="1280">
          <cell r="EE1280" t="str">
            <v>NSNI_502_SP0011</v>
          </cell>
        </row>
        <row r="1281">
          <cell r="EE1281" t="str">
            <v>NSNI_502_SP0012</v>
          </cell>
        </row>
        <row r="1282">
          <cell r="EE1282" t="str">
            <v>NSNI_502_SYC011</v>
          </cell>
        </row>
        <row r="1283">
          <cell r="EE1283" t="str">
            <v>NSNI_502_SYP011</v>
          </cell>
        </row>
        <row r="1284">
          <cell r="EE1284" t="str">
            <v>NSNI_502_UPC011</v>
          </cell>
        </row>
        <row r="1285">
          <cell r="EE1285" t="str">
            <v>NSNI_502_UPC012</v>
          </cell>
        </row>
        <row r="1286">
          <cell r="EE1286" t="str">
            <v>NSNI_502_UPC031</v>
          </cell>
        </row>
        <row r="1293">
          <cell r="EE1293" t="str">
            <v>NSNI_503_ACC013</v>
          </cell>
        </row>
        <row r="1294">
          <cell r="EE1294" t="str">
            <v>NSNI_503_AR0011</v>
          </cell>
        </row>
        <row r="1295">
          <cell r="EE1295" t="str">
            <v>NSNI_503_AR0041</v>
          </cell>
        </row>
        <row r="1296">
          <cell r="EE1296" t="str">
            <v>NSNI_503_AS0011</v>
          </cell>
        </row>
        <row r="1297">
          <cell r="EE1297" t="str">
            <v>NSNI_503_AS0012</v>
          </cell>
        </row>
        <row r="1298">
          <cell r="EE1298" t="str">
            <v>NSNI_503_AS0031</v>
          </cell>
        </row>
        <row r="1299">
          <cell r="EE1299" t="str">
            <v>NSNI_503_BTC011</v>
          </cell>
        </row>
        <row r="1300">
          <cell r="EE1300" t="str">
            <v>NSNI_503_BTC012</v>
          </cell>
        </row>
        <row r="1301">
          <cell r="EE1301" t="str">
            <v>NSNI_503_BTC013</v>
          </cell>
        </row>
        <row r="1302">
          <cell r="EE1302" t="str">
            <v>NSNI_503_BTC031</v>
          </cell>
        </row>
        <row r="1303">
          <cell r="EE1303" t="str">
            <v>NSNI_503_BTC032</v>
          </cell>
        </row>
        <row r="1304">
          <cell r="EE1304" t="str">
            <v>NSNI_503_CA0011</v>
          </cell>
        </row>
        <row r="1305">
          <cell r="EE1305" t="str">
            <v>NSNI_503_CR0011</v>
          </cell>
        </row>
        <row r="1306">
          <cell r="EE1306" t="str">
            <v>NSNI_503_CS-1Y</v>
          </cell>
        </row>
        <row r="1307">
          <cell r="EE1307" t="str">
            <v>NSNI_503_CS-6M</v>
          </cell>
        </row>
        <row r="1308">
          <cell r="EE1308" t="str">
            <v>NSNI_503_DR0011</v>
          </cell>
        </row>
        <row r="1309">
          <cell r="EE1309" t="str">
            <v>NSNI_503_DR0012</v>
          </cell>
        </row>
        <row r="1310">
          <cell r="EE1310" t="str">
            <v>NSNI_503_FO0011</v>
          </cell>
        </row>
        <row r="1311">
          <cell r="EE1311" t="str">
            <v>NSNI_503_FO0012</v>
          </cell>
        </row>
        <row r="1312">
          <cell r="EE1312" t="str">
            <v>NSNI_503_FO0013</v>
          </cell>
        </row>
        <row r="1313">
          <cell r="EE1313" t="str">
            <v>NSNI_503_FO0031</v>
          </cell>
        </row>
        <row r="1314">
          <cell r="EE1314" t="str">
            <v>NSNI_503_FO0032</v>
          </cell>
        </row>
        <row r="1315">
          <cell r="EE1315" t="str">
            <v>NSNI_503_FO0051</v>
          </cell>
        </row>
        <row r="1316">
          <cell r="EE1316" t="str">
            <v>NSNI_503_HIC011</v>
          </cell>
        </row>
        <row r="1317">
          <cell r="EE1317" t="str">
            <v>NSNI_503_HIC013</v>
          </cell>
        </row>
        <row r="1318">
          <cell r="EE1318" t="str">
            <v>NSNI_503_HVC012</v>
          </cell>
        </row>
        <row r="1319">
          <cell r="EE1319" t="str">
            <v>NSNI_503_HVC015</v>
          </cell>
        </row>
        <row r="1320">
          <cell r="EE1320" t="str">
            <v>NSNI_503_HVC016</v>
          </cell>
        </row>
        <row r="1321">
          <cell r="EE1321" t="str">
            <v>NSNI_503_IE0011</v>
          </cell>
        </row>
        <row r="1322">
          <cell r="EE1322" t="str">
            <v>NSNI_503_LC0011</v>
          </cell>
        </row>
        <row r="1323">
          <cell r="EE1323" t="str">
            <v>NSNI_503_LC0031</v>
          </cell>
        </row>
        <row r="1324">
          <cell r="EE1324" t="str">
            <v>NSNI_503_LVC012</v>
          </cell>
        </row>
        <row r="1325">
          <cell r="EE1325" t="str">
            <v>NSNI_503_LVC031</v>
          </cell>
        </row>
        <row r="1326">
          <cell r="EE1326" t="str">
            <v>NSNI_503_LVC041</v>
          </cell>
        </row>
        <row r="1327">
          <cell r="EE1327" t="str">
            <v>NSNI_503_MGC001</v>
          </cell>
        </row>
        <row r="1328">
          <cell r="EE1328" t="str">
            <v>NSNI_503_MRC013</v>
          </cell>
        </row>
        <row r="1329">
          <cell r="EE1329" t="str">
            <v>NSNI_503_NE0011</v>
          </cell>
        </row>
        <row r="1330">
          <cell r="EE1330" t="str">
            <v>NSNI_503_SGC011</v>
          </cell>
        </row>
        <row r="1331">
          <cell r="EE1331" t="str">
            <v>NSNI_503_SGC021</v>
          </cell>
        </row>
        <row r="1332">
          <cell r="EE1332" t="str">
            <v>NSNI_503_SGC031</v>
          </cell>
        </row>
        <row r="1333">
          <cell r="EE1333" t="str">
            <v>NSNI_503_SGC041</v>
          </cell>
        </row>
        <row r="1334">
          <cell r="EE1334" t="str">
            <v>NSNI_503_SIC021</v>
          </cell>
        </row>
        <row r="1335">
          <cell r="EE1335" t="str">
            <v>NSNI_503_SN0011</v>
          </cell>
        </row>
        <row r="1336">
          <cell r="EE1336" t="str">
            <v>NSNI_503_SP0011</v>
          </cell>
        </row>
        <row r="1337">
          <cell r="EE1337" t="str">
            <v>NSNI_503_SP0012</v>
          </cell>
        </row>
        <row r="1338">
          <cell r="EE1338" t="str">
            <v>NSNI_503_SY0011</v>
          </cell>
        </row>
        <row r="1339">
          <cell r="EE1339" t="str">
            <v>NSNI_503_SYC011</v>
          </cell>
        </row>
        <row r="1340">
          <cell r="EE1340" t="str">
            <v>NSNI_503_SYP011</v>
          </cell>
        </row>
        <row r="1341">
          <cell r="EE1341" t="str">
            <v>NSNI_503_UPC011</v>
          </cell>
        </row>
        <row r="1342">
          <cell r="EE1342" t="str">
            <v>NSNI_503_UPC031</v>
          </cell>
        </row>
        <row r="1355">
          <cell r="EE1355" t="str">
            <v>SIDO_100_BS0011</v>
          </cell>
        </row>
        <row r="1356">
          <cell r="EE1356" t="str">
            <v>SIDO_100_BS0041</v>
          </cell>
        </row>
        <row r="1357">
          <cell r="EE1357" t="str">
            <v>SIDO_100_BO0011</v>
          </cell>
        </row>
        <row r="1358">
          <cell r="EE1358" t="str">
            <v>SIDO_100_IT0011</v>
          </cell>
        </row>
        <row r="1359">
          <cell r="EE1359" t="str">
            <v>SIDO_100_IT0032</v>
          </cell>
        </row>
        <row r="1360">
          <cell r="EE1360" t="str">
            <v>SIDO_100_RS0011</v>
          </cell>
        </row>
        <row r="1361">
          <cell r="EE1361" t="str">
            <v>SIDO_100_SA0011</v>
          </cell>
        </row>
        <row r="1362">
          <cell r="EE1362" t="str">
            <v>SIDO_100_TF0011</v>
          </cell>
        </row>
        <row r="1363">
          <cell r="EE1363" t="str">
            <v>SIDO_100_TF0031</v>
          </cell>
        </row>
        <row r="1364">
          <cell r="EE1364" t="str">
            <v>SIDO_100_TF0032</v>
          </cell>
        </row>
        <row r="1365">
          <cell r="EE1365" t="str">
            <v>SIDO_100_TF0036</v>
          </cell>
        </row>
        <row r="1366">
          <cell r="EE1366" t="str">
            <v>SIDO_100_TF0038</v>
          </cell>
        </row>
        <row r="1367">
          <cell r="EE1367" t="str">
            <v>SIDO_100_TF0040</v>
          </cell>
        </row>
        <row r="1368">
          <cell r="EE1368" t="str">
            <v>SIDO_100_TF0041</v>
          </cell>
        </row>
        <row r="1369">
          <cell r="EE1369" t="str">
            <v>SIDO_100_TF0051</v>
          </cell>
        </row>
        <row r="1370">
          <cell r="EE1370" t="str">
            <v>SIDO_100_TF0141</v>
          </cell>
        </row>
        <row r="1377">
          <cell r="EE1377" t="str">
            <v>SIDO_101-I_AB0011</v>
          </cell>
        </row>
        <row r="1378">
          <cell r="EE1378" t="str">
            <v>SIDO_101-I_AB0012</v>
          </cell>
        </row>
        <row r="1379">
          <cell r="EE1379" t="str">
            <v>SIDO_101-I_AB0041</v>
          </cell>
        </row>
        <row r="1380">
          <cell r="EE1380" t="str">
            <v>SIDO_101-I_AB0042</v>
          </cell>
        </row>
        <row r="1381">
          <cell r="EE1381" t="str">
            <v>SIDO_101-I_AB0051</v>
          </cell>
        </row>
        <row r="1382">
          <cell r="EE1382" t="str">
            <v>SIDO_101-I_AC0011</v>
          </cell>
        </row>
        <row r="1383">
          <cell r="EE1383" t="str">
            <v>SIDO_101-I_BO0011</v>
          </cell>
        </row>
        <row r="1384">
          <cell r="EE1384" t="str">
            <v>SIDO_101-I_BO0012</v>
          </cell>
        </row>
        <row r="1385">
          <cell r="EE1385" t="str">
            <v>SIDO_101-I_BO0013</v>
          </cell>
        </row>
        <row r="1386">
          <cell r="EE1386" t="str">
            <v>SIDO_101-I_BO0014</v>
          </cell>
        </row>
        <row r="1387">
          <cell r="EE1387" t="str">
            <v>SIDO_101-I_BO0031</v>
          </cell>
        </row>
        <row r="1388">
          <cell r="EE1388" t="str">
            <v>SIDO_101-I_BO0032</v>
          </cell>
        </row>
        <row r="1389">
          <cell r="EE1389" t="str">
            <v>SIDO_101-I_BO0051</v>
          </cell>
        </row>
        <row r="1390">
          <cell r="EE1390" t="str">
            <v>SIDO_101-I_BO1051</v>
          </cell>
        </row>
        <row r="1391">
          <cell r="EE1391" t="str">
            <v>SIDO_101-I_DS0011</v>
          </cell>
        </row>
        <row r="1392">
          <cell r="EE1392" t="str">
            <v>SIDO_101-I_GI0011</v>
          </cell>
        </row>
        <row r="1393">
          <cell r="EE1393" t="str">
            <v>SIDO_101-I_GI0012</v>
          </cell>
        </row>
        <row r="1394">
          <cell r="EE1394" t="str">
            <v>SIDO_101-I_GI0014</v>
          </cell>
        </row>
        <row r="1395">
          <cell r="EE1395" t="str">
            <v>SIDO_101-I_GI0015</v>
          </cell>
        </row>
        <row r="1396">
          <cell r="EE1396" t="str">
            <v>SIDO_101-I_GI0016</v>
          </cell>
        </row>
        <row r="1397">
          <cell r="EE1397" t="str">
            <v>SIDO_101-I_GI0051</v>
          </cell>
        </row>
        <row r="1398">
          <cell r="EE1398" t="str">
            <v>SIDO_101-I_IT0011</v>
          </cell>
        </row>
        <row r="1399">
          <cell r="EE1399" t="str">
            <v>SIDO_101-I_IT0032</v>
          </cell>
        </row>
        <row r="1400">
          <cell r="EE1400" t="str">
            <v>SIDO_101-I_MO0011</v>
          </cell>
        </row>
        <row r="1401">
          <cell r="EE1401" t="str">
            <v>SIDO_101-I_MO0012</v>
          </cell>
        </row>
        <row r="1402">
          <cell r="EE1402" t="str">
            <v>SIDO_101-I_MO0013</v>
          </cell>
        </row>
        <row r="1403">
          <cell r="EE1403" t="str">
            <v>SIDO_101-I_MO0014</v>
          </cell>
        </row>
        <row r="1404">
          <cell r="EE1404" t="str">
            <v>SIDO_101-I_MO0031</v>
          </cell>
        </row>
        <row r="1405">
          <cell r="EE1405" t="str">
            <v>SIDO_101-I_MO0041</v>
          </cell>
        </row>
        <row r="1406">
          <cell r="EE1406" t="str">
            <v>SIDO_101-I_MO0051</v>
          </cell>
        </row>
        <row r="1407">
          <cell r="EE1407" t="str">
            <v>SIDO_101-I_MS0011</v>
          </cell>
        </row>
        <row r="1408">
          <cell r="EE1408" t="str">
            <v>SIDO_101-I_MS0012</v>
          </cell>
        </row>
        <row r="1409">
          <cell r="EE1409" t="str">
            <v>SIDO_101-I_MS0031</v>
          </cell>
        </row>
        <row r="1410">
          <cell r="EE1410" t="str">
            <v>SIDO_101-I_MS0032</v>
          </cell>
        </row>
        <row r="1411">
          <cell r="EE1411" t="str">
            <v>SIDO_101-I_MS0033</v>
          </cell>
        </row>
        <row r="1412">
          <cell r="EE1412" t="str">
            <v>SIDO_101-I_MS0034</v>
          </cell>
        </row>
        <row r="1413">
          <cell r="EE1413" t="str">
            <v>SIDO_101-I_MS0035</v>
          </cell>
        </row>
        <row r="1414">
          <cell r="EE1414" t="str">
            <v>SIDO_101-I_MS0051</v>
          </cell>
        </row>
        <row r="1415">
          <cell r="EE1415" t="str">
            <v>SIDO_101-I_SA0011</v>
          </cell>
        </row>
        <row r="1416">
          <cell r="EE1416" t="str">
            <v>SIDO_101-I_SB0011</v>
          </cell>
        </row>
        <row r="1417">
          <cell r="EE1417" t="str">
            <v>SIDO_101-I_SB0012</v>
          </cell>
        </row>
        <row r="1418">
          <cell r="EE1418" t="str">
            <v>SIDO_101-I_SB0013</v>
          </cell>
        </row>
        <row r="1419">
          <cell r="EE1419" t="str">
            <v>SIDO_101-I_SB0014</v>
          </cell>
        </row>
        <row r="1420">
          <cell r="EE1420" t="str">
            <v>SIDO_101-I_SB0015</v>
          </cell>
        </row>
        <row r="1421">
          <cell r="EE1421" t="str">
            <v>SIDO_101-I_SB0031</v>
          </cell>
        </row>
        <row r="1422">
          <cell r="EE1422" t="str">
            <v>SIDO_101-I_SB0032</v>
          </cell>
        </row>
        <row r="1423">
          <cell r="EE1423" t="str">
            <v>SIDO_101-I_SB0033</v>
          </cell>
        </row>
        <row r="1424">
          <cell r="EE1424" t="str">
            <v>SIDO_101-I_SB0035</v>
          </cell>
        </row>
        <row r="1425">
          <cell r="EE1425" t="str">
            <v>SIDO_101-I_SB0051</v>
          </cell>
        </row>
        <row r="1426">
          <cell r="EE1426" t="str">
            <v>SIDO_101-I_VB0011</v>
          </cell>
        </row>
        <row r="1427">
          <cell r="EE1427" t="str">
            <v>SIDO_101-I_VB0031</v>
          </cell>
        </row>
        <row r="1434">
          <cell r="EE1434" t="str">
            <v>SIDO_101-O_AB0011</v>
          </cell>
        </row>
        <row r="1435">
          <cell r="EE1435" t="str">
            <v>SIDO_101-O_AB0012</v>
          </cell>
        </row>
        <row r="1436">
          <cell r="EE1436" t="str">
            <v>SIDO_101-O_AB0041</v>
          </cell>
        </row>
        <row r="1437">
          <cell r="EE1437" t="str">
            <v>SIDO_101-O_AB0042</v>
          </cell>
        </row>
        <row r="1438">
          <cell r="EE1438" t="str">
            <v>SIDO_101-O_AB0051</v>
          </cell>
        </row>
        <row r="1439">
          <cell r="EE1439" t="str">
            <v>SIDO_101-O_AC0011</v>
          </cell>
        </row>
        <row r="1440">
          <cell r="EE1440" t="str">
            <v>SIDO_101-O_BO0011</v>
          </cell>
        </row>
        <row r="1441">
          <cell r="EE1441" t="str">
            <v>SIDO_101-O_BO0012</v>
          </cell>
        </row>
        <row r="1442">
          <cell r="EE1442" t="str">
            <v>SIDO_101-O_BO0013</v>
          </cell>
        </row>
        <row r="1443">
          <cell r="EE1443" t="str">
            <v>SIDO_101-O_BO0014</v>
          </cell>
        </row>
        <row r="1444">
          <cell r="EE1444" t="str">
            <v>SIDO_101-O_BO0031</v>
          </cell>
        </row>
        <row r="1445">
          <cell r="EE1445" t="str">
            <v>SIDO_101-O_BO0032</v>
          </cell>
        </row>
        <row r="1446">
          <cell r="EE1446" t="str">
            <v>SIDO_101-O_BO0051</v>
          </cell>
        </row>
        <row r="1447">
          <cell r="EE1447" t="str">
            <v>SIDO_101-O_BO1051</v>
          </cell>
        </row>
        <row r="1448">
          <cell r="EE1448" t="str">
            <v>SIDO_101-O_DS0011</v>
          </cell>
        </row>
        <row r="1449">
          <cell r="EE1449" t="str">
            <v>SIDO_101-O_GI0011</v>
          </cell>
        </row>
        <row r="1450">
          <cell r="EE1450" t="str">
            <v>SIDO_101-O_GI0012</v>
          </cell>
        </row>
        <row r="1451">
          <cell r="EE1451" t="str">
            <v>SIDO_101-O_GI0014</v>
          </cell>
        </row>
        <row r="1452">
          <cell r="EE1452" t="str">
            <v>SIDO_101-O_GI0015</v>
          </cell>
        </row>
        <row r="1453">
          <cell r="EE1453" t="str">
            <v>SIDO_101-O_GI0016</v>
          </cell>
        </row>
        <row r="1454">
          <cell r="EE1454" t="str">
            <v>SIDO_101-O_GI0051</v>
          </cell>
        </row>
        <row r="1455">
          <cell r="EE1455" t="str">
            <v>SIDO_101-O_IT0011</v>
          </cell>
        </row>
        <row r="1456">
          <cell r="EE1456" t="str">
            <v>SIDO_101-O_IT0032</v>
          </cell>
        </row>
        <row r="1457">
          <cell r="EE1457" t="str">
            <v>SIDO_101-O_MO0011</v>
          </cell>
        </row>
        <row r="1458">
          <cell r="EE1458" t="str">
            <v>SIDO_101-O_MO0012</v>
          </cell>
        </row>
        <row r="1459">
          <cell r="EE1459" t="str">
            <v>SIDO_101-O_MO0013</v>
          </cell>
        </row>
        <row r="1460">
          <cell r="EE1460" t="str">
            <v>SIDO_101-O_MO0014</v>
          </cell>
        </row>
        <row r="1461">
          <cell r="EE1461" t="str">
            <v>SIDO_101-O_MO0031</v>
          </cell>
        </row>
        <row r="1462">
          <cell r="EE1462" t="str">
            <v>SIDO_101-O_MO0041</v>
          </cell>
        </row>
        <row r="1463">
          <cell r="EE1463" t="str">
            <v>SIDO_101-O_MO0051</v>
          </cell>
        </row>
        <row r="1464">
          <cell r="EE1464" t="str">
            <v>SIDO_101-O_MS0011</v>
          </cell>
        </row>
        <row r="1465">
          <cell r="EE1465" t="str">
            <v>SIDO_101-O_MS0012</v>
          </cell>
        </row>
        <row r="1466">
          <cell r="EE1466" t="str">
            <v>SIDO_101-O_MS0031</v>
          </cell>
        </row>
        <row r="1467">
          <cell r="EE1467" t="str">
            <v>SIDO_101-O_MS0032</v>
          </cell>
        </row>
        <row r="1468">
          <cell r="EE1468" t="str">
            <v>SIDO_101-O_MS0033</v>
          </cell>
        </row>
        <row r="1469">
          <cell r="EE1469" t="str">
            <v>SIDO_101-O_MS0034</v>
          </cell>
        </row>
        <row r="1470">
          <cell r="EE1470" t="str">
            <v>SIDO_101-O_MS0035</v>
          </cell>
        </row>
        <row r="1471">
          <cell r="EE1471" t="str">
            <v>SIDO_101-O_MS0051</v>
          </cell>
        </row>
        <row r="1472">
          <cell r="EE1472" t="str">
            <v>SIDO_101-O_SA0011</v>
          </cell>
        </row>
        <row r="1473">
          <cell r="EE1473" t="str">
            <v>SIDO_101-O_SB0011</v>
          </cell>
        </row>
        <row r="1474">
          <cell r="EE1474" t="str">
            <v>SIDO_101-O_SB0012</v>
          </cell>
        </row>
        <row r="1475">
          <cell r="EE1475" t="str">
            <v>SIDO_101-O_SB0013</v>
          </cell>
        </row>
        <row r="1476">
          <cell r="EE1476" t="str">
            <v>SIDO_101-O_SB0014</v>
          </cell>
        </row>
        <row r="1477">
          <cell r="EE1477" t="str">
            <v>SIDO_101-O_SB0015</v>
          </cell>
        </row>
        <row r="1478">
          <cell r="EE1478" t="str">
            <v>SIDO_101-O_SB0031</v>
          </cell>
        </row>
        <row r="1479">
          <cell r="EE1479" t="str">
            <v>SIDO_101-O_SB0032</v>
          </cell>
        </row>
        <row r="1480">
          <cell r="EE1480" t="str">
            <v>SIDO_101-O_SB0033</v>
          </cell>
        </row>
        <row r="1481">
          <cell r="EE1481" t="str">
            <v>SIDO_101-O_SB0035</v>
          </cell>
        </row>
        <row r="1482">
          <cell r="EE1482" t="str">
            <v>SIDO_101-O_SB0051</v>
          </cell>
        </row>
        <row r="1483">
          <cell r="EE1483" t="str">
            <v>SIDO_101-O_VB0011</v>
          </cell>
        </row>
        <row r="1484">
          <cell r="EE1484" t="str">
            <v>SIDO_101-O_VB0031</v>
          </cell>
        </row>
        <row r="1491">
          <cell r="EE1491" t="str">
            <v>SIDO_101_AB0011</v>
          </cell>
        </row>
        <row r="1492">
          <cell r="EE1492" t="str">
            <v>SIDO_101_AB0012</v>
          </cell>
        </row>
        <row r="1493">
          <cell r="EE1493" t="str">
            <v>SIDO_101_AB0041</v>
          </cell>
        </row>
        <row r="1494">
          <cell r="EE1494" t="str">
            <v>SIDO_101_AB0042</v>
          </cell>
        </row>
        <row r="1495">
          <cell r="EE1495" t="str">
            <v>SIDO_101_AB0051</v>
          </cell>
        </row>
        <row r="1496">
          <cell r="EE1496" t="str">
            <v>SIDO_101_AC0011</v>
          </cell>
        </row>
        <row r="1497">
          <cell r="EE1497" t="str">
            <v>SIDO_101_BO0011</v>
          </cell>
        </row>
        <row r="1498">
          <cell r="EE1498" t="str">
            <v>SIDO_101_BO0012</v>
          </cell>
        </row>
        <row r="1499">
          <cell r="EE1499" t="str">
            <v>SIDO_101_BO0013</v>
          </cell>
        </row>
        <row r="1500">
          <cell r="EE1500" t="str">
            <v>SIDO_101_BO0014</v>
          </cell>
        </row>
        <row r="1501">
          <cell r="EE1501" t="str">
            <v>SIDO_101_BO0031</v>
          </cell>
        </row>
        <row r="1502">
          <cell r="EE1502" t="str">
            <v>SIDO_101_BO0032</v>
          </cell>
        </row>
        <row r="1503">
          <cell r="EE1503" t="str">
            <v>SIDO_101_BO0051</v>
          </cell>
        </row>
        <row r="1504">
          <cell r="EE1504" t="str">
            <v>SIDO_101_BO1051</v>
          </cell>
        </row>
        <row r="1505">
          <cell r="EE1505" t="str">
            <v>SIDO_101_DS0011</v>
          </cell>
        </row>
        <row r="1506">
          <cell r="EE1506" t="str">
            <v>SIDO_101_GI0011</v>
          </cell>
        </row>
        <row r="1507">
          <cell r="EE1507" t="str">
            <v>SIDO_101_GI0012</v>
          </cell>
        </row>
        <row r="1508">
          <cell r="EE1508" t="str">
            <v>SIDO_101_GI0014</v>
          </cell>
        </row>
        <row r="1509">
          <cell r="EE1509" t="str">
            <v>SIDO_101_GI0015</v>
          </cell>
        </row>
        <row r="1510">
          <cell r="EE1510" t="str">
            <v>SIDO_101_GI0016</v>
          </cell>
        </row>
        <row r="1511">
          <cell r="EE1511" t="str">
            <v>SIDO_101_GI0051</v>
          </cell>
        </row>
        <row r="1512">
          <cell r="EE1512" t="str">
            <v>SIDO_101_IT0011</v>
          </cell>
        </row>
        <row r="1513">
          <cell r="EE1513" t="str">
            <v>SIDO_101_IT0032</v>
          </cell>
        </row>
        <row r="1514">
          <cell r="EE1514" t="str">
            <v>SIDO_101_MO0011</v>
          </cell>
        </row>
        <row r="1515">
          <cell r="EE1515" t="str">
            <v>SIDO_101_MO0012</v>
          </cell>
        </row>
        <row r="1516">
          <cell r="EE1516" t="str">
            <v>SIDO_101_MO0013</v>
          </cell>
        </row>
        <row r="1517">
          <cell r="EE1517" t="str">
            <v>SIDO_101_MO0014</v>
          </cell>
        </row>
        <row r="1518">
          <cell r="EE1518" t="str">
            <v>SIDO_101_MO0031</v>
          </cell>
        </row>
        <row r="1519">
          <cell r="EE1519" t="str">
            <v>SIDO_101_MO0041</v>
          </cell>
        </row>
        <row r="1520">
          <cell r="EE1520" t="str">
            <v>SIDO_101_MO0051</v>
          </cell>
        </row>
        <row r="1521">
          <cell r="EE1521" t="str">
            <v>SIDO_101_MS0011</v>
          </cell>
        </row>
        <row r="1522">
          <cell r="EE1522" t="str">
            <v>SIDO_101_MS0012</v>
          </cell>
        </row>
        <row r="1523">
          <cell r="EE1523" t="str">
            <v>SIDO_101_MS0031</v>
          </cell>
        </row>
        <row r="1524">
          <cell r="EE1524" t="str">
            <v>SIDO_101_MS0032</v>
          </cell>
        </row>
        <row r="1525">
          <cell r="EE1525" t="str">
            <v>SIDO_101_MS0033</v>
          </cell>
        </row>
        <row r="1526">
          <cell r="EE1526" t="str">
            <v>SIDO_101_MS0034</v>
          </cell>
        </row>
        <row r="1527">
          <cell r="EE1527" t="str">
            <v>SIDO_101_MS0035</v>
          </cell>
        </row>
        <row r="1528">
          <cell r="EE1528" t="str">
            <v>SIDO_101_MS0051</v>
          </cell>
        </row>
        <row r="1529">
          <cell r="EE1529" t="str">
            <v>SIDO_101_SA0011</v>
          </cell>
        </row>
        <row r="1530">
          <cell r="EE1530" t="str">
            <v>SIDO_101_SB0011</v>
          </cell>
        </row>
        <row r="1531">
          <cell r="EE1531" t="str">
            <v>SIDO_101_SB0012</v>
          </cell>
        </row>
        <row r="1532">
          <cell r="EE1532" t="str">
            <v>SIDO_101_SB0013</v>
          </cell>
        </row>
        <row r="1533">
          <cell r="EE1533" t="str">
            <v>SIDO_101_SB0014</v>
          </cell>
        </row>
        <row r="1534">
          <cell r="EE1534" t="str">
            <v>SIDO_101_SB0015</v>
          </cell>
        </row>
        <row r="1535">
          <cell r="EE1535" t="str">
            <v>SIDO_101_SB0031</v>
          </cell>
        </row>
        <row r="1536">
          <cell r="EE1536" t="str">
            <v>SIDO_101_SB0032</v>
          </cell>
        </row>
        <row r="1537">
          <cell r="EE1537" t="str">
            <v>SIDO_101_SB0033</v>
          </cell>
        </row>
        <row r="1538">
          <cell r="EE1538" t="str">
            <v>SIDO_101_SB0035</v>
          </cell>
        </row>
        <row r="1539">
          <cell r="EE1539" t="str">
            <v>SIDO_101_SB0051</v>
          </cell>
        </row>
        <row r="1540">
          <cell r="EE1540" t="str">
            <v>SIDO_101_VB0011</v>
          </cell>
        </row>
        <row r="1541">
          <cell r="EE1541" t="str">
            <v>SIDO_101_VB0031</v>
          </cell>
        </row>
        <row r="1548">
          <cell r="EE1548" t="str">
            <v>SIDO_102_AC0011</v>
          </cell>
        </row>
        <row r="1549">
          <cell r="EE1549" t="str">
            <v>SIDO_102_AC0041</v>
          </cell>
        </row>
        <row r="1550">
          <cell r="EE1550" t="str">
            <v>SIDO_102_BS0011</v>
          </cell>
        </row>
        <row r="1551">
          <cell r="EE1551" t="str">
            <v>SIDO_102_BS0041</v>
          </cell>
        </row>
        <row r="1552">
          <cell r="EE1552" t="str">
            <v>SIDO_102_BS0042</v>
          </cell>
        </row>
        <row r="1553">
          <cell r="EE1553" t="str">
            <v>SIDO_102_BU0011</v>
          </cell>
        </row>
        <row r="1554">
          <cell r="EE1554" t="str">
            <v>SIDO_102_BU0042</v>
          </cell>
        </row>
        <row r="1555">
          <cell r="EE1555" t="str">
            <v>SIDO_102_DS0011</v>
          </cell>
        </row>
        <row r="1556">
          <cell r="EE1556" t="str">
            <v>SIDO_102_GI0011</v>
          </cell>
        </row>
        <row r="1557">
          <cell r="EE1557" t="str">
            <v>SIDO_102_GI0012</v>
          </cell>
        </row>
        <row r="1558">
          <cell r="EE1558" t="str">
            <v>SIDO_102_GI0032</v>
          </cell>
        </row>
        <row r="1559">
          <cell r="EE1559" t="str">
            <v>SIDO_102_MS0011</v>
          </cell>
        </row>
        <row r="1560">
          <cell r="EE1560" t="str">
            <v>SIDO_102_MS0012</v>
          </cell>
        </row>
        <row r="1561">
          <cell r="EE1561" t="str">
            <v>SIDO_102_MS0031</v>
          </cell>
        </row>
        <row r="1562">
          <cell r="EE1562" t="str">
            <v>SIDO_102_MS0032</v>
          </cell>
        </row>
        <row r="1563">
          <cell r="EE1563" t="str">
            <v>SIDO_102_MS0034</v>
          </cell>
        </row>
        <row r="1564">
          <cell r="EE1564" t="str">
            <v>SIDO_102_MS0035</v>
          </cell>
        </row>
        <row r="1565">
          <cell r="EE1565" t="str">
            <v>SIDO_102_MS0051</v>
          </cell>
        </row>
        <row r="1566">
          <cell r="EE1566" t="str">
            <v>SIDO_102_STR011</v>
          </cell>
        </row>
        <row r="1567">
          <cell r="EE1567" t="str">
            <v>SIDO_102_TF0011</v>
          </cell>
        </row>
        <row r="1568">
          <cell r="EE1568" t="str">
            <v>SIDO_102_TF0031</v>
          </cell>
        </row>
        <row r="1575">
          <cell r="EE1575" t="str">
            <v>SIDO_104_CL0011</v>
          </cell>
        </row>
        <row r="1576">
          <cell r="EE1576" t="str">
            <v>SIDO_104_CL0033</v>
          </cell>
        </row>
        <row r="1577">
          <cell r="EE1577" t="str">
            <v>SIDO_104_CL0034</v>
          </cell>
        </row>
        <row r="1578">
          <cell r="EE1578" t="str">
            <v>SIDO_104_CLL011</v>
          </cell>
        </row>
        <row r="1579">
          <cell r="EE1579" t="str">
            <v>SIDO_104_LV0012</v>
          </cell>
        </row>
        <row r="1580">
          <cell r="EE1580" t="str">
            <v>SIDO_104_SA0011</v>
          </cell>
        </row>
        <row r="1587">
          <cell r="EE1587" t="str">
            <v>SIDO_105_IT0011</v>
          </cell>
        </row>
        <row r="1588">
          <cell r="EE1588" t="str">
            <v>SIDO_105_IT0032</v>
          </cell>
        </row>
        <row r="1589">
          <cell r="EE1589" t="str">
            <v>SIDO_105_SA0011</v>
          </cell>
        </row>
        <row r="1590">
          <cell r="EE1590" t="str">
            <v>SIDO_105_SA0031</v>
          </cell>
        </row>
        <row r="1591">
          <cell r="EE1591" t="str">
            <v>SIDO_105_SA0041</v>
          </cell>
        </row>
        <row r="1598">
          <cell r="EE1598" t="str">
            <v>SIDO_106_BS0011</v>
          </cell>
        </row>
        <row r="1599">
          <cell r="EE1599" t="str">
            <v>SIDO_106_BS0041</v>
          </cell>
        </row>
        <row r="1600">
          <cell r="EE1600" t="str">
            <v>SIDO_106_DS0011</v>
          </cell>
        </row>
        <row r="1601">
          <cell r="EE1601" t="str">
            <v>SIDO_106_DS0021</v>
          </cell>
        </row>
        <row r="1602">
          <cell r="EE1602" t="str">
            <v>SIDO_106_GI0011</v>
          </cell>
        </row>
        <row r="1603">
          <cell r="EE1603" t="str">
            <v>SIDO_106_GI0012</v>
          </cell>
        </row>
        <row r="1604">
          <cell r="EE1604" t="str">
            <v>SIDO_106_MS0011</v>
          </cell>
        </row>
        <row r="1605">
          <cell r="EE1605" t="str">
            <v>SIDO_106_SA0011</v>
          </cell>
        </row>
        <row r="1612">
          <cell r="EE1612" t="str">
            <v>SIDO_107_DS0011</v>
          </cell>
        </row>
        <row r="1613">
          <cell r="EE1613" t="str">
            <v>SIDO_107_GI0011</v>
          </cell>
        </row>
        <row r="1614">
          <cell r="EE1614" t="str">
            <v>SIDO_107_IT0011</v>
          </cell>
        </row>
        <row r="1615">
          <cell r="EE1615" t="str">
            <v>SIDO_107_IT0031</v>
          </cell>
        </row>
        <row r="1616">
          <cell r="EE1616" t="str">
            <v>SIDO_107_IT0032</v>
          </cell>
        </row>
        <row r="1617">
          <cell r="EE1617" t="str">
            <v>SIDO_107_IT0041</v>
          </cell>
        </row>
        <row r="1618">
          <cell r="EE1618" t="str">
            <v>SIDO_107_MS0011</v>
          </cell>
        </row>
        <row r="1619">
          <cell r="EE1619" t="str">
            <v>SIDO_107_NOTRQS</v>
          </cell>
        </row>
        <row r="1620">
          <cell r="EE1620" t="str">
            <v>SIDO_107_RA0011</v>
          </cell>
        </row>
        <row r="1621">
          <cell r="EE1621" t="str">
            <v>SIDO_107_SA0011</v>
          </cell>
        </row>
        <row r="1622">
          <cell r="EE1622" t="str">
            <v>SIDO_107_TF0011</v>
          </cell>
        </row>
        <row r="1623">
          <cell r="EE1623" t="str">
            <v>SIDO_107_TF0031</v>
          </cell>
        </row>
        <row r="1624">
          <cell r="EE1624" t="str">
            <v>SIDO_107_TF0036</v>
          </cell>
        </row>
        <row r="1625">
          <cell r="EE1625" t="str">
            <v>SIDO_107_TF0038</v>
          </cell>
        </row>
        <row r="1632">
          <cell r="EE1632" t="str">
            <v>SIDO_108_BS0011</v>
          </cell>
        </row>
        <row r="1633">
          <cell r="EE1633" t="str">
            <v>SIDO_108_BU0011</v>
          </cell>
        </row>
        <row r="1634">
          <cell r="EE1634" t="str">
            <v>SIDO_108_CP0011</v>
          </cell>
        </row>
        <row r="1635">
          <cell r="EE1635" t="str">
            <v>SIDO_108_CP0031</v>
          </cell>
        </row>
        <row r="1636">
          <cell r="EE1636" t="str">
            <v>SIDO_108_DS0011</v>
          </cell>
        </row>
        <row r="1637">
          <cell r="EE1637" t="str">
            <v>SIDO_108_FW0043</v>
          </cell>
        </row>
        <row r="1638">
          <cell r="EE1638" t="str">
            <v>SIDO_108_FW0044</v>
          </cell>
        </row>
        <row r="1639">
          <cell r="EE1639" t="str">
            <v>SIDO_108_FW0045</v>
          </cell>
        </row>
        <row r="1640">
          <cell r="EE1640" t="str">
            <v>SIDO_108_FW0046</v>
          </cell>
        </row>
        <row r="1641">
          <cell r="EE1641" t="str">
            <v>SIDO_108_FW0047</v>
          </cell>
        </row>
        <row r="1642">
          <cell r="EE1642" t="str">
            <v>SIDO_108_FW0048</v>
          </cell>
        </row>
        <row r="1643">
          <cell r="EE1643" t="str">
            <v>SIDO_108_HV0017</v>
          </cell>
        </row>
        <row r="1644">
          <cell r="EE1644" t="str">
            <v>SIDO_108_HV0018</v>
          </cell>
        </row>
        <row r="1645">
          <cell r="EE1645" t="str">
            <v>SIDO_108_IT0011</v>
          </cell>
        </row>
        <row r="1646">
          <cell r="EE1646" t="str">
            <v>SIDO_108_IT0032</v>
          </cell>
        </row>
        <row r="1647">
          <cell r="EE1647" t="str">
            <v>SIDO_108_RA0011</v>
          </cell>
        </row>
        <row r="1648">
          <cell r="EE1648" t="str">
            <v>SIDO_108_RA0031</v>
          </cell>
        </row>
        <row r="1649">
          <cell r="EE1649" t="str">
            <v>SIDO_108_RA0041</v>
          </cell>
        </row>
        <row r="1650">
          <cell r="EE1650" t="str">
            <v>SIDO_108_RAC011</v>
          </cell>
        </row>
        <row r="1651">
          <cell r="EE1651" t="str">
            <v>SIDO_108_RAC012</v>
          </cell>
        </row>
        <row r="1652">
          <cell r="EE1652" t="str">
            <v>SIDO_108_RAC031</v>
          </cell>
        </row>
        <row r="1653">
          <cell r="EE1653" t="str">
            <v>SIDO_108_RS0011</v>
          </cell>
        </row>
        <row r="1654">
          <cell r="EE1654" t="str">
            <v>SIDO_108_RS0031</v>
          </cell>
        </row>
        <row r="1655">
          <cell r="EE1655" t="str">
            <v>SIDO_108_RS0041</v>
          </cell>
        </row>
        <row r="1656">
          <cell r="EE1656" t="str">
            <v>SIDO_108_SA0011</v>
          </cell>
        </row>
        <row r="1657">
          <cell r="EE1657" t="str">
            <v>SIDO_108_SB0011</v>
          </cell>
        </row>
        <row r="1658">
          <cell r="EE1658" t="str">
            <v>SIDO_108_SB0031</v>
          </cell>
        </row>
        <row r="1659">
          <cell r="EE1659" t="str">
            <v>SIDO_108_SB0035</v>
          </cell>
        </row>
        <row r="1660">
          <cell r="EE1660" t="str">
            <v>SIDO_108_SC0041</v>
          </cell>
        </row>
        <row r="1661">
          <cell r="EE1661" t="str">
            <v>SIDO_108_SC0042</v>
          </cell>
        </row>
        <row r="1662">
          <cell r="EE1662" t="str">
            <v>SIDO_108_SC0045</v>
          </cell>
        </row>
        <row r="1663">
          <cell r="EE1663" t="str">
            <v>SIDO_108_TF0011</v>
          </cell>
        </row>
        <row r="1664">
          <cell r="EE1664" t="str">
            <v>SIDO_108_TF0031</v>
          </cell>
        </row>
        <row r="1665">
          <cell r="EE1665" t="str">
            <v>SIDO_108_TF0036</v>
          </cell>
        </row>
        <row r="1666">
          <cell r="EE1666" t="str">
            <v>SIDO_108_TF0038</v>
          </cell>
        </row>
        <row r="1667">
          <cell r="EE1667" t="str">
            <v>SIDO_108_TV0013</v>
          </cell>
        </row>
        <row r="1668">
          <cell r="EE1668" t="str">
            <v>SIDO_108_TV0014</v>
          </cell>
        </row>
        <row r="1669">
          <cell r="EE1669" t="str">
            <v>SIDO_108_TV0015</v>
          </cell>
        </row>
        <row r="1676">
          <cell r="EE1676" t="str">
            <v>SIDO_109_BTP011</v>
          </cell>
        </row>
        <row r="1677">
          <cell r="EE1677" t="str">
            <v>SIDO_109_BTP012</v>
          </cell>
        </row>
        <row r="1678">
          <cell r="EE1678" t="str">
            <v>SIDO_109_BTP013</v>
          </cell>
        </row>
        <row r="1679">
          <cell r="EE1679" t="str">
            <v>SIDO_109_BTP031</v>
          </cell>
        </row>
        <row r="1680">
          <cell r="EE1680" t="str">
            <v>SIDO_109_ETP011</v>
          </cell>
        </row>
        <row r="1681">
          <cell r="EE1681" t="str">
            <v>SIDO_109_FPM211</v>
          </cell>
        </row>
        <row r="1682">
          <cell r="EE1682" t="str">
            <v>SIDO_109_FPM212</v>
          </cell>
        </row>
        <row r="1683">
          <cell r="EE1683" t="str">
            <v>SIDO_109_FPM241</v>
          </cell>
        </row>
        <row r="1684">
          <cell r="EE1684" t="str">
            <v>SIDO_109_FPM242</v>
          </cell>
        </row>
        <row r="1685">
          <cell r="EE1685" t="str">
            <v>SIDO_109_FPP211</v>
          </cell>
        </row>
        <row r="1686">
          <cell r="EE1686" t="str">
            <v>SIDO_109_FPP212</v>
          </cell>
        </row>
        <row r="1687">
          <cell r="EE1687" t="str">
            <v>SIDO_109_FPP241</v>
          </cell>
        </row>
        <row r="1688">
          <cell r="EE1688" t="str">
            <v>SIDO_109_FPP242</v>
          </cell>
        </row>
        <row r="1689">
          <cell r="EE1689" t="str">
            <v>SIDO_109_FPP311</v>
          </cell>
        </row>
        <row r="1690">
          <cell r="EE1690" t="str">
            <v>SIDO_109_FPP312</v>
          </cell>
        </row>
        <row r="1691">
          <cell r="EE1691" t="str">
            <v>SIDO_109_FPP313</v>
          </cell>
        </row>
        <row r="1692">
          <cell r="EE1692" t="str">
            <v>SIDO_109_FPP314</v>
          </cell>
        </row>
        <row r="1693">
          <cell r="EE1693" t="str">
            <v>SIDO_109_HS0111</v>
          </cell>
        </row>
        <row r="1694">
          <cell r="EE1694" t="str">
            <v>SIDO_109_HS0112</v>
          </cell>
        </row>
        <row r="1695">
          <cell r="EE1695" t="str">
            <v>SIDO_109_ITP011</v>
          </cell>
        </row>
        <row r="1696">
          <cell r="EE1696" t="str">
            <v>SIDO_109_LS0011</v>
          </cell>
        </row>
        <row r="1697">
          <cell r="EE1697" t="str">
            <v>SIDO_109_MR0011</v>
          </cell>
        </row>
        <row r="1698">
          <cell r="EE1698" t="str">
            <v>SIDO_109_MR0012</v>
          </cell>
        </row>
        <row r="1699">
          <cell r="EE1699" t="str">
            <v>SIDO_109_MR0013</v>
          </cell>
        </row>
        <row r="1700">
          <cell r="EE1700" t="str">
            <v>SIDO_109_MR0051</v>
          </cell>
        </row>
        <row r="1701">
          <cell r="EE1701" t="str">
            <v>SIDO_109_P-30</v>
          </cell>
        </row>
        <row r="1702">
          <cell r="EE1702" t="str">
            <v>SIDO_109_PS0011</v>
          </cell>
        </row>
        <row r="1703">
          <cell r="EE1703" t="str">
            <v>SIDO_109_PS0012</v>
          </cell>
        </row>
        <row r="1704">
          <cell r="EE1704" t="str">
            <v>SIDO_109_PS0013</v>
          </cell>
        </row>
        <row r="1705">
          <cell r="EE1705" t="str">
            <v>SIDO_109_PS0014</v>
          </cell>
        </row>
        <row r="1706">
          <cell r="EE1706" t="str">
            <v>SIDO_109_PS0015</v>
          </cell>
        </row>
        <row r="1707">
          <cell r="EE1707" t="str">
            <v>SIDO_109_PS0016</v>
          </cell>
        </row>
        <row r="1708">
          <cell r="EE1708" t="str">
            <v>SIDO_109_PS0017</v>
          </cell>
        </row>
        <row r="1709">
          <cell r="EE1709" t="str">
            <v>SIDO_109_PS0018</v>
          </cell>
        </row>
        <row r="1710">
          <cell r="EE1710" t="str">
            <v>SIDO_109_PS0021</v>
          </cell>
        </row>
        <row r="1711">
          <cell r="EE1711" t="str">
            <v>SIDO_109_PS2615</v>
          </cell>
        </row>
        <row r="1712">
          <cell r="EE1712" t="str">
            <v>SIDO_109_PS2815</v>
          </cell>
        </row>
        <row r="1713">
          <cell r="EE1713" t="str">
            <v>SIDO_109_PS3215</v>
          </cell>
        </row>
        <row r="1714">
          <cell r="EE1714" t="str">
            <v>SIDO_109_PS3225</v>
          </cell>
        </row>
        <row r="1715">
          <cell r="EE1715" t="str">
            <v>SIDO_109_PS3235</v>
          </cell>
        </row>
        <row r="1716">
          <cell r="EE1716" t="str">
            <v>SIDO_109_PS3315</v>
          </cell>
        </row>
        <row r="1717">
          <cell r="EE1717" t="str">
            <v>SIDO_109_PS3715</v>
          </cell>
        </row>
        <row r="1718">
          <cell r="EE1718" t="str">
            <v>SIDO_109_PS3825</v>
          </cell>
        </row>
        <row r="1719">
          <cell r="EE1719" t="str">
            <v>SIDO_109_SYP011</v>
          </cell>
        </row>
        <row r="1720">
          <cell r="EE1720" t="str">
            <v>SIDO_109_UP0011</v>
          </cell>
        </row>
        <row r="1721">
          <cell r="EE1721" t="str">
            <v>SIDO_109_UP0031</v>
          </cell>
        </row>
        <row r="1728">
          <cell r="EE1728" t="str">
            <v>SIDO_110_MM0011</v>
          </cell>
        </row>
        <row r="1729">
          <cell r="EE1729" t="str">
            <v>SIDO_110_MM0031</v>
          </cell>
        </row>
        <row r="1730">
          <cell r="EE1730" t="str">
            <v>SIDO_110_MM0032</v>
          </cell>
        </row>
        <row r="1731">
          <cell r="EE1731" t="str">
            <v>SIDO_110_MM0091</v>
          </cell>
        </row>
        <row r="1732">
          <cell r="EE1732" t="str">
            <v>SIDO_110_MM0101</v>
          </cell>
        </row>
        <row r="1733">
          <cell r="EE1733" t="str">
            <v>SIDO_110_MM0102</v>
          </cell>
        </row>
        <row r="1740">
          <cell r="EE1740" t="str">
            <v>SIDO_111_FM0001</v>
          </cell>
        </row>
        <row r="1741">
          <cell r="EE1741" t="str">
            <v>SIDO_111_FM0002</v>
          </cell>
        </row>
        <row r="1742">
          <cell r="EE1742" t="str">
            <v>SIDO_111_FM2001</v>
          </cell>
        </row>
        <row r="1743">
          <cell r="EE1743" t="str">
            <v>SIDO_111_FM2003</v>
          </cell>
        </row>
        <row r="1744">
          <cell r="EE1744" t="str">
            <v>SIDO_111_FPM211</v>
          </cell>
        </row>
        <row r="1745">
          <cell r="EE1745" t="str">
            <v>SIDO_111_FPM212</v>
          </cell>
        </row>
        <row r="1746">
          <cell r="EE1746" t="str">
            <v>SIDO_111_FPM241</v>
          </cell>
        </row>
        <row r="1747">
          <cell r="EE1747" t="str">
            <v>SIDO_111_FPM242</v>
          </cell>
        </row>
        <row r="1748">
          <cell r="EE1748" t="str">
            <v>SIDO_111_FP0211</v>
          </cell>
        </row>
        <row r="1749">
          <cell r="EE1749" t="str">
            <v>SIDO_111_FP0212</v>
          </cell>
        </row>
        <row r="1750">
          <cell r="EE1750" t="str">
            <v>SIDO_111_FP0241</v>
          </cell>
        </row>
        <row r="1751">
          <cell r="EE1751" t="str">
            <v>SIDO_111_FP0242</v>
          </cell>
        </row>
        <row r="1752">
          <cell r="EE1752" t="str">
            <v>SIDO_111_FPP211</v>
          </cell>
        </row>
        <row r="1753">
          <cell r="EE1753" t="str">
            <v>SIDO_111_FPP212</v>
          </cell>
        </row>
        <row r="1754">
          <cell r="EE1754" t="str">
            <v>SIDO_111_HV0015</v>
          </cell>
        </row>
        <row r="1761">
          <cell r="EE1761" t="str">
            <v>SIDO_112_OI0011</v>
          </cell>
        </row>
        <row r="1762">
          <cell r="EE1762" t="str">
            <v>SIDO_112_OI0041</v>
          </cell>
        </row>
        <row r="1763">
          <cell r="EE1763" t="str">
            <v>SIDO_112_SI0011</v>
          </cell>
        </row>
        <row r="1764">
          <cell r="EE1764" t="str">
            <v>SIDO_112_SY0011</v>
          </cell>
        </row>
        <row r="1771">
          <cell r="EE1771" t="str">
            <v>SIDO_113_AC0011</v>
          </cell>
        </row>
        <row r="1772">
          <cell r="EE1772" t="str">
            <v>SIDO_113_AC0012</v>
          </cell>
        </row>
        <row r="1773">
          <cell r="EE1773" t="str">
            <v>SIDO_113_AC0013</v>
          </cell>
        </row>
        <row r="1774">
          <cell r="EE1774" t="str">
            <v>SIDO_113_AC0014</v>
          </cell>
        </row>
        <row r="1775">
          <cell r="EE1775" t="str">
            <v>SIDO_113_AC0015</v>
          </cell>
        </row>
        <row r="1776">
          <cell r="EE1776" t="str">
            <v>SIDO_113_AC0041</v>
          </cell>
        </row>
        <row r="1777">
          <cell r="EE1777" t="str">
            <v>SIDO_113_AC1041</v>
          </cell>
        </row>
        <row r="1778">
          <cell r="EE1778" t="str">
            <v>SIDO_113_AC1441</v>
          </cell>
        </row>
        <row r="1779">
          <cell r="EE1779" t="str">
            <v>SIDO_113_BO0012</v>
          </cell>
        </row>
        <row r="1780">
          <cell r="EE1780" t="str">
            <v>SIDO_113_BO0013</v>
          </cell>
        </row>
        <row r="1781">
          <cell r="EE1781" t="str">
            <v>SIDO_113_BS0011</v>
          </cell>
        </row>
        <row r="1782">
          <cell r="EE1782" t="str">
            <v>SIDO_113_BU0011</v>
          </cell>
        </row>
        <row r="1783">
          <cell r="EE1783" t="str">
            <v>SIDO_113_CL0011</v>
          </cell>
        </row>
        <row r="1784">
          <cell r="EE1784" t="str">
            <v>SIDO_113_CN0011</v>
          </cell>
        </row>
        <row r="1785">
          <cell r="EE1785" t="str">
            <v>SIDO_113_CN0012</v>
          </cell>
        </row>
        <row r="1786">
          <cell r="EE1786" t="str">
            <v>SIDO_113_CS0011</v>
          </cell>
        </row>
        <row r="1787">
          <cell r="EE1787" t="str">
            <v>SIDO_113_DS0011</v>
          </cell>
        </row>
        <row r="1788">
          <cell r="EE1788" t="str">
            <v>SIDO_113_ET0011</v>
          </cell>
        </row>
        <row r="1789">
          <cell r="EE1789" t="str">
            <v>SIDO_113_ETP011</v>
          </cell>
        </row>
        <row r="1790">
          <cell r="EE1790" t="str">
            <v>SIDO_113_FP0211</v>
          </cell>
        </row>
        <row r="1791">
          <cell r="EE1791" t="str">
            <v>SIDO_113_FP0212</v>
          </cell>
        </row>
        <row r="1792">
          <cell r="EE1792" t="str">
            <v>SIDO_113_FP0241</v>
          </cell>
        </row>
        <row r="1793">
          <cell r="EE1793" t="str">
            <v>SIDO_113_FP0242</v>
          </cell>
        </row>
        <row r="1794">
          <cell r="EE1794" t="str">
            <v>SIDO_113_FP0611</v>
          </cell>
        </row>
        <row r="1795">
          <cell r="EE1795" t="str">
            <v>SIDO_113_FP0612</v>
          </cell>
        </row>
        <row r="1796">
          <cell r="EE1796" t="str">
            <v>SIDO_113_GI0014</v>
          </cell>
        </row>
        <row r="1797">
          <cell r="EE1797" t="str">
            <v>SIDO_113_GI0015</v>
          </cell>
        </row>
        <row r="1798">
          <cell r="EE1798" t="str">
            <v>SIDO_113_GI0016</v>
          </cell>
        </row>
        <row r="1799">
          <cell r="EE1799" t="str">
            <v>SIDO_113_GI0017</v>
          </cell>
        </row>
        <row r="1800">
          <cell r="EE1800" t="str">
            <v>SIDO_113_HIS011</v>
          </cell>
        </row>
        <row r="1801">
          <cell r="EE1801" t="str">
            <v>SIDO_113_HIS013</v>
          </cell>
        </row>
        <row r="1802">
          <cell r="EE1802" t="str">
            <v>SIDO_113_HV0011</v>
          </cell>
        </row>
        <row r="1803">
          <cell r="EE1803" t="str">
            <v>SIDO_113_HV0012</v>
          </cell>
        </row>
        <row r="1804">
          <cell r="EE1804" t="str">
            <v>SIDO_113_HV0015</v>
          </cell>
        </row>
        <row r="1805">
          <cell r="EE1805" t="str">
            <v>SIDO_113_HV0016</v>
          </cell>
        </row>
        <row r="1806">
          <cell r="EE1806" t="str">
            <v>SIDO_113_HV0019</v>
          </cell>
        </row>
        <row r="1807">
          <cell r="EE1807" t="str">
            <v>SIDO_113_HV0111</v>
          </cell>
        </row>
        <row r="1808">
          <cell r="EE1808" t="str">
            <v>SIDO_113_IT0011</v>
          </cell>
        </row>
        <row r="1809">
          <cell r="EE1809" t="str">
            <v>SIDO_113_IT0032</v>
          </cell>
        </row>
        <row r="1810">
          <cell r="EE1810" t="str">
            <v>SIDO_113_LVC012</v>
          </cell>
        </row>
        <row r="1811">
          <cell r="EE1811" t="str">
            <v>SIDO_113_LVC031</v>
          </cell>
        </row>
        <row r="1812">
          <cell r="EE1812" t="str">
            <v>SIDO_113_LV0011</v>
          </cell>
        </row>
        <row r="1813">
          <cell r="EE1813" t="str">
            <v>SIDO_113_LV0012</v>
          </cell>
        </row>
        <row r="1814">
          <cell r="EE1814" t="str">
            <v>SIDO_113_LV0031</v>
          </cell>
        </row>
        <row r="1815">
          <cell r="EE1815" t="str">
            <v>SIDO_113_LV0041</v>
          </cell>
        </row>
        <row r="1816">
          <cell r="EE1816" t="str">
            <v>SIDO_113_MG0001</v>
          </cell>
        </row>
        <row r="1817">
          <cell r="EE1817" t="str">
            <v>SIDO_113_MO0051</v>
          </cell>
        </row>
        <row r="1818">
          <cell r="EE1818" t="str">
            <v>SIDO_113_MS0011</v>
          </cell>
        </row>
        <row r="1819">
          <cell r="EE1819" t="str">
            <v>SIDO_113_OI0011</v>
          </cell>
        </row>
        <row r="1820">
          <cell r="EE1820" t="str">
            <v>SIDO_113_OI0031</v>
          </cell>
        </row>
        <row r="1821">
          <cell r="EE1821" t="str">
            <v>SIDO_113_OI0041</v>
          </cell>
        </row>
        <row r="1822">
          <cell r="EE1822" t="str">
            <v>SIDO_113_OI0051</v>
          </cell>
        </row>
        <row r="1823">
          <cell r="EE1823" t="str">
            <v>SIDO_113_PS3115</v>
          </cell>
        </row>
        <row r="1824">
          <cell r="EE1824" t="str">
            <v>SIDO_113_PS3215</v>
          </cell>
        </row>
        <row r="1825">
          <cell r="EE1825" t="str">
            <v>SIDO_113_PS3225</v>
          </cell>
        </row>
        <row r="1826">
          <cell r="EE1826" t="str">
            <v>SIDO_113_RS0011</v>
          </cell>
        </row>
        <row r="1827">
          <cell r="EE1827" t="str">
            <v>SIDO_113_RS0031</v>
          </cell>
        </row>
        <row r="1828">
          <cell r="EE1828" t="str">
            <v>SIDO_113_RS0041</v>
          </cell>
        </row>
        <row r="1829">
          <cell r="EE1829" t="str">
            <v>SIDO_113_S43-01</v>
          </cell>
        </row>
        <row r="1830">
          <cell r="EE1830" t="str">
            <v>SIDO_113_SB0011</v>
          </cell>
        </row>
        <row r="1831">
          <cell r="EE1831" t="str">
            <v>SIDO_113_SB0012</v>
          </cell>
        </row>
        <row r="1832">
          <cell r="EE1832" t="str">
            <v>SIDO_113_SB0013</v>
          </cell>
        </row>
        <row r="1833">
          <cell r="EE1833" t="str">
            <v>SIDO_113_SB0014</v>
          </cell>
        </row>
        <row r="1834">
          <cell r="EE1834" t="str">
            <v>SIDO_113_SB0015</v>
          </cell>
        </row>
        <row r="1835">
          <cell r="EE1835" t="str">
            <v>SIDO_113_SG0011</v>
          </cell>
        </row>
        <row r="1836">
          <cell r="EE1836" t="str">
            <v>SIDO_113_SG0021</v>
          </cell>
        </row>
        <row r="1837">
          <cell r="EE1837" t="str">
            <v>SIDO_113_SG0031</v>
          </cell>
        </row>
        <row r="1838">
          <cell r="EE1838" t="str">
            <v>SIDO_113_SG0041</v>
          </cell>
        </row>
        <row r="1839">
          <cell r="EE1839" t="str">
            <v>SIDO_113_SI0011</v>
          </cell>
        </row>
        <row r="1840">
          <cell r="EE1840" t="str">
            <v>SIDO_113_SI0012</v>
          </cell>
        </row>
        <row r="1841">
          <cell r="EE1841" t="str">
            <v>SIDO_113_SI0014</v>
          </cell>
        </row>
        <row r="1842">
          <cell r="EE1842" t="str">
            <v>SIDO_113_SI0019</v>
          </cell>
        </row>
        <row r="1843">
          <cell r="EE1843" t="str">
            <v>SIDO_113_SI0021</v>
          </cell>
        </row>
        <row r="1844">
          <cell r="EE1844" t="str">
            <v>SIDO_113_SI0023</v>
          </cell>
        </row>
        <row r="1845">
          <cell r="EE1845" t="str">
            <v>SIDO_113_SI0025</v>
          </cell>
        </row>
        <row r="1846">
          <cell r="EE1846" t="str">
            <v>SIDO_113_SI0026</v>
          </cell>
        </row>
        <row r="1847">
          <cell r="EE1847" t="str">
            <v>SIDO_113_SI0027</v>
          </cell>
        </row>
        <row r="1848">
          <cell r="EE1848" t="str">
            <v>SIDO_113_SI0029</v>
          </cell>
        </row>
        <row r="1849">
          <cell r="EE1849" t="str">
            <v>SIDO_113_SI0030</v>
          </cell>
        </row>
        <row r="1850">
          <cell r="EE1850" t="str">
            <v>SIDO_113_SY0011</v>
          </cell>
        </row>
        <row r="1851">
          <cell r="EE1851" t="str">
            <v>SIDO_113_SYC011</v>
          </cell>
        </row>
        <row r="1852">
          <cell r="EE1852" t="str">
            <v>SIDO_113_SYP011</v>
          </cell>
        </row>
        <row r="1853">
          <cell r="EE1853" t="str">
            <v>SIDO_113_TF0011</v>
          </cell>
        </row>
        <row r="1854">
          <cell r="EE1854" t="str">
            <v>SIDO_113_TF0031</v>
          </cell>
        </row>
        <row r="1855">
          <cell r="EE1855" t="str">
            <v>SIDO_113_TF0032</v>
          </cell>
        </row>
        <row r="1856">
          <cell r="EE1856" t="str">
            <v>SIDO_113_TF0036</v>
          </cell>
        </row>
        <row r="1857">
          <cell r="EE1857" t="str">
            <v>SIDO_113_TF0038</v>
          </cell>
        </row>
        <row r="1858">
          <cell r="EE1858" t="str">
            <v>SIDO_113_TF0051</v>
          </cell>
        </row>
        <row r="1859">
          <cell r="EE1859" t="str">
            <v>SIDO_113_TF0641</v>
          </cell>
        </row>
        <row r="1860">
          <cell r="EE1860" t="str">
            <v>SIDO_113_UP0011</v>
          </cell>
        </row>
        <row r="1867">
          <cell r="EE1867" t="str">
            <v>SIDO_115_CL0012</v>
          </cell>
        </row>
        <row r="1868">
          <cell r="EE1868" t="str">
            <v>SIDO_115_GI0017</v>
          </cell>
        </row>
        <row r="1869">
          <cell r="EE1869" t="str">
            <v>SIDO_115_HIS011</v>
          </cell>
        </row>
        <row r="1870">
          <cell r="EE1870" t="str">
            <v>SIDO_115_HIS013</v>
          </cell>
        </row>
        <row r="1871">
          <cell r="EE1871" t="str">
            <v>SIDO_115_HV0011</v>
          </cell>
        </row>
        <row r="1872">
          <cell r="EE1872" t="str">
            <v>SIDO_115_HV0013</v>
          </cell>
        </row>
        <row r="1873">
          <cell r="EE1873" t="str">
            <v>SIDO_115_IR0011</v>
          </cell>
        </row>
        <row r="1874">
          <cell r="EE1874" t="str">
            <v>SIDO_115_MG0001</v>
          </cell>
        </row>
        <row r="1875">
          <cell r="EE1875" t="str">
            <v>SIDO_115_MS001</v>
          </cell>
        </row>
        <row r="1876">
          <cell r="EE1876" t="str">
            <v>SIDO_115_OP2001</v>
          </cell>
        </row>
        <row r="1877">
          <cell r="EE1877" t="str">
            <v>SIDO_115_OP2002</v>
          </cell>
        </row>
        <row r="1878">
          <cell r="EE1878" t="str">
            <v>SIDO_115_OP2KPI</v>
          </cell>
        </row>
        <row r="1879">
          <cell r="EE1879" t="str">
            <v>SIDO_115_PM0011</v>
          </cell>
        </row>
        <row r="1880">
          <cell r="EE1880" t="str">
            <v>SIDO_115_RT0011</v>
          </cell>
        </row>
        <row r="1881">
          <cell r="EE1881" t="str">
            <v>SIDO_115_SI0011</v>
          </cell>
        </row>
        <row r="1882">
          <cell r="EE1882" t="str">
            <v>SIDO_115_SI0012</v>
          </cell>
        </row>
        <row r="1883">
          <cell r="EE1883" t="str">
            <v>SIDO_115_SI0013</v>
          </cell>
        </row>
        <row r="1884">
          <cell r="EE1884" t="str">
            <v>SIDO_115_SI0014</v>
          </cell>
        </row>
        <row r="1885">
          <cell r="EE1885" t="str">
            <v>SIDO_115_SI0016</v>
          </cell>
        </row>
        <row r="1886">
          <cell r="EE1886" t="str">
            <v>SIDO_115_SI0017</v>
          </cell>
        </row>
        <row r="1887">
          <cell r="EE1887" t="str">
            <v>SIDO_115_SI0020</v>
          </cell>
        </row>
        <row r="1888">
          <cell r="EE1888" t="str">
            <v>SIDO_115_SI0021</v>
          </cell>
        </row>
        <row r="1889">
          <cell r="EE1889" t="str">
            <v>SIDO_115_SI9011</v>
          </cell>
        </row>
        <row r="1890">
          <cell r="EE1890" t="str">
            <v>SIDO_115_SIDO18</v>
          </cell>
        </row>
        <row r="1891">
          <cell r="EE1891" t="str">
            <v>SIDO_115_TF0011</v>
          </cell>
        </row>
        <row r="1892">
          <cell r="EE1892" t="str">
            <v>SIDO_115_TF0031</v>
          </cell>
        </row>
        <row r="1893">
          <cell r="EE1893" t="str">
            <v>SIDO_115_TF0036</v>
          </cell>
        </row>
        <row r="1894">
          <cell r="EE1894" t="str">
            <v>SIDO_115_TF0038</v>
          </cell>
        </row>
        <row r="1901">
          <cell r="EE1901" t="str">
            <v>SIDO_502_ACC013</v>
          </cell>
        </row>
        <row r="1902">
          <cell r="EE1902" t="str">
            <v>SIDO_502_AR0011</v>
          </cell>
        </row>
        <row r="1903">
          <cell r="EE1903" t="str">
            <v>SIDO_502_AR0041</v>
          </cell>
        </row>
        <row r="1904">
          <cell r="EE1904" t="str">
            <v>SIDO_502_AS0011</v>
          </cell>
        </row>
        <row r="1905">
          <cell r="EE1905" t="str">
            <v>SIDO_502_AS0012</v>
          </cell>
        </row>
        <row r="1906">
          <cell r="EE1906" t="str">
            <v>SIDO_502_AS0031</v>
          </cell>
        </row>
        <row r="1907">
          <cell r="EE1907" t="str">
            <v>SIDO_502_BTC011</v>
          </cell>
        </row>
        <row r="1908">
          <cell r="EE1908" t="str">
            <v>SIDO_502_BTC012</v>
          </cell>
        </row>
        <row r="1909">
          <cell r="EE1909" t="str">
            <v>SIDO_502_BTC013</v>
          </cell>
        </row>
        <row r="1910">
          <cell r="EE1910" t="str">
            <v>SIDO_502_BTC031</v>
          </cell>
        </row>
        <row r="1911">
          <cell r="EE1911" t="str">
            <v>SIDO_502_BTC032</v>
          </cell>
        </row>
        <row r="1912">
          <cell r="EE1912" t="str">
            <v>SIDO_502_CA0011</v>
          </cell>
        </row>
        <row r="1913">
          <cell r="EE1913" t="str">
            <v>SIDO_502_CR0011</v>
          </cell>
        </row>
        <row r="1914">
          <cell r="EE1914" t="str">
            <v>SIDO_502_CS3301</v>
          </cell>
        </row>
        <row r="1915">
          <cell r="EE1915" t="str">
            <v>SIDO_502_CS3701</v>
          </cell>
        </row>
        <row r="1916">
          <cell r="EE1916" t="str">
            <v>SIDO_502_CS9001</v>
          </cell>
        </row>
        <row r="1917">
          <cell r="EE1917" t="str">
            <v>SIDO_502_DR0011</v>
          </cell>
        </row>
        <row r="1918">
          <cell r="EE1918" t="str">
            <v>SIDO_502_DR0012</v>
          </cell>
        </row>
        <row r="1919">
          <cell r="EE1919" t="str">
            <v>SIDO_502_FO0011</v>
          </cell>
        </row>
        <row r="1920">
          <cell r="EE1920" t="str">
            <v>SIDO_502_FO0012</v>
          </cell>
        </row>
        <row r="1921">
          <cell r="EE1921" t="str">
            <v>SIDO_502_FO0013</v>
          </cell>
        </row>
        <row r="1922">
          <cell r="EE1922" t="str">
            <v>SIDO_502_FO0031</v>
          </cell>
        </row>
        <row r="1923">
          <cell r="EE1923" t="str">
            <v>SIDO_502_FO0032</v>
          </cell>
        </row>
        <row r="1924">
          <cell r="EE1924" t="str">
            <v>SIDO_502_FO0051</v>
          </cell>
        </row>
        <row r="1925">
          <cell r="EE1925" t="str">
            <v>SIDO_502_HIC011</v>
          </cell>
        </row>
        <row r="1926">
          <cell r="EE1926" t="str">
            <v>SIDO_502_HSC112</v>
          </cell>
        </row>
        <row r="1927">
          <cell r="EE1927" t="str">
            <v>SIDO_502_IE0011</v>
          </cell>
        </row>
        <row r="1928">
          <cell r="EE1928" t="str">
            <v>SIDO_502_LC0011</v>
          </cell>
        </row>
        <row r="1929">
          <cell r="EE1929" t="str">
            <v>SIDO_502_LC0031</v>
          </cell>
        </row>
        <row r="1930">
          <cell r="EE1930" t="str">
            <v>SIDO_502_MGC001</v>
          </cell>
        </row>
        <row r="1931">
          <cell r="EE1931" t="str">
            <v>SIDO_502_MRC013</v>
          </cell>
        </row>
        <row r="1932">
          <cell r="EE1932" t="str">
            <v>SIDO_502_NE0011</v>
          </cell>
        </row>
        <row r="1933">
          <cell r="EE1933" t="str">
            <v>SIDO_502_PL0011</v>
          </cell>
        </row>
        <row r="1934">
          <cell r="EE1934" t="str">
            <v>SIDO_502_PL0031</v>
          </cell>
        </row>
        <row r="1935">
          <cell r="EE1935" t="str">
            <v>SIDO_502_RAC012</v>
          </cell>
        </row>
        <row r="1936">
          <cell r="EE1936" t="str">
            <v>SIDO_502_RAC031</v>
          </cell>
        </row>
        <row r="1937">
          <cell r="EE1937" t="str">
            <v>SIDO_502_SIC021</v>
          </cell>
        </row>
        <row r="1938">
          <cell r="EE1938" t="str">
            <v>SIDO_502_SN0011</v>
          </cell>
        </row>
        <row r="1939">
          <cell r="EE1939" t="str">
            <v>SIDO_502_SP0011</v>
          </cell>
        </row>
        <row r="1940">
          <cell r="EE1940" t="str">
            <v>SIDO_502_SP0012</v>
          </cell>
        </row>
        <row r="1941">
          <cell r="EE1941" t="str">
            <v>SIDO_502_SYC011</v>
          </cell>
        </row>
        <row r="1942">
          <cell r="EE1942" t="str">
            <v>SIDO_502_SYP011</v>
          </cell>
        </row>
        <row r="1943">
          <cell r="EE1943" t="str">
            <v>SIDO_502_UPC011</v>
          </cell>
        </row>
        <row r="1944">
          <cell r="EE1944" t="str">
            <v>SIDO_502_UPC012</v>
          </cell>
        </row>
        <row r="1945">
          <cell r="EE1945" t="str">
            <v>SIDO_502_UPC031</v>
          </cell>
        </row>
        <row r="1952">
          <cell r="EE1952" t="str">
            <v>SIDO_503_ACC013</v>
          </cell>
        </row>
        <row r="1953">
          <cell r="EE1953" t="str">
            <v>SIDO_503_AR0011</v>
          </cell>
        </row>
        <row r="1954">
          <cell r="EE1954" t="str">
            <v>SIDO_503_AR0041</v>
          </cell>
        </row>
        <row r="1955">
          <cell r="EE1955" t="str">
            <v>SIDO_503_AS0011</v>
          </cell>
        </row>
        <row r="1956">
          <cell r="EE1956" t="str">
            <v>SIDO_503_AS0012</v>
          </cell>
        </row>
        <row r="1957">
          <cell r="EE1957" t="str">
            <v>SIDO_503_AS0031</v>
          </cell>
        </row>
        <row r="1958">
          <cell r="EE1958" t="str">
            <v>SIDO_503_BTC011</v>
          </cell>
        </row>
        <row r="1959">
          <cell r="EE1959" t="str">
            <v>SIDO_503_BTC012</v>
          </cell>
        </row>
        <row r="1960">
          <cell r="EE1960" t="str">
            <v>SIDO_503_BTC013</v>
          </cell>
        </row>
        <row r="1961">
          <cell r="EE1961" t="str">
            <v>SIDO_503_BTC031</v>
          </cell>
        </row>
        <row r="1962">
          <cell r="EE1962" t="str">
            <v>SIDO_503_BTC032</v>
          </cell>
        </row>
        <row r="1963">
          <cell r="EE1963" t="str">
            <v>SIDO_503_CA0011</v>
          </cell>
        </row>
        <row r="1964">
          <cell r="EE1964" t="str">
            <v>SIDO_503_CR0011</v>
          </cell>
        </row>
        <row r="1965">
          <cell r="EE1965" t="str">
            <v>SIDO_503_CS-1Y</v>
          </cell>
        </row>
        <row r="1966">
          <cell r="EE1966" t="str">
            <v>SIDO_503_CS-6M</v>
          </cell>
        </row>
        <row r="1967">
          <cell r="EE1967" t="str">
            <v>SIDO_503_DR0011</v>
          </cell>
        </row>
        <row r="1968">
          <cell r="EE1968" t="str">
            <v>SIDO_503_DR0012</v>
          </cell>
        </row>
        <row r="1969">
          <cell r="EE1969" t="str">
            <v>SIDO_503_FO0011</v>
          </cell>
        </row>
        <row r="1970">
          <cell r="EE1970" t="str">
            <v>SIDO_503_FO0012</v>
          </cell>
        </row>
        <row r="1971">
          <cell r="EE1971" t="str">
            <v>SIDO_503_FO0013</v>
          </cell>
        </row>
        <row r="1972">
          <cell r="EE1972" t="str">
            <v>SIDO_503_FO0031</v>
          </cell>
        </row>
        <row r="1973">
          <cell r="EE1973" t="str">
            <v>SIDO_503_FO0032</v>
          </cell>
        </row>
        <row r="1974">
          <cell r="EE1974" t="str">
            <v>SIDO_503_FO0051</v>
          </cell>
        </row>
        <row r="1975">
          <cell r="EE1975" t="str">
            <v>SIDO_503_HIC011</v>
          </cell>
        </row>
        <row r="1976">
          <cell r="EE1976" t="str">
            <v>SIDO_503_HIC013</v>
          </cell>
        </row>
        <row r="1977">
          <cell r="EE1977" t="str">
            <v>SIDO_503_HVC012</v>
          </cell>
        </row>
        <row r="1978">
          <cell r="EE1978" t="str">
            <v>SIDO_503_HVC015</v>
          </cell>
        </row>
        <row r="1979">
          <cell r="EE1979" t="str">
            <v>SIDO_503_HVC016</v>
          </cell>
        </row>
        <row r="1980">
          <cell r="EE1980" t="str">
            <v>SIDO_503_IE0011</v>
          </cell>
        </row>
        <row r="1981">
          <cell r="EE1981" t="str">
            <v>SIDO_503_LC0011</v>
          </cell>
        </row>
        <row r="1982">
          <cell r="EE1982" t="str">
            <v>SIDO_503_LC0031</v>
          </cell>
        </row>
        <row r="1983">
          <cell r="EE1983" t="str">
            <v>SIDO_503_LVC012</v>
          </cell>
        </row>
        <row r="1984">
          <cell r="EE1984" t="str">
            <v>SIDO_503_LVC031</v>
          </cell>
        </row>
        <row r="1985">
          <cell r="EE1985" t="str">
            <v>SIDO_503_LVC041</v>
          </cell>
        </row>
        <row r="1986">
          <cell r="EE1986" t="str">
            <v>SIDO_503_MGC001</v>
          </cell>
        </row>
        <row r="1987">
          <cell r="EE1987" t="str">
            <v>SIDO_503_MRC013</v>
          </cell>
        </row>
        <row r="1988">
          <cell r="EE1988" t="str">
            <v>SIDO_503_NE0011</v>
          </cell>
        </row>
        <row r="1989">
          <cell r="EE1989" t="str">
            <v>SIDO_503_SGC011</v>
          </cell>
        </row>
        <row r="1990">
          <cell r="EE1990" t="str">
            <v>SIDO_503_SGC021</v>
          </cell>
        </row>
        <row r="1991">
          <cell r="EE1991" t="str">
            <v>SIDO_503_SGC031</v>
          </cell>
        </row>
        <row r="1992">
          <cell r="EE1992" t="str">
            <v>SIDO_503_SGC041</v>
          </cell>
        </row>
        <row r="1993">
          <cell r="EE1993" t="str">
            <v>SIDO_503_SIC021</v>
          </cell>
        </row>
        <row r="1994">
          <cell r="EE1994" t="str">
            <v>SIDO_503_SN0011</v>
          </cell>
        </row>
        <row r="1995">
          <cell r="EE1995" t="str">
            <v>SIDO_503_SP0011</v>
          </cell>
        </row>
        <row r="1996">
          <cell r="EE1996" t="str">
            <v>SIDO_503_SP0012</v>
          </cell>
        </row>
        <row r="1997">
          <cell r="EE1997" t="str">
            <v>SIDO_503_SY0011</v>
          </cell>
        </row>
        <row r="1998">
          <cell r="EE1998" t="str">
            <v>SIDO_503_SYC011</v>
          </cell>
        </row>
        <row r="1999">
          <cell r="EE1999" t="str">
            <v>SIDO_503_SYP011</v>
          </cell>
        </row>
        <row r="2000">
          <cell r="EE2000" t="str">
            <v>SIDO_503_UPC011</v>
          </cell>
        </row>
        <row r="2001">
          <cell r="EE2001" t="str">
            <v>SIDO_503_UPC031</v>
          </cell>
        </row>
        <row r="2014">
          <cell r="EE2014" t="str">
            <v>HVDC_352_AB0011</v>
          </cell>
        </row>
        <row r="2015">
          <cell r="EE2015" t="str">
            <v>HVDC_352_AB0012</v>
          </cell>
        </row>
        <row r="2016">
          <cell r="EE2016" t="str">
            <v>HVDC_352_AB0042</v>
          </cell>
        </row>
        <row r="2017">
          <cell r="EE2017" t="str">
            <v>HVDC_352_AB0051</v>
          </cell>
        </row>
        <row r="2018">
          <cell r="EE2018" t="str">
            <v>HVDC_352_AC0011</v>
          </cell>
        </row>
        <row r="2019">
          <cell r="EE2019" t="str">
            <v>HVDC_352_AC0012</v>
          </cell>
        </row>
        <row r="2020">
          <cell r="EE2020" t="str">
            <v>HVDC_352_AC0013</v>
          </cell>
        </row>
        <row r="2021">
          <cell r="EE2021" t="str">
            <v>HVDC_352_AC0041</v>
          </cell>
        </row>
        <row r="2022">
          <cell r="EE2022" t="str">
            <v>HVDC_352_BS0011</v>
          </cell>
        </row>
        <row r="2023">
          <cell r="EE2023" t="str">
            <v>HVDC_352_BS0042</v>
          </cell>
        </row>
        <row r="2024">
          <cell r="EE2024" t="str">
            <v>HVDC_352_BT0011</v>
          </cell>
        </row>
        <row r="2025">
          <cell r="EE2025" t="str">
            <v>HVDC_352_BT0012</v>
          </cell>
        </row>
        <row r="2026">
          <cell r="EE2026" t="str">
            <v>HVDC_352_BT0031</v>
          </cell>
        </row>
        <row r="2027">
          <cell r="EE2027" t="str">
            <v>HVDC_352_BU0011</v>
          </cell>
        </row>
        <row r="2028">
          <cell r="EE2028" t="str">
            <v>HVDC_352_CL0011</v>
          </cell>
        </row>
        <row r="2029">
          <cell r="EE2029" t="str">
            <v>HVDC_352_CN0011</v>
          </cell>
        </row>
        <row r="2030">
          <cell r="EE2030" t="str">
            <v>HVDC_352_CP0011</v>
          </cell>
        </row>
        <row r="2031">
          <cell r="EE2031" t="str">
            <v>HVDC_352_CP0031</v>
          </cell>
        </row>
        <row r="2032">
          <cell r="EE2032" t="str">
            <v>HVDC_352_DS0011</v>
          </cell>
        </row>
        <row r="2033">
          <cell r="EE2033" t="str">
            <v>HVDC_352_DS0021</v>
          </cell>
        </row>
        <row r="2034">
          <cell r="EE2034" t="str">
            <v>HVDC_352_DS9011</v>
          </cell>
        </row>
        <row r="2035">
          <cell r="EE2035" t="str">
            <v>HVDC_352_DS9021</v>
          </cell>
        </row>
        <row r="2036">
          <cell r="EE2036" t="str">
            <v>HVDC_352_ET0011</v>
          </cell>
        </row>
        <row r="2037">
          <cell r="EE2037" t="str">
            <v>HVDC_352_FP0111</v>
          </cell>
        </row>
        <row r="2038">
          <cell r="EE2038" t="str">
            <v>HVDC_352_FP0211</v>
          </cell>
        </row>
        <row r="2039">
          <cell r="EE2039" t="str">
            <v>HVDC_352_FP0212</v>
          </cell>
        </row>
        <row r="2040">
          <cell r="EE2040" t="str">
            <v>HVDC_352_FP0241</v>
          </cell>
        </row>
        <row r="2041">
          <cell r="EE2041" t="str">
            <v>HVDC_352_FP0242</v>
          </cell>
        </row>
        <row r="2042">
          <cell r="EE2042" t="str">
            <v>HVDC_352_FP0312</v>
          </cell>
        </row>
        <row r="2043">
          <cell r="EE2043" t="str">
            <v>HVDC_352_FP0313</v>
          </cell>
        </row>
        <row r="2044">
          <cell r="EE2044" t="str">
            <v>HVDC_352_FP0314</v>
          </cell>
        </row>
        <row r="2045">
          <cell r="EE2045" t="str">
            <v>HVDC_352_FP0315</v>
          </cell>
        </row>
        <row r="2046">
          <cell r="EE2046" t="str">
            <v>HVDC_352_FP0341</v>
          </cell>
        </row>
        <row r="2047">
          <cell r="EE2047" t="str">
            <v>HVDC_352_FP0411</v>
          </cell>
        </row>
        <row r="2048">
          <cell r="EE2048" t="str">
            <v>HVDC_352_FP0412</v>
          </cell>
        </row>
        <row r="2049">
          <cell r="EE2049" t="str">
            <v>HVDC_352_FP0511</v>
          </cell>
        </row>
        <row r="2050">
          <cell r="EE2050" t="str">
            <v>HVDC_352_FP0512</v>
          </cell>
        </row>
        <row r="2051">
          <cell r="EE2051" t="str">
            <v>HVDC_352_FP0711</v>
          </cell>
        </row>
        <row r="2052">
          <cell r="EE2052" t="str">
            <v>HVDC_352_FW0012</v>
          </cell>
        </row>
        <row r="2053">
          <cell r="EE2053" t="str">
            <v>HVDC_352_FW0014</v>
          </cell>
        </row>
        <row r="2054">
          <cell r="EE2054" t="str">
            <v>HVDC_352_FW0032</v>
          </cell>
        </row>
        <row r="2055">
          <cell r="EE2055" t="str">
            <v>HVDC_352_HC0032</v>
          </cell>
        </row>
        <row r="2056">
          <cell r="EE2056" t="str">
            <v>HVDC_352_HC0035</v>
          </cell>
        </row>
        <row r="2057">
          <cell r="EE2057" t="str">
            <v>HVDC_352_HC0036</v>
          </cell>
        </row>
        <row r="2058">
          <cell r="EE2058" t="str">
            <v>HVDC_352_HC0037</v>
          </cell>
        </row>
        <row r="2059">
          <cell r="EE2059" t="str">
            <v>HVDC_352_HC0038</v>
          </cell>
        </row>
        <row r="2060">
          <cell r="EE2060" t="str">
            <v>HVDC_352_HC0131</v>
          </cell>
        </row>
        <row r="2061">
          <cell r="EE2061" t="str">
            <v>HVDC_352_HC0132</v>
          </cell>
        </row>
        <row r="2062">
          <cell r="EE2062" t="str">
            <v>HVDC_352_HC0133</v>
          </cell>
        </row>
        <row r="2063">
          <cell r="EE2063" t="str">
            <v>HVDC_352_HC0134</v>
          </cell>
        </row>
        <row r="2064">
          <cell r="EE2064" t="str">
            <v>HVDC_352_HC0135</v>
          </cell>
        </row>
        <row r="2065">
          <cell r="EE2065" t="str">
            <v>HVDC_352_HC0136</v>
          </cell>
        </row>
        <row r="2066">
          <cell r="EE2066" t="str">
            <v>HVDC_352_HC0138</v>
          </cell>
        </row>
        <row r="2067">
          <cell r="EE2067" t="str">
            <v>HVDC_352_HC0140</v>
          </cell>
        </row>
        <row r="2068">
          <cell r="EE2068" t="str">
            <v>HVDC_352_HSS014</v>
          </cell>
        </row>
        <row r="2069">
          <cell r="EE2069" t="str">
            <v>HVDC_352_HV0011</v>
          </cell>
        </row>
        <row r="2070">
          <cell r="EE2070" t="str">
            <v>HVDC_352_HV0012</v>
          </cell>
        </row>
        <row r="2071">
          <cell r="EE2071" t="str">
            <v>HVDC_352_HV0013</v>
          </cell>
        </row>
        <row r="2072">
          <cell r="EE2072" t="str">
            <v>HVDC_352_HV0014</v>
          </cell>
        </row>
        <row r="2073">
          <cell r="EE2073" t="str">
            <v>HVDC_352_HV0015</v>
          </cell>
        </row>
        <row r="2074">
          <cell r="EE2074" t="str">
            <v>HVDC_352_HV0016</v>
          </cell>
        </row>
        <row r="2075">
          <cell r="EE2075" t="str">
            <v>HVDC_352_HV0017</v>
          </cell>
        </row>
        <row r="2076">
          <cell r="EE2076" t="str">
            <v>HVDC_352_HV0018</v>
          </cell>
        </row>
        <row r="2077">
          <cell r="EE2077" t="str">
            <v>HVDC_352_HV0019</v>
          </cell>
        </row>
        <row r="2078">
          <cell r="EE2078" t="str">
            <v>HVDC_352_HV0041</v>
          </cell>
        </row>
        <row r="2079">
          <cell r="EE2079" t="str">
            <v>HVDC_352_HV0111</v>
          </cell>
        </row>
        <row r="2080">
          <cell r="EE2080" t="str">
            <v>HVDC_352_IT0011</v>
          </cell>
        </row>
        <row r="2081">
          <cell r="EE2081" t="str">
            <v>HVDC_352_IT0032</v>
          </cell>
        </row>
        <row r="2082">
          <cell r="EE2082" t="str">
            <v>HVDC_352_LV0011</v>
          </cell>
        </row>
        <row r="2083">
          <cell r="EE2083" t="str">
            <v>HVDC_352_LV0012</v>
          </cell>
        </row>
        <row r="2084">
          <cell r="EE2084" t="str">
            <v>HVDC_352_LV0031</v>
          </cell>
        </row>
        <row r="2085">
          <cell r="EE2085" t="str">
            <v>HVDC_352_MC0441</v>
          </cell>
        </row>
        <row r="2086">
          <cell r="EE2086" t="str">
            <v>HVDC_352_MC0611</v>
          </cell>
        </row>
        <row r="2087">
          <cell r="EE2087" t="str">
            <v>HVDC_352_MC0612</v>
          </cell>
        </row>
        <row r="2088">
          <cell r="EE2088" t="str">
            <v>HVDC_352_MC0613</v>
          </cell>
        </row>
        <row r="2089">
          <cell r="EE2089" t="str">
            <v>HVDC_352_MC0711</v>
          </cell>
        </row>
        <row r="2090">
          <cell r="EE2090" t="str">
            <v>HVDC_352_MC0712</v>
          </cell>
        </row>
        <row r="2091">
          <cell r="EE2091" t="str">
            <v>HVDC_352_MC1011</v>
          </cell>
        </row>
        <row r="2092">
          <cell r="EE2092" t="str">
            <v>HVDC_352_MH0031</v>
          </cell>
        </row>
        <row r="2093">
          <cell r="EE2093" t="str">
            <v>HVDC_352_MH0041</v>
          </cell>
        </row>
        <row r="2094">
          <cell r="EE2094" t="str">
            <v>HVDC_352_MO0011</v>
          </cell>
        </row>
        <row r="2095">
          <cell r="EE2095" t="str">
            <v>HVDC_352_MO0032</v>
          </cell>
        </row>
        <row r="2096">
          <cell r="EE2096" t="str">
            <v>HVDC_352_MO0051</v>
          </cell>
        </row>
        <row r="2097">
          <cell r="EE2097" t="str">
            <v>HVDC_352_MRS012</v>
          </cell>
        </row>
        <row r="2098">
          <cell r="EE2098" t="str">
            <v>HVDC_352_MS0051</v>
          </cell>
        </row>
        <row r="2099">
          <cell r="EE2099" t="str">
            <v>HVDC_352_MV0031</v>
          </cell>
        </row>
        <row r="2100">
          <cell r="EE2100" t="str">
            <v>HVDC_352_MV0041</v>
          </cell>
        </row>
        <row r="2101">
          <cell r="EE2101" t="str">
            <v>HVDC_352_MV0042</v>
          </cell>
        </row>
        <row r="2102">
          <cell r="EE2102" t="str">
            <v>HVDC_352_MV0043</v>
          </cell>
        </row>
        <row r="2103">
          <cell r="EE2103" t="str">
            <v>HVDC_352_MV0044</v>
          </cell>
        </row>
        <row r="2104">
          <cell r="EE2104" t="str">
            <v>HVDC_352_MV0045</v>
          </cell>
        </row>
        <row r="2105">
          <cell r="EE2105" t="str">
            <v>HVDC_352_MV0051</v>
          </cell>
        </row>
        <row r="2106">
          <cell r="EE2106" t="str">
            <v>HVDC_352_MV0052</v>
          </cell>
        </row>
        <row r="2107">
          <cell r="EE2107" t="str">
            <v>HVDC_352_MV0053</v>
          </cell>
        </row>
        <row r="2108">
          <cell r="EE2108" t="str">
            <v>HVDC_352_OI0041</v>
          </cell>
        </row>
        <row r="2109">
          <cell r="EE2109" t="str">
            <v>HVDC_352_RA0011</v>
          </cell>
        </row>
        <row r="2110">
          <cell r="EE2110" t="str">
            <v>HVDC_352_RA0031</v>
          </cell>
        </row>
        <row r="2111">
          <cell r="EE2111" t="str">
            <v>HVDC_352_RS0011</v>
          </cell>
        </row>
        <row r="2112">
          <cell r="EE2112" t="str">
            <v>HVDC_352_SA0011</v>
          </cell>
        </row>
        <row r="2113">
          <cell r="EE2113" t="str">
            <v>HVDC_352_SB0011</v>
          </cell>
        </row>
        <row r="2114">
          <cell r="EE2114" t="str">
            <v>HVDC_352_SB0031</v>
          </cell>
        </row>
        <row r="2115">
          <cell r="EE2115" t="str">
            <v>HVDC_352_SB0032</v>
          </cell>
        </row>
        <row r="2116">
          <cell r="EE2116" t="str">
            <v>HVDC_352_SB0033</v>
          </cell>
        </row>
        <row r="2117">
          <cell r="EE2117" t="str">
            <v>HVDC_352_SB0034</v>
          </cell>
        </row>
        <row r="2118">
          <cell r="EE2118" t="str">
            <v>HVDC_352_SB0035</v>
          </cell>
        </row>
        <row r="2119">
          <cell r="EE2119" t="str">
            <v>HVDC_352_SB0036</v>
          </cell>
        </row>
        <row r="2120">
          <cell r="EE2120" t="str">
            <v>HVDC_352_SC0011</v>
          </cell>
        </row>
        <row r="2121">
          <cell r="EE2121" t="str">
            <v>HVDC_352_SC0032</v>
          </cell>
        </row>
        <row r="2122">
          <cell r="EE2122" t="str">
            <v>HVDC_352_SC0041</v>
          </cell>
        </row>
        <row r="2123">
          <cell r="EE2123" t="str">
            <v>HVDC_352_SC0042</v>
          </cell>
        </row>
        <row r="2124">
          <cell r="EE2124" t="str">
            <v>HVDC_352_SC0044</v>
          </cell>
        </row>
        <row r="2125">
          <cell r="EE2125" t="str">
            <v>HVDC_352_SC0090</v>
          </cell>
        </row>
        <row r="2126">
          <cell r="EE2126" t="str">
            <v>HVDC_352_SD9011</v>
          </cell>
        </row>
        <row r="2127">
          <cell r="EE2127" t="str">
            <v>HVDC_352_SY0011</v>
          </cell>
        </row>
        <row r="2128">
          <cell r="EE2128" t="str">
            <v>HVDC_352_TF0011</v>
          </cell>
        </row>
        <row r="2129">
          <cell r="EE2129" t="str">
            <v>HVDC_352_TF0031</v>
          </cell>
        </row>
        <row r="2130">
          <cell r="EE2130" t="str">
            <v>HVDC_352_TF0032</v>
          </cell>
        </row>
        <row r="2131">
          <cell r="EE2131" t="str">
            <v>HVDC_352_TF0033</v>
          </cell>
        </row>
        <row r="2132">
          <cell r="EE2132" t="str">
            <v>HVDC_352_TF0034</v>
          </cell>
        </row>
        <row r="2133">
          <cell r="EE2133" t="str">
            <v>HVDC_352_TF0036</v>
          </cell>
        </row>
        <row r="2134">
          <cell r="EE2134" t="str">
            <v>HVDC_352_TF0038</v>
          </cell>
        </row>
        <row r="2135">
          <cell r="EE2135" t="str">
            <v>HVDC_352_TF9034</v>
          </cell>
        </row>
        <row r="2136">
          <cell r="EE2136" t="str">
            <v>HVDC_352_UPS011</v>
          </cell>
        </row>
        <row r="2137">
          <cell r="EE2137" t="str">
            <v>HVDC_352_UPS031</v>
          </cell>
        </row>
        <row r="2138">
          <cell r="EE2138" t="str">
            <v>HVDC_352_VP0041</v>
          </cell>
        </row>
        <row r="2139">
          <cell r="EE2139" t="str">
            <v>HVDC_352_VP0051</v>
          </cell>
        </row>
        <row r="2146">
          <cell r="EE2146" t="str">
            <v>HVDC_353_AC0011</v>
          </cell>
        </row>
        <row r="2147">
          <cell r="EE2147" t="str">
            <v>HVDC_353_AC0012</v>
          </cell>
        </row>
        <row r="2148">
          <cell r="EE2148" t="str">
            <v>HVDC_353_AC0013</v>
          </cell>
        </row>
        <row r="2149">
          <cell r="EE2149" t="str">
            <v>HVDC_353_AC0041</v>
          </cell>
        </row>
        <row r="2150">
          <cell r="EE2150" t="str">
            <v>HVDC_353_BS0011</v>
          </cell>
        </row>
        <row r="2151">
          <cell r="EE2151" t="str">
            <v>HVDC_353_BS0042</v>
          </cell>
        </row>
        <row r="2152">
          <cell r="EE2152" t="str">
            <v>HVDC_353_BT0011</v>
          </cell>
        </row>
        <row r="2153">
          <cell r="EE2153" t="str">
            <v>HVDC_353_BT0012</v>
          </cell>
        </row>
        <row r="2154">
          <cell r="EE2154" t="str">
            <v>HVDC_353_BT0031</v>
          </cell>
        </row>
        <row r="2155">
          <cell r="EE2155" t="str">
            <v>HVDC_353_BU0011</v>
          </cell>
        </row>
        <row r="2156">
          <cell r="EE2156" t="str">
            <v>HVDC_353_CL0011</v>
          </cell>
        </row>
        <row r="2157">
          <cell r="EE2157" t="str">
            <v>HVDC_353_CP0011</v>
          </cell>
        </row>
        <row r="2158">
          <cell r="EE2158" t="str">
            <v>HVDC_353_CP0031</v>
          </cell>
        </row>
        <row r="2159">
          <cell r="EE2159" t="str">
            <v>HVDC_353_DS0011</v>
          </cell>
        </row>
        <row r="2160">
          <cell r="EE2160" t="str">
            <v>HVDC_353_DS0021</v>
          </cell>
        </row>
        <row r="2161">
          <cell r="EE2161" t="str">
            <v>HVDC_353_ET0011</v>
          </cell>
        </row>
        <row r="2162">
          <cell r="EE2162" t="str">
            <v>HVDC_353_FP0111</v>
          </cell>
        </row>
        <row r="2163">
          <cell r="EE2163" t="str">
            <v>HVDC_353_FP0211</v>
          </cell>
        </row>
        <row r="2164">
          <cell r="EE2164" t="str">
            <v>HVDC_353_FP0212</v>
          </cell>
        </row>
        <row r="2165">
          <cell r="EE2165" t="str">
            <v>HVDC_353_FP0241</v>
          </cell>
        </row>
        <row r="2166">
          <cell r="EE2166" t="str">
            <v>HVDC_353_FP0242</v>
          </cell>
        </row>
        <row r="2167">
          <cell r="EE2167" t="str">
            <v>HVDC_353_FP0312</v>
          </cell>
        </row>
        <row r="2168">
          <cell r="EE2168" t="str">
            <v>HVDC_353_FP0313</v>
          </cell>
        </row>
        <row r="2169">
          <cell r="EE2169" t="str">
            <v>HVDC_353_FP0314</v>
          </cell>
        </row>
        <row r="2170">
          <cell r="EE2170" t="str">
            <v>HVDC_353_FP0315</v>
          </cell>
        </row>
        <row r="2171">
          <cell r="EE2171" t="str">
            <v>HVDC_353_FP0341</v>
          </cell>
        </row>
        <row r="2172">
          <cell r="EE2172" t="str">
            <v>HVDC_353_FP0411</v>
          </cell>
        </row>
        <row r="2173">
          <cell r="EE2173" t="str">
            <v>HVDC_353_FP0412</v>
          </cell>
        </row>
        <row r="2174">
          <cell r="EE2174" t="str">
            <v>HVDC_353_FW0011</v>
          </cell>
        </row>
        <row r="2175">
          <cell r="EE2175" t="str">
            <v>HVDC_353_FW0013</v>
          </cell>
        </row>
        <row r="2176">
          <cell r="EE2176" t="str">
            <v>HVDC_353_FW0031</v>
          </cell>
        </row>
        <row r="2177">
          <cell r="EE2177" t="str">
            <v>HVDC_353_FW0033</v>
          </cell>
        </row>
        <row r="2178">
          <cell r="EE2178" t="str">
            <v>HVDC_353_FW0041</v>
          </cell>
        </row>
        <row r="2179">
          <cell r="EE2179" t="str">
            <v>HVDC_353_FW0042</v>
          </cell>
        </row>
        <row r="2180">
          <cell r="EE2180" t="str">
            <v>HVDC_353_HC0032</v>
          </cell>
        </row>
        <row r="2181">
          <cell r="EE2181" t="str">
            <v>HVDC_353_HC0034</v>
          </cell>
        </row>
        <row r="2182">
          <cell r="EE2182" t="str">
            <v>HVDC_353_HC0035</v>
          </cell>
        </row>
        <row r="2183">
          <cell r="EE2183" t="str">
            <v>HVDC_353_HC0036</v>
          </cell>
        </row>
        <row r="2184">
          <cell r="EE2184" t="str">
            <v>HVDC_353_HC0038</v>
          </cell>
        </row>
        <row r="2185">
          <cell r="EE2185" t="str">
            <v>HVDC_353_HC0133</v>
          </cell>
        </row>
        <row r="2186">
          <cell r="EE2186" t="str">
            <v>HVDC_353_HC0134</v>
          </cell>
        </row>
        <row r="2187">
          <cell r="EE2187" t="str">
            <v>HVDC_353_HC0136</v>
          </cell>
        </row>
        <row r="2188">
          <cell r="EE2188" t="str">
            <v>HVDC_353_HC0138</v>
          </cell>
        </row>
        <row r="2189">
          <cell r="EE2189" t="str">
            <v>HVDC_353_HC0231</v>
          </cell>
        </row>
        <row r="2190">
          <cell r="EE2190" t="str">
            <v>HVDC_353_HIS011</v>
          </cell>
        </row>
        <row r="2191">
          <cell r="EE2191" t="str">
            <v>HVDC_353_HV0013</v>
          </cell>
        </row>
        <row r="2192">
          <cell r="EE2192" t="str">
            <v>HVDC_353_HV0014</v>
          </cell>
        </row>
        <row r="2193">
          <cell r="EE2193" t="str">
            <v>HVDC_353_HV0015</v>
          </cell>
        </row>
        <row r="2194">
          <cell r="EE2194" t="str">
            <v>HVDC_353_HV0016</v>
          </cell>
        </row>
        <row r="2195">
          <cell r="EE2195" t="str">
            <v>HVDC_353_HV0019</v>
          </cell>
        </row>
        <row r="2196">
          <cell r="EE2196" t="str">
            <v>HVDC_353_HV0111</v>
          </cell>
        </row>
        <row r="2197">
          <cell r="EE2197" t="str">
            <v>HVDC_353_HV0112</v>
          </cell>
        </row>
        <row r="2198">
          <cell r="EE2198" t="str">
            <v>HVDC_353_HV0113</v>
          </cell>
        </row>
        <row r="2199">
          <cell r="EE2199" t="str">
            <v>HVDC_353_IT0011</v>
          </cell>
        </row>
        <row r="2200">
          <cell r="EE2200" t="str">
            <v>HVDC_353_IT0032</v>
          </cell>
        </row>
        <row r="2201">
          <cell r="EE2201" t="str">
            <v>HVDC_353_LV0011</v>
          </cell>
        </row>
        <row r="2202">
          <cell r="EE2202" t="str">
            <v>HVDC_353_LV0012</v>
          </cell>
        </row>
        <row r="2203">
          <cell r="EE2203" t="str">
            <v>HVDC_353_LV0031</v>
          </cell>
        </row>
        <row r="2204">
          <cell r="EE2204" t="str">
            <v>HVDC_353_MC0141</v>
          </cell>
        </row>
        <row r="2205">
          <cell r="EE2205" t="str">
            <v>HVDC_353_MC0211</v>
          </cell>
        </row>
        <row r="2206">
          <cell r="EE2206" t="str">
            <v>HVDC_353_MC0241</v>
          </cell>
        </row>
        <row r="2207">
          <cell r="EE2207" t="str">
            <v>HVDC_353_MC0242</v>
          </cell>
        </row>
        <row r="2208">
          <cell r="EE2208" t="str">
            <v>HVDC_353_MC0441</v>
          </cell>
        </row>
        <row r="2209">
          <cell r="EE2209" t="str">
            <v>HVDC_353_MC0611</v>
          </cell>
        </row>
        <row r="2210">
          <cell r="EE2210" t="str">
            <v>HVDC_353_MC0612</v>
          </cell>
        </row>
        <row r="2211">
          <cell r="EE2211" t="str">
            <v>HVDC_353_MC0613</v>
          </cell>
        </row>
        <row r="2212">
          <cell r="EE2212" t="str">
            <v>HVDC_353_MO0011</v>
          </cell>
        </row>
        <row r="2213">
          <cell r="EE2213" t="str">
            <v>HVDC_353_MO0032</v>
          </cell>
        </row>
        <row r="2214">
          <cell r="EE2214" t="str">
            <v>HVDC_353_MO0051</v>
          </cell>
        </row>
        <row r="2215">
          <cell r="EE2215" t="str">
            <v>HVDC_353_MRS012</v>
          </cell>
        </row>
        <row r="2216">
          <cell r="EE2216" t="str">
            <v>HVDC_353_OI0041</v>
          </cell>
        </row>
        <row r="2217">
          <cell r="EE2217" t="str">
            <v>HVDC_353_RA0011</v>
          </cell>
        </row>
        <row r="2218">
          <cell r="EE2218" t="str">
            <v>HVDC_353_RA0031</v>
          </cell>
        </row>
        <row r="2219">
          <cell r="EE2219" t="str">
            <v>HVDC_353_RS0011</v>
          </cell>
        </row>
        <row r="2220">
          <cell r="EE2220" t="str">
            <v>HVDC_353_SA0011</v>
          </cell>
        </row>
        <row r="2221">
          <cell r="EE2221" t="str">
            <v>HVDC_353_SB0011</v>
          </cell>
        </row>
        <row r="2222">
          <cell r="EE2222" t="str">
            <v>HVDC_353_SB0031</v>
          </cell>
        </row>
        <row r="2223">
          <cell r="EE2223" t="str">
            <v>HVDC_353_SB0032</v>
          </cell>
        </row>
        <row r="2224">
          <cell r="EE2224" t="str">
            <v>HVDC_353_SB0033</v>
          </cell>
        </row>
        <row r="2225">
          <cell r="EE2225" t="str">
            <v>HVDC_353_SB0035</v>
          </cell>
        </row>
        <row r="2226">
          <cell r="EE2226" t="str">
            <v>HVDC_353_SD9011</v>
          </cell>
        </row>
        <row r="2227">
          <cell r="EE2227" t="str">
            <v>HVDC_353_SI0021</v>
          </cell>
        </row>
        <row r="2228">
          <cell r="EE2228" t="str">
            <v>HVDC_353_SY0011</v>
          </cell>
        </row>
        <row r="2229">
          <cell r="EE2229" t="str">
            <v>HVDC_353_TF0011</v>
          </cell>
        </row>
        <row r="2230">
          <cell r="EE2230" t="str">
            <v>HVDC_353_TF0031</v>
          </cell>
        </row>
        <row r="2231">
          <cell r="EE2231" t="str">
            <v>HVDC_353_TF0033</v>
          </cell>
        </row>
        <row r="2232">
          <cell r="EE2232" t="str">
            <v>HVDC_353_TF0036</v>
          </cell>
        </row>
        <row r="2233">
          <cell r="EE2233" t="str">
            <v>HVDC_353_TF0038</v>
          </cell>
        </row>
        <row r="2234">
          <cell r="EE2234" t="str">
            <v>HVDC_353_TF0051</v>
          </cell>
        </row>
        <row r="2235">
          <cell r="EE2235" t="str">
            <v>HVDC_353_TV0011</v>
          </cell>
        </row>
        <row r="2236">
          <cell r="EE2236" t="str">
            <v>HVDC_353_TV0012</v>
          </cell>
        </row>
        <row r="2237">
          <cell r="EE2237" t="str">
            <v>HVDC_353_UPS011</v>
          </cell>
        </row>
        <row r="2238">
          <cell r="EE2238" t="str">
            <v>HVDC_353_UPS031</v>
          </cell>
        </row>
        <row r="2239">
          <cell r="EE2239" t="str">
            <v>HVDC_353_VP0041</v>
          </cell>
        </row>
        <row r="2240">
          <cell r="EE2240" t="str">
            <v>HVDC_353_VP0051</v>
          </cell>
        </row>
        <row r="2247">
          <cell r="EE2247" t="str">
            <v>HVDC_354_AB0011</v>
          </cell>
        </row>
        <row r="2248">
          <cell r="EE2248" t="str">
            <v>HVDC_354_AB0012</v>
          </cell>
        </row>
        <row r="2249">
          <cell r="EE2249" t="str">
            <v>HVDC_354_AB0042</v>
          </cell>
        </row>
        <row r="2250">
          <cell r="EE2250" t="str">
            <v>HVDC_354_AB0051</v>
          </cell>
        </row>
        <row r="2251">
          <cell r="EE2251" t="str">
            <v>HVDC_354_AC0011</v>
          </cell>
        </row>
        <row r="2252">
          <cell r="EE2252" t="str">
            <v>HVDC_354_AC0012</v>
          </cell>
        </row>
        <row r="2253">
          <cell r="EE2253" t="str">
            <v>HVDC_354_AC0013</v>
          </cell>
        </row>
        <row r="2254">
          <cell r="EE2254" t="str">
            <v>HVDC_354_AC0041</v>
          </cell>
        </row>
        <row r="2255">
          <cell r="EE2255" t="str">
            <v>HVDC_354_BS0011</v>
          </cell>
        </row>
        <row r="2256">
          <cell r="EE2256" t="str">
            <v>HVDC_354_BT0011</v>
          </cell>
        </row>
        <row r="2257">
          <cell r="EE2257" t="str">
            <v>HVDC_354_BT0031</v>
          </cell>
        </row>
        <row r="2258">
          <cell r="EE2258" t="str">
            <v>HVDC_354_CN0011</v>
          </cell>
        </row>
        <row r="2259">
          <cell r="EE2259" t="str">
            <v>HVDC_354_CP0011</v>
          </cell>
        </row>
        <row r="2260">
          <cell r="EE2260" t="str">
            <v>HVDC_354_DS0011</v>
          </cell>
        </row>
        <row r="2261">
          <cell r="EE2261" t="str">
            <v>HVDC_354_DS0021</v>
          </cell>
        </row>
        <row r="2262">
          <cell r="EE2262" t="str">
            <v>HVDC_354_ET0011</v>
          </cell>
        </row>
        <row r="2263">
          <cell r="EE2263" t="str">
            <v>HVDC_354_FP0511</v>
          </cell>
        </row>
        <row r="2264">
          <cell r="EE2264" t="str">
            <v>HVDC_354_FP0512</v>
          </cell>
        </row>
        <row r="2265">
          <cell r="EE2265" t="str">
            <v>HVDC_354_FP0611</v>
          </cell>
        </row>
        <row r="2266">
          <cell r="EE2266" t="str">
            <v>HVDC_354_FP0612</v>
          </cell>
        </row>
        <row r="2267">
          <cell r="EE2267" t="str">
            <v>HVDC_354_HC0031</v>
          </cell>
        </row>
        <row r="2268">
          <cell r="EE2268" t="str">
            <v>HVDC_354_HC0032</v>
          </cell>
        </row>
        <row r="2269">
          <cell r="EE2269" t="str">
            <v>HVDC_354_HC0033</v>
          </cell>
        </row>
        <row r="2270">
          <cell r="EE2270" t="str">
            <v>HVDC_354_HC0035</v>
          </cell>
        </row>
        <row r="2271">
          <cell r="EE2271" t="str">
            <v>HVDC_354_HC0036</v>
          </cell>
        </row>
        <row r="2272">
          <cell r="EE2272" t="str">
            <v>HVDC_354_HC0039</v>
          </cell>
        </row>
        <row r="2273">
          <cell r="EE2273" t="str">
            <v>HVDC_354_HC0139</v>
          </cell>
        </row>
        <row r="2274">
          <cell r="EE2274" t="str">
            <v>HVDC_354_HSS011</v>
          </cell>
        </row>
        <row r="2275">
          <cell r="EE2275" t="str">
            <v>HVDC_354_HSS012</v>
          </cell>
        </row>
        <row r="2276">
          <cell r="EE2276" t="str">
            <v>HVDC_354_HSS013</v>
          </cell>
        </row>
        <row r="2277">
          <cell r="EE2277" t="str">
            <v>HVDC_354_HSS014</v>
          </cell>
        </row>
        <row r="2278">
          <cell r="EE2278" t="str">
            <v>HVDC_354_HSS051</v>
          </cell>
        </row>
        <row r="2279">
          <cell r="EE2279" t="str">
            <v>HVDC_354_HV0015</v>
          </cell>
        </row>
        <row r="2280">
          <cell r="EE2280" t="str">
            <v>HVDC_354_HV0041</v>
          </cell>
        </row>
        <row r="2281">
          <cell r="EE2281" t="str">
            <v>HVDC_354_HV0111</v>
          </cell>
        </row>
        <row r="2282">
          <cell r="EE2282" t="str">
            <v>HVDC_354_IR0011</v>
          </cell>
        </row>
        <row r="2283">
          <cell r="EE2283" t="str">
            <v>HVDC_354_IT0011</v>
          </cell>
        </row>
        <row r="2284">
          <cell r="EE2284" t="str">
            <v>HVDC_354_LV0012</v>
          </cell>
        </row>
        <row r="2285">
          <cell r="EE2285" t="str">
            <v>HVDC_354_LV0031</v>
          </cell>
        </row>
        <row r="2286">
          <cell r="EE2286" t="str">
            <v>HVDC_354_MC0912</v>
          </cell>
        </row>
        <row r="2287">
          <cell r="EE2287" t="str">
            <v>HVDC_354_MG0001</v>
          </cell>
        </row>
        <row r="2288">
          <cell r="EE2288" t="str">
            <v>HVDC_354_MRS012</v>
          </cell>
        </row>
        <row r="2289">
          <cell r="EE2289" t="str">
            <v>HVDC_354_MS0011</v>
          </cell>
        </row>
        <row r="2290">
          <cell r="EE2290" t="str">
            <v>HVDC_354_MS0051</v>
          </cell>
        </row>
        <row r="2291">
          <cell r="EE2291" t="str">
            <v>HVDC_354_RS0011</v>
          </cell>
        </row>
        <row r="2292">
          <cell r="EE2292" t="str">
            <v>HVDC_354_SB0011</v>
          </cell>
        </row>
        <row r="2293">
          <cell r="EE2293" t="str">
            <v>HVDC_354_SC0011</v>
          </cell>
        </row>
        <row r="2294">
          <cell r="EE2294" t="str">
            <v>HVDC_354_SC0032</v>
          </cell>
        </row>
        <row r="2295">
          <cell r="EE2295" t="str">
            <v>HVDC_354_SC0040</v>
          </cell>
        </row>
        <row r="2296">
          <cell r="EE2296" t="str">
            <v>HVDC_354_SC0041</v>
          </cell>
        </row>
        <row r="2297">
          <cell r="EE2297" t="str">
            <v>HVDC_354_SC0042</v>
          </cell>
        </row>
        <row r="2298">
          <cell r="EE2298" t="str">
            <v>HVDC_354_SC0043</v>
          </cell>
        </row>
        <row r="2299">
          <cell r="EE2299" t="str">
            <v>HVDC_354_SC0044</v>
          </cell>
        </row>
        <row r="2300">
          <cell r="EE2300" t="str">
            <v>HVDC_354_SC0090</v>
          </cell>
        </row>
        <row r="2301">
          <cell r="EE2301" t="str">
            <v>HVDC_354_SC0091</v>
          </cell>
        </row>
        <row r="2302">
          <cell r="EE2302" t="str">
            <v>HVDC_354_SC0092</v>
          </cell>
        </row>
        <row r="2303">
          <cell r="EE2303" t="str">
            <v>HVDC_354_SI0011</v>
          </cell>
        </row>
        <row r="2304">
          <cell r="EE2304" t="str">
            <v>HVDC_354_SI0012</v>
          </cell>
        </row>
        <row r="2305">
          <cell r="EE2305" t="str">
            <v>HVDC_354_SI0013</v>
          </cell>
        </row>
        <row r="2306">
          <cell r="EE2306" t="str">
            <v>HVDC_354_SI0014</v>
          </cell>
        </row>
        <row r="2307">
          <cell r="EE2307" t="str">
            <v>HVDC_354_SI0018</v>
          </cell>
        </row>
        <row r="2308">
          <cell r="EE2308" t="str">
            <v>HVDC_354_SI0021</v>
          </cell>
        </row>
        <row r="2309">
          <cell r="EE2309" t="str">
            <v>HVDC_354_SY0011</v>
          </cell>
        </row>
        <row r="2310">
          <cell r="EE2310" t="str">
            <v>HVDC_354_TF0011</v>
          </cell>
        </row>
        <row r="2311">
          <cell r="EE2311" t="str">
            <v>HVDC_354_TF0036</v>
          </cell>
        </row>
        <row r="2312">
          <cell r="EE2312" t="str">
            <v>HVDC_354_TF0038</v>
          </cell>
        </row>
        <row r="2313">
          <cell r="EE2313" t="str">
            <v>HVDC_354_UPS011</v>
          </cell>
        </row>
        <row r="2314">
          <cell r="EE2314" t="str">
            <v>HVDC_354_UPS031</v>
          </cell>
        </row>
        <row r="2321">
          <cell r="EE2321" t="str">
            <v>HVDC_355_BS0011</v>
          </cell>
        </row>
        <row r="2322">
          <cell r="EE2322" t="str">
            <v>HVDC_355_BU0011</v>
          </cell>
        </row>
        <row r="2323">
          <cell r="EE2323" t="str">
            <v>HVDC_355_CL0011</v>
          </cell>
        </row>
        <row r="2324">
          <cell r="EE2324" t="str">
            <v>HVDC_355_CL0036</v>
          </cell>
        </row>
        <row r="2325">
          <cell r="EE2325" t="str">
            <v>HVDC_355_DS0011</v>
          </cell>
        </row>
        <row r="2326">
          <cell r="EE2326" t="str">
            <v>HVDC_355_DS0021</v>
          </cell>
        </row>
        <row r="2327">
          <cell r="EE2327" t="str">
            <v>HVDC_355_ET0011</v>
          </cell>
        </row>
        <row r="2328">
          <cell r="EE2328" t="str">
            <v>HVDC_355_FP0111</v>
          </cell>
        </row>
        <row r="2329">
          <cell r="EE2329" t="str">
            <v>HVDC_355_FP0211</v>
          </cell>
        </row>
        <row r="2330">
          <cell r="EE2330" t="str">
            <v>HVDC_355_FP0212</v>
          </cell>
        </row>
        <row r="2331">
          <cell r="EE2331" t="str">
            <v>HVDC_355_FP0241</v>
          </cell>
        </row>
        <row r="2332">
          <cell r="EE2332" t="str">
            <v>HVDC_355_FP0242</v>
          </cell>
        </row>
        <row r="2333">
          <cell r="EE2333" t="str">
            <v>HVDC_355_HC0031</v>
          </cell>
        </row>
        <row r="2334">
          <cell r="EE2334" t="str">
            <v>HVDC_355_HC0032</v>
          </cell>
        </row>
        <row r="2335">
          <cell r="EE2335" t="str">
            <v>HVDC_355_HC0035</v>
          </cell>
        </row>
        <row r="2336">
          <cell r="EE2336" t="str">
            <v>HVDC_355_HC0036</v>
          </cell>
        </row>
        <row r="2337">
          <cell r="EE2337" t="str">
            <v>HVDC_355_HC0138</v>
          </cell>
        </row>
        <row r="2338">
          <cell r="EE2338" t="str">
            <v>HVDC_355_HSS014</v>
          </cell>
        </row>
        <row r="2339">
          <cell r="EE2339" t="str">
            <v>HVDC_355_HV0011</v>
          </cell>
        </row>
        <row r="2340">
          <cell r="EE2340" t="str">
            <v>HVDC_355_HV0012</v>
          </cell>
        </row>
        <row r="2341">
          <cell r="EE2341" t="str">
            <v>HVDC_355_HV0015</v>
          </cell>
        </row>
        <row r="2342">
          <cell r="EE2342" t="str">
            <v>HVDC_355_HV0016</v>
          </cell>
        </row>
        <row r="2343">
          <cell r="EE2343" t="str">
            <v>HVDC_355_IT0011</v>
          </cell>
        </row>
        <row r="2344">
          <cell r="EE2344" t="str">
            <v>HVDC_355_LV0012</v>
          </cell>
        </row>
        <row r="2345">
          <cell r="EE2345" t="str">
            <v>HVDC_355_LV0031</v>
          </cell>
        </row>
        <row r="2346">
          <cell r="EE2346" t="str">
            <v>HVDC_355_MC0341</v>
          </cell>
        </row>
        <row r="2347">
          <cell r="EE2347" t="str">
            <v>HVDC_355_MC0342</v>
          </cell>
        </row>
        <row r="2348">
          <cell r="EE2348" t="str">
            <v>HVDC_355_MC0343</v>
          </cell>
        </row>
        <row r="2349">
          <cell r="EE2349" t="str">
            <v>HVDC_355_MC0541</v>
          </cell>
        </row>
        <row r="2350">
          <cell r="EE2350" t="str">
            <v>HVDC_355_MC0611</v>
          </cell>
        </row>
        <row r="2351">
          <cell r="EE2351" t="str">
            <v>HVDC_355_MC0613</v>
          </cell>
        </row>
        <row r="2352">
          <cell r="EE2352" t="str">
            <v>HVDC_355_MC0841</v>
          </cell>
        </row>
        <row r="2353">
          <cell r="EE2353" t="str">
            <v>HVDC_355_MRS012</v>
          </cell>
        </row>
        <row r="2354">
          <cell r="EE2354" t="str">
            <v>HVDC_355_SA0011</v>
          </cell>
        </row>
        <row r="2355">
          <cell r="EE2355" t="str">
            <v>HVDC_355_SG0011</v>
          </cell>
        </row>
        <row r="2356">
          <cell r="EE2356" t="str">
            <v>HVDC_355_SG0021</v>
          </cell>
        </row>
        <row r="2357">
          <cell r="EE2357" t="str">
            <v>HVDC_355_SG0041</v>
          </cell>
        </row>
        <row r="2358">
          <cell r="EE2358" t="str">
            <v>HVDC_355_SI0021</v>
          </cell>
        </row>
        <row r="2359">
          <cell r="EE2359" t="str">
            <v>HVDC_355_SY0011</v>
          </cell>
        </row>
        <row r="2360">
          <cell r="EE2360" t="str">
            <v>HVDC_355_TF0011</v>
          </cell>
        </row>
        <row r="2361">
          <cell r="EE2361" t="str">
            <v>HVDC_355_TF0031</v>
          </cell>
        </row>
        <row r="2362">
          <cell r="EE2362" t="str">
            <v>HVDC_355_TF0036</v>
          </cell>
        </row>
        <row r="2363">
          <cell r="EE2363" t="str">
            <v>HVDC_355_TF0038</v>
          </cell>
        </row>
        <row r="2364">
          <cell r="EE2364" t="str">
            <v>HVDC_355_UPS011</v>
          </cell>
        </row>
        <row r="2365">
          <cell r="EE2365" t="str">
            <v>HVDC_355_UPS031</v>
          </cell>
        </row>
        <row r="2372">
          <cell r="EE2372" t="str">
            <v>HVDC_356_CP0011</v>
          </cell>
        </row>
        <row r="2373">
          <cell r="EE2373" t="str">
            <v>HVDC_356_CP0031</v>
          </cell>
        </row>
        <row r="2374">
          <cell r="EE2374" t="str">
            <v>HVDC_356_LE0011</v>
          </cell>
        </row>
        <row r="2375">
          <cell r="EE2375" t="str">
            <v>HVDC_356_LE0031</v>
          </cell>
        </row>
        <row r="2376">
          <cell r="EE2376" t="str">
            <v>HVDC_356_LE0032</v>
          </cell>
        </row>
        <row r="2377">
          <cell r="EE2377" t="str">
            <v>HVDC_356_LE0033</v>
          </cell>
        </row>
        <row r="2378">
          <cell r="EE2378" t="str">
            <v>HVDC_356_RA0011</v>
          </cell>
        </row>
        <row r="2379">
          <cell r="EE2379" t="str">
            <v>HVDC_356_RS0011</v>
          </cell>
        </row>
        <row r="2380">
          <cell r="EE2380" t="str">
            <v>HVDC_356_SE0011</v>
          </cell>
        </row>
        <row r="2381">
          <cell r="EE2381" t="str">
            <v>HVDC_356_SE0031</v>
          </cell>
        </row>
        <row r="2382">
          <cell r="EE2382" t="str">
            <v>HVDC_356_SE0032</v>
          </cell>
        </row>
        <row r="2383">
          <cell r="EE2383" t="str">
            <v>HVDC_356_SE0033</v>
          </cell>
        </row>
        <row r="2384">
          <cell r="EE2384" t="str">
            <v>HVDC_356_SE0034</v>
          </cell>
        </row>
        <row r="2391">
          <cell r="EE2391" t="str">
            <v>HVDC_358_BS0042</v>
          </cell>
        </row>
        <row r="2392">
          <cell r="EE2392" t="str">
            <v>HVDC_358_IR0011</v>
          </cell>
        </row>
        <row r="2393">
          <cell r="EE2393" t="str">
            <v>HVDC_358_MC0911</v>
          </cell>
        </row>
        <row r="2394">
          <cell r="EE2394" t="str">
            <v>HVDC_358_MC0912</v>
          </cell>
        </row>
        <row r="2395">
          <cell r="EE2395" t="str">
            <v>HVDC_358_MG0001</v>
          </cell>
        </row>
        <row r="2396">
          <cell r="EE2396" t="str">
            <v>HVDC_358_SI0011</v>
          </cell>
        </row>
        <row r="2397">
          <cell r="EE2397" t="str">
            <v>HVDC_358_SI0012</v>
          </cell>
        </row>
        <row r="2398">
          <cell r="EE2398" t="str">
            <v>HVDC_358_SI0013</v>
          </cell>
        </row>
        <row r="2399">
          <cell r="EE2399" t="str">
            <v>HVDC_358_SI0014</v>
          </cell>
        </row>
        <row r="2400">
          <cell r="EE2400" t="str">
            <v>HVDC_358_SI0015</v>
          </cell>
        </row>
        <row r="2401">
          <cell r="EE2401" t="str">
            <v>HVDC_358_SI0018</v>
          </cell>
        </row>
        <row r="2402">
          <cell r="EE2402" t="str">
            <v>HVDC_358_SI0019</v>
          </cell>
        </row>
        <row r="2415">
          <cell r="EE2415" t="str">
            <v>NNNI-LINES_001_LS0001</v>
          </cell>
        </row>
        <row r="2416">
          <cell r="EE2416" t="str">
            <v>NNNI-LINES_001_LS2010</v>
          </cell>
        </row>
        <row r="2417">
          <cell r="EE2417" t="str">
            <v>NNNI-LINES_001_LS2011</v>
          </cell>
        </row>
        <row r="2418">
          <cell r="EE2418" t="str">
            <v>NNNI-LINES_001_LS2012</v>
          </cell>
        </row>
        <row r="2419">
          <cell r="EE2419" t="str">
            <v>NNNI-LINES_001_LS3001</v>
          </cell>
        </row>
        <row r="2420">
          <cell r="EE2420" t="str">
            <v>NNNI-LINES_001_LS3002</v>
          </cell>
        </row>
        <row r="2421">
          <cell r="EE2421" t="str">
            <v>NNNI-LINES_001_LS3003</v>
          </cell>
        </row>
        <row r="2428">
          <cell r="EE2428" t="str">
            <v>NNNI-LINES_006_LS4000</v>
          </cell>
        </row>
        <row r="2435">
          <cell r="EE2435" t="str">
            <v>NNNI-LINES_007_CLL011</v>
          </cell>
        </row>
        <row r="2436">
          <cell r="EE2436" t="str">
            <v>NNNI-LINES_007_CLL012</v>
          </cell>
        </row>
        <row r="2443">
          <cell r="EE2443" t="str">
            <v>NNNI-LINES_300_LS0001</v>
          </cell>
        </row>
        <row r="2444">
          <cell r="EE2444" t="str">
            <v>NNNI-LINES_300_LS2011</v>
          </cell>
        </row>
        <row r="2445">
          <cell r="EE2445" t="str">
            <v>NNNI-LINES_300_LS2012</v>
          </cell>
        </row>
        <row r="2446">
          <cell r="EE2446" t="str">
            <v>NNNI-LINES_300_LS3001</v>
          </cell>
        </row>
        <row r="2447">
          <cell r="EE2447" t="str">
            <v>NNNI-LINES_300_LS4000</v>
          </cell>
        </row>
        <row r="2460">
          <cell r="EE2460" t="str">
            <v>NSNI-LINES_001_LS0001</v>
          </cell>
        </row>
        <row r="2461">
          <cell r="EE2461" t="str">
            <v>NSNI-LINES_001_LS2010</v>
          </cell>
        </row>
        <row r="2462">
          <cell r="EE2462" t="str">
            <v>NSNI-LINES_001_LS2011</v>
          </cell>
        </row>
        <row r="2463">
          <cell r="EE2463" t="str">
            <v>NSNI-LINES_001_LS2012</v>
          </cell>
        </row>
        <row r="2464">
          <cell r="EE2464" t="str">
            <v>NSNI-LINES_001_LS3001</v>
          </cell>
        </row>
        <row r="2465">
          <cell r="EE2465" t="str">
            <v>NSNI-LINES_001_LS3002</v>
          </cell>
        </row>
        <row r="2466">
          <cell r="EE2466" t="str">
            <v>NSNI-LINES_001_LS3003</v>
          </cell>
        </row>
        <row r="2473">
          <cell r="EE2473" t="str">
            <v>NSNI-LINES_006_LS4000</v>
          </cell>
        </row>
        <row r="2480">
          <cell r="EE2480" t="str">
            <v>NSNI-LINES_007_CLL011</v>
          </cell>
        </row>
        <row r="2481">
          <cell r="EE2481" t="str">
            <v>NSNI-LINES_007_CLL012</v>
          </cell>
        </row>
        <row r="2488">
          <cell r="EE2488" t="str">
            <v>NSNI-LINES_300_LS0001</v>
          </cell>
        </row>
        <row r="2489">
          <cell r="EE2489" t="str">
            <v>NSNI-LINES_300_LS2011</v>
          </cell>
        </row>
        <row r="2490">
          <cell r="EE2490" t="str">
            <v>NSNI-LINES_300_LS2012</v>
          </cell>
        </row>
        <row r="2491">
          <cell r="EE2491" t="str">
            <v>NSNI-LINES_300_LS3001</v>
          </cell>
        </row>
        <row r="2492">
          <cell r="EE2492" t="str">
            <v>NSNI-LINES_300_LS4000</v>
          </cell>
        </row>
        <row r="2505">
          <cell r="EE2505" t="str">
            <v>SIDO-LINES_001_LS0001</v>
          </cell>
        </row>
        <row r="2506">
          <cell r="EE2506" t="str">
            <v>SIDO-LINES_001_LS2010</v>
          </cell>
        </row>
        <row r="2507">
          <cell r="EE2507" t="str">
            <v>SIDO-LINES_001_LS2011</v>
          </cell>
        </row>
        <row r="2508">
          <cell r="EE2508" t="str">
            <v>SIDO-LINES_001_LS2012</v>
          </cell>
        </row>
        <row r="2509">
          <cell r="EE2509" t="str">
            <v>SIDO-LINES_001_LS3001</v>
          </cell>
        </row>
        <row r="2510">
          <cell r="EE2510" t="str">
            <v>SIDO-LINES_001_LS3002</v>
          </cell>
        </row>
        <row r="2511">
          <cell r="EE2511" t="str">
            <v>SIDO-LINES_001_LS3003</v>
          </cell>
        </row>
        <row r="2518">
          <cell r="EE2518" t="str">
            <v>SIDO-LINES_006_LS4000</v>
          </cell>
        </row>
        <row r="2525">
          <cell r="EE2525" t="str">
            <v>SIDO-LINES_007_CLL011</v>
          </cell>
        </row>
        <row r="2526">
          <cell r="EE2526" t="str">
            <v>SIDO-LINES_007_CLL012</v>
          </cell>
        </row>
        <row r="2533">
          <cell r="EE2533" t="str">
            <v>SIDO-LINES_300_LS0001</v>
          </cell>
        </row>
        <row r="2534">
          <cell r="EE2534" t="str">
            <v>SIDO-LINES_300_LS2011</v>
          </cell>
        </row>
        <row r="2535">
          <cell r="EE2535" t="str">
            <v>SIDO-LINES_300_LS2012</v>
          </cell>
        </row>
        <row r="2536">
          <cell r="EE2536" t="str">
            <v>SIDO-LINES_300_LS3001</v>
          </cell>
        </row>
        <row r="2537">
          <cell r="EE2537" t="str">
            <v>SIDO-LINES_300_LS4000</v>
          </cell>
        </row>
      </sheetData>
      <sheetData sheetId="22">
        <row r="18">
          <cell r="B18" t="str">
            <v>Weighted Index 1</v>
          </cell>
        </row>
        <row r="19">
          <cell r="B19" t="str">
            <v>Weighted Index 2</v>
          </cell>
        </row>
        <row r="20">
          <cell r="B20" t="str">
            <v>Weighted Index 3</v>
          </cell>
        </row>
        <row r="21">
          <cell r="B21" t="str">
            <v>Weighted Index 4</v>
          </cell>
        </row>
        <row r="22">
          <cell r="B22" t="str">
            <v>Weighted Index 5</v>
          </cell>
        </row>
        <row r="23">
          <cell r="B23" t="str">
            <v>Weighted Index 6</v>
          </cell>
        </row>
        <row r="24">
          <cell r="B24" t="str">
            <v>Weighted Index 7</v>
          </cell>
        </row>
        <row r="25">
          <cell r="B25" t="str">
            <v>Weighted Index 8</v>
          </cell>
        </row>
        <row r="26">
          <cell r="B26" t="str">
            <v>Weighted Index 9</v>
          </cell>
        </row>
        <row r="27">
          <cell r="B27" t="str">
            <v>Weighted Index 10</v>
          </cell>
        </row>
        <row r="33">
          <cell r="H33">
            <v>1</v>
          </cell>
          <cell r="EG33" t="str">
            <v>NNNI_100_BS0011</v>
          </cell>
        </row>
        <row r="34">
          <cell r="H34">
            <v>1</v>
          </cell>
          <cell r="EG34" t="str">
            <v>NNNI_100_BS0041</v>
          </cell>
        </row>
        <row r="35">
          <cell r="H35">
            <v>1</v>
          </cell>
          <cell r="EG35" t="str">
            <v>NNNI_100_IT0011</v>
          </cell>
        </row>
        <row r="36">
          <cell r="H36">
            <v>1</v>
          </cell>
          <cell r="EG36" t="str">
            <v>NNNI_100_IT0032</v>
          </cell>
        </row>
        <row r="37">
          <cell r="H37">
            <v>1</v>
          </cell>
          <cell r="EG37" t="str">
            <v>NNNI_100_RS0011</v>
          </cell>
        </row>
        <row r="38">
          <cell r="H38">
            <v>1</v>
          </cell>
          <cell r="EG38" t="str">
            <v>NNNI_100_SA0011</v>
          </cell>
        </row>
        <row r="39">
          <cell r="H39">
            <v>1</v>
          </cell>
          <cell r="EG39" t="str">
            <v>NNNI_100_TF0011</v>
          </cell>
        </row>
        <row r="40">
          <cell r="H40">
            <v>1</v>
          </cell>
          <cell r="EG40" t="str">
            <v>NNNI_100_TF0031</v>
          </cell>
        </row>
        <row r="41">
          <cell r="H41">
            <v>1</v>
          </cell>
          <cell r="EG41" t="str">
            <v>NNNI_100_TF0032</v>
          </cell>
        </row>
        <row r="42">
          <cell r="H42">
            <v>1</v>
          </cell>
          <cell r="EG42" t="str">
            <v>NNNI_100_TF0036</v>
          </cell>
        </row>
        <row r="43">
          <cell r="H43">
            <v>1</v>
          </cell>
          <cell r="EG43" t="str">
            <v>NNNI_100_TF0038</v>
          </cell>
        </row>
        <row r="44">
          <cell r="H44">
            <v>1</v>
          </cell>
          <cell r="EG44" t="str">
            <v>NNNI_100_TF0040</v>
          </cell>
        </row>
        <row r="45">
          <cell r="H45">
            <v>1</v>
          </cell>
          <cell r="EG45" t="str">
            <v>NNNI_100_TF0041</v>
          </cell>
        </row>
        <row r="46">
          <cell r="H46">
            <v>1</v>
          </cell>
          <cell r="EG46" t="str">
            <v>NNNI_100_TF0051</v>
          </cell>
        </row>
        <row r="47">
          <cell r="H47">
            <v>1</v>
          </cell>
          <cell r="EG47" t="str">
            <v>NNNI_100_TF0141</v>
          </cell>
        </row>
        <row r="54">
          <cell r="H54">
            <v>1</v>
          </cell>
          <cell r="EG54" t="str">
            <v>NNNI_101-I_AB0011</v>
          </cell>
        </row>
        <row r="55">
          <cell r="H55">
            <v>1</v>
          </cell>
          <cell r="EG55" t="str">
            <v>NNNI_101-I_AB0012</v>
          </cell>
        </row>
        <row r="56">
          <cell r="H56">
            <v>1</v>
          </cell>
          <cell r="EG56" t="str">
            <v>NNNI_101-I_AB0041</v>
          </cell>
        </row>
        <row r="57">
          <cell r="H57">
            <v>1</v>
          </cell>
          <cell r="EG57" t="str">
            <v>NNNI_101-I_AB0042</v>
          </cell>
        </row>
        <row r="58">
          <cell r="H58">
            <v>1</v>
          </cell>
          <cell r="EG58" t="str">
            <v>NNNI_101-I_AB0051</v>
          </cell>
        </row>
        <row r="59">
          <cell r="H59">
            <v>1</v>
          </cell>
          <cell r="EG59" t="str">
            <v>NNNI_101-I_AC0011</v>
          </cell>
        </row>
        <row r="60">
          <cell r="H60">
            <v>1</v>
          </cell>
          <cell r="EG60" t="str">
            <v>NNNI_101-I_BO0011</v>
          </cell>
        </row>
        <row r="61">
          <cell r="H61">
            <v>1</v>
          </cell>
          <cell r="EG61" t="str">
            <v>NNNI_101-I_BO0012</v>
          </cell>
        </row>
        <row r="62">
          <cell r="H62">
            <v>1</v>
          </cell>
          <cell r="EG62" t="str">
            <v>NNNI_101-I_BO0013</v>
          </cell>
        </row>
        <row r="63">
          <cell r="H63">
            <v>1</v>
          </cell>
          <cell r="EG63" t="str">
            <v>NNNI_101-I_BO0014</v>
          </cell>
        </row>
        <row r="64">
          <cell r="H64">
            <v>1</v>
          </cell>
          <cell r="EG64" t="str">
            <v>NNNI_101-I_BO0031</v>
          </cell>
        </row>
        <row r="65">
          <cell r="H65">
            <v>1</v>
          </cell>
          <cell r="EG65" t="str">
            <v>NNNI_101-I_BO0032</v>
          </cell>
        </row>
        <row r="66">
          <cell r="H66">
            <v>1</v>
          </cell>
          <cell r="EG66" t="str">
            <v>NNNI_101-I_BO0051</v>
          </cell>
        </row>
        <row r="67">
          <cell r="H67">
            <v>1</v>
          </cell>
          <cell r="EG67" t="str">
            <v>NNNI_101-I_BO1051</v>
          </cell>
        </row>
        <row r="68">
          <cell r="H68">
            <v>1</v>
          </cell>
          <cell r="EG68" t="str">
            <v>NNNI_101-I_DS0011</v>
          </cell>
        </row>
        <row r="69">
          <cell r="H69">
            <v>1</v>
          </cell>
          <cell r="EG69" t="str">
            <v>NNNI_101-I_GI0011</v>
          </cell>
        </row>
        <row r="70">
          <cell r="H70">
            <v>1</v>
          </cell>
          <cell r="EG70" t="str">
            <v>NNNI_101-I_GI0012</v>
          </cell>
        </row>
        <row r="71">
          <cell r="H71">
            <v>1</v>
          </cell>
          <cell r="EG71" t="str">
            <v>NNNI_101-I_GI0014</v>
          </cell>
        </row>
        <row r="72">
          <cell r="H72">
            <v>1</v>
          </cell>
          <cell r="EG72" t="str">
            <v>NNNI_101-I_GI0015</v>
          </cell>
        </row>
        <row r="73">
          <cell r="H73">
            <v>1</v>
          </cell>
          <cell r="EG73" t="str">
            <v>NNNI_101-I_GI0016</v>
          </cell>
        </row>
        <row r="74">
          <cell r="H74">
            <v>1</v>
          </cell>
          <cell r="EG74" t="str">
            <v>NNNI_101-I_GI0051</v>
          </cell>
        </row>
        <row r="75">
          <cell r="H75">
            <v>1</v>
          </cell>
          <cell r="EG75" t="str">
            <v>NNNI_101-I_IT0011</v>
          </cell>
        </row>
        <row r="76">
          <cell r="H76">
            <v>1</v>
          </cell>
          <cell r="EG76" t="str">
            <v>NNNI_101-I_IT0032</v>
          </cell>
        </row>
        <row r="77">
          <cell r="H77">
            <v>1</v>
          </cell>
          <cell r="EG77" t="str">
            <v>NNNI_101-I_MO0011</v>
          </cell>
        </row>
        <row r="78">
          <cell r="H78">
            <v>1</v>
          </cell>
          <cell r="EG78" t="str">
            <v>NNNI_101-I_MO0012</v>
          </cell>
        </row>
        <row r="79">
          <cell r="H79">
            <v>1</v>
          </cell>
          <cell r="EG79" t="str">
            <v>NNNI_101-I_MO0013</v>
          </cell>
        </row>
        <row r="80">
          <cell r="H80">
            <v>1</v>
          </cell>
          <cell r="EG80" t="str">
            <v>NNNI_101-I_MO0014</v>
          </cell>
        </row>
        <row r="81">
          <cell r="H81">
            <v>1</v>
          </cell>
          <cell r="EG81" t="str">
            <v>NNNI_101-I_MO0031</v>
          </cell>
        </row>
        <row r="82">
          <cell r="H82">
            <v>1</v>
          </cell>
          <cell r="EG82" t="str">
            <v>NNNI_101-I_MO0041</v>
          </cell>
        </row>
        <row r="83">
          <cell r="H83">
            <v>1</v>
          </cell>
          <cell r="EG83" t="str">
            <v>NNNI_101-I_MO0051</v>
          </cell>
        </row>
        <row r="84">
          <cell r="H84">
            <v>1</v>
          </cell>
          <cell r="EG84" t="str">
            <v>NNNI_101-I_MS0011</v>
          </cell>
        </row>
        <row r="85">
          <cell r="H85">
            <v>1</v>
          </cell>
          <cell r="EG85" t="str">
            <v>NNNI_101-I_MS0012</v>
          </cell>
        </row>
        <row r="86">
          <cell r="H86">
            <v>1</v>
          </cell>
          <cell r="EG86" t="str">
            <v>NNNI_101-I_MS0031</v>
          </cell>
        </row>
        <row r="87">
          <cell r="H87">
            <v>1</v>
          </cell>
          <cell r="EG87" t="str">
            <v>NNNI_101-I_MS0032</v>
          </cell>
        </row>
        <row r="88">
          <cell r="H88">
            <v>1</v>
          </cell>
          <cell r="EG88" t="str">
            <v>NNNI_101-I_MS0033</v>
          </cell>
        </row>
        <row r="89">
          <cell r="H89">
            <v>1</v>
          </cell>
          <cell r="EG89" t="str">
            <v>NNNI_101-I_MS0034</v>
          </cell>
        </row>
        <row r="90">
          <cell r="H90">
            <v>1</v>
          </cell>
          <cell r="EG90" t="str">
            <v>NNNI_101-I_MS0035</v>
          </cell>
        </row>
        <row r="91">
          <cell r="H91">
            <v>1</v>
          </cell>
          <cell r="EG91" t="str">
            <v>NNNI_101-I_MS0051</v>
          </cell>
        </row>
        <row r="92">
          <cell r="H92">
            <v>1</v>
          </cell>
          <cell r="EG92" t="str">
            <v>NNNI_101-I_SA0011</v>
          </cell>
        </row>
        <row r="93">
          <cell r="H93">
            <v>1</v>
          </cell>
          <cell r="EG93" t="str">
            <v>NNNI_101-I_SB0011</v>
          </cell>
        </row>
        <row r="94">
          <cell r="H94">
            <v>1</v>
          </cell>
          <cell r="EG94" t="str">
            <v>NNNI_101-I_SB0012</v>
          </cell>
        </row>
        <row r="95">
          <cell r="H95">
            <v>1</v>
          </cell>
          <cell r="EG95" t="str">
            <v>NNNI_101-I_SB0013</v>
          </cell>
        </row>
        <row r="96">
          <cell r="H96">
            <v>1</v>
          </cell>
          <cell r="EG96" t="str">
            <v>NNNI_101-I_SB0014</v>
          </cell>
        </row>
        <row r="97">
          <cell r="H97">
            <v>1</v>
          </cell>
          <cell r="EG97" t="str">
            <v>NNNI_101-I_SB0015</v>
          </cell>
        </row>
        <row r="98">
          <cell r="H98">
            <v>1</v>
          </cell>
          <cell r="EG98" t="str">
            <v>NNNI_101-I_SB0031</v>
          </cell>
        </row>
        <row r="99">
          <cell r="H99">
            <v>1</v>
          </cell>
          <cell r="EG99" t="str">
            <v>NNNI_101-I_SB0032</v>
          </cell>
        </row>
        <row r="100">
          <cell r="H100">
            <v>1</v>
          </cell>
          <cell r="EG100" t="str">
            <v>NNNI_101-I_SB0033</v>
          </cell>
        </row>
        <row r="101">
          <cell r="H101">
            <v>1</v>
          </cell>
          <cell r="EG101" t="str">
            <v>NNNI_101-I_SB0035</v>
          </cell>
        </row>
        <row r="102">
          <cell r="H102">
            <v>1</v>
          </cell>
          <cell r="EG102" t="str">
            <v>NNNI_101-I_SB0051</v>
          </cell>
        </row>
        <row r="103">
          <cell r="H103">
            <v>1</v>
          </cell>
          <cell r="EG103" t="str">
            <v>NNNI_101-I_VB0011</v>
          </cell>
        </row>
        <row r="104">
          <cell r="H104">
            <v>1</v>
          </cell>
          <cell r="EG104" t="str">
            <v>NNNI_101-I_VB0031</v>
          </cell>
        </row>
        <row r="111">
          <cell r="H111">
            <v>1</v>
          </cell>
          <cell r="EG111" t="str">
            <v>NNNI_101-O_AB0011</v>
          </cell>
        </row>
        <row r="112">
          <cell r="H112">
            <v>1</v>
          </cell>
          <cell r="EG112" t="str">
            <v>NNNI_101-O_AB0012</v>
          </cell>
        </row>
        <row r="113">
          <cell r="H113">
            <v>1</v>
          </cell>
          <cell r="EG113" t="str">
            <v>NNNI_101-O_AB0041</v>
          </cell>
        </row>
        <row r="114">
          <cell r="H114">
            <v>1</v>
          </cell>
          <cell r="EG114" t="str">
            <v>NNNI_101-O_AB0042</v>
          </cell>
        </row>
        <row r="115">
          <cell r="H115">
            <v>1</v>
          </cell>
          <cell r="EG115" t="str">
            <v>NNNI_101-O_AB0051</v>
          </cell>
        </row>
        <row r="116">
          <cell r="H116">
            <v>1</v>
          </cell>
          <cell r="EG116" t="str">
            <v>NNNI_101-O_AC0011</v>
          </cell>
        </row>
        <row r="117">
          <cell r="H117">
            <v>1</v>
          </cell>
          <cell r="EG117" t="str">
            <v>NNNI_101-O_BO0011</v>
          </cell>
        </row>
        <row r="118">
          <cell r="H118">
            <v>1</v>
          </cell>
          <cell r="EG118" t="str">
            <v>NNNI_101-O_BO0012</v>
          </cell>
        </row>
        <row r="119">
          <cell r="H119">
            <v>1</v>
          </cell>
          <cell r="EG119" t="str">
            <v>NNNI_101-O_BO0013</v>
          </cell>
        </row>
        <row r="120">
          <cell r="H120">
            <v>1</v>
          </cell>
          <cell r="EG120" t="str">
            <v>NNNI_101-O_BO0014</v>
          </cell>
        </row>
        <row r="121">
          <cell r="H121">
            <v>1</v>
          </cell>
          <cell r="EG121" t="str">
            <v>NNNI_101-O_BO0031</v>
          </cell>
        </row>
        <row r="122">
          <cell r="H122">
            <v>1</v>
          </cell>
          <cell r="EG122" t="str">
            <v>NNNI_101-O_BO0032</v>
          </cell>
        </row>
        <row r="123">
          <cell r="H123">
            <v>1</v>
          </cell>
          <cell r="EG123" t="str">
            <v>NNNI_101-O_BO0051</v>
          </cell>
        </row>
        <row r="124">
          <cell r="H124">
            <v>1</v>
          </cell>
          <cell r="EG124" t="str">
            <v>NNNI_101-O_BO1051</v>
          </cell>
        </row>
        <row r="125">
          <cell r="H125">
            <v>1</v>
          </cell>
          <cell r="EG125" t="str">
            <v>NNNI_101-O_DS0011</v>
          </cell>
        </row>
        <row r="126">
          <cell r="H126">
            <v>1</v>
          </cell>
          <cell r="EG126" t="str">
            <v>NNNI_101-O_GI0011</v>
          </cell>
        </row>
        <row r="127">
          <cell r="H127">
            <v>1</v>
          </cell>
          <cell r="EG127" t="str">
            <v>NNNI_101-O_GI0012</v>
          </cell>
        </row>
        <row r="128">
          <cell r="H128">
            <v>1</v>
          </cell>
          <cell r="EG128" t="str">
            <v>NNNI_101-O_GI0014</v>
          </cell>
        </row>
        <row r="129">
          <cell r="H129">
            <v>1</v>
          </cell>
          <cell r="EG129" t="str">
            <v>NNNI_101-O_GI0015</v>
          </cell>
        </row>
        <row r="130">
          <cell r="H130">
            <v>1</v>
          </cell>
          <cell r="EG130" t="str">
            <v>NNNI_101-O_GI0016</v>
          </cell>
        </row>
        <row r="131">
          <cell r="H131">
            <v>1</v>
          </cell>
          <cell r="EG131" t="str">
            <v>NNNI_101-O_GI0051</v>
          </cell>
        </row>
        <row r="132">
          <cell r="H132">
            <v>1</v>
          </cell>
          <cell r="EG132" t="str">
            <v>NNNI_101-O_IT0011</v>
          </cell>
        </row>
        <row r="133">
          <cell r="H133">
            <v>1</v>
          </cell>
          <cell r="EG133" t="str">
            <v>NNNI_101-O_IT0032</v>
          </cell>
        </row>
        <row r="134">
          <cell r="H134">
            <v>1</v>
          </cell>
          <cell r="EG134" t="str">
            <v>NNNI_101-O_MO0011</v>
          </cell>
        </row>
        <row r="135">
          <cell r="H135">
            <v>1</v>
          </cell>
          <cell r="EG135" t="str">
            <v>NNNI_101-O_MO0012</v>
          </cell>
        </row>
        <row r="136">
          <cell r="H136">
            <v>1</v>
          </cell>
          <cell r="EG136" t="str">
            <v>NNNI_101-O_MO0013</v>
          </cell>
        </row>
        <row r="137">
          <cell r="H137">
            <v>1</v>
          </cell>
          <cell r="EG137" t="str">
            <v>NNNI_101-O_MO0014</v>
          </cell>
        </row>
        <row r="138">
          <cell r="H138">
            <v>1</v>
          </cell>
          <cell r="EG138" t="str">
            <v>NNNI_101-O_MO0031</v>
          </cell>
        </row>
        <row r="139">
          <cell r="H139">
            <v>1</v>
          </cell>
          <cell r="EG139" t="str">
            <v>NNNI_101-O_MO0041</v>
          </cell>
        </row>
        <row r="140">
          <cell r="H140">
            <v>1</v>
          </cell>
          <cell r="EG140" t="str">
            <v>NNNI_101-O_MO0051</v>
          </cell>
        </row>
        <row r="141">
          <cell r="H141">
            <v>1</v>
          </cell>
          <cell r="EG141" t="str">
            <v>NNNI_101-O_MS0011</v>
          </cell>
        </row>
        <row r="142">
          <cell r="H142">
            <v>1</v>
          </cell>
          <cell r="EG142" t="str">
            <v>NNNI_101-O_MS0012</v>
          </cell>
        </row>
        <row r="143">
          <cell r="H143">
            <v>1</v>
          </cell>
          <cell r="EG143" t="str">
            <v>NNNI_101-O_MS0031</v>
          </cell>
        </row>
        <row r="144">
          <cell r="H144">
            <v>1</v>
          </cell>
          <cell r="EG144" t="str">
            <v>NNNI_101-O_MS0032</v>
          </cell>
        </row>
        <row r="145">
          <cell r="H145">
            <v>1</v>
          </cell>
          <cell r="EG145" t="str">
            <v>NNNI_101-O_MS0033</v>
          </cell>
        </row>
        <row r="146">
          <cell r="H146">
            <v>1</v>
          </cell>
          <cell r="EG146" t="str">
            <v>NNNI_101-O_MS0034</v>
          </cell>
        </row>
        <row r="147">
          <cell r="H147">
            <v>1</v>
          </cell>
          <cell r="EG147" t="str">
            <v>NNNI_101-O_MS0035</v>
          </cell>
        </row>
        <row r="148">
          <cell r="H148">
            <v>1</v>
          </cell>
          <cell r="EG148" t="str">
            <v>NNNI_101-O_MS0051</v>
          </cell>
        </row>
        <row r="149">
          <cell r="H149">
            <v>1</v>
          </cell>
          <cell r="EG149" t="str">
            <v>NNNI_101-O_SA0011</v>
          </cell>
        </row>
        <row r="150">
          <cell r="H150">
            <v>1</v>
          </cell>
          <cell r="EG150" t="str">
            <v>NNNI_101-O_SB0011</v>
          </cell>
        </row>
        <row r="151">
          <cell r="H151">
            <v>1</v>
          </cell>
          <cell r="EG151" t="str">
            <v>NNNI_101-O_SB0012</v>
          </cell>
        </row>
        <row r="152">
          <cell r="H152">
            <v>1</v>
          </cell>
          <cell r="EG152" t="str">
            <v>NNNI_101-O_SB0013</v>
          </cell>
        </row>
        <row r="153">
          <cell r="H153">
            <v>1</v>
          </cell>
          <cell r="EG153" t="str">
            <v>NNNI_101-O_SB0014</v>
          </cell>
        </row>
        <row r="154">
          <cell r="H154">
            <v>1</v>
          </cell>
          <cell r="EG154" t="str">
            <v>NNNI_101-O_SB0015</v>
          </cell>
        </row>
        <row r="155">
          <cell r="H155">
            <v>1</v>
          </cell>
          <cell r="EG155" t="str">
            <v>NNNI_101-O_SB0031</v>
          </cell>
        </row>
        <row r="156">
          <cell r="H156">
            <v>1</v>
          </cell>
          <cell r="EG156" t="str">
            <v>NNNI_101-O_SB0032</v>
          </cell>
        </row>
        <row r="157">
          <cell r="H157">
            <v>1</v>
          </cell>
          <cell r="EG157" t="str">
            <v>NNNI_101-O_SB0033</v>
          </cell>
        </row>
        <row r="158">
          <cell r="H158">
            <v>1</v>
          </cell>
          <cell r="EG158" t="str">
            <v>NNNI_101-O_SB0035</v>
          </cell>
        </row>
        <row r="159">
          <cell r="H159">
            <v>1</v>
          </cell>
          <cell r="EG159" t="str">
            <v>NNNI_101-O_SB0051</v>
          </cell>
        </row>
        <row r="160">
          <cell r="H160">
            <v>1</v>
          </cell>
          <cell r="EG160" t="str">
            <v>NNNI_101-O_VB0011</v>
          </cell>
        </row>
        <row r="161">
          <cell r="H161">
            <v>1</v>
          </cell>
          <cell r="EG161" t="str">
            <v>NNNI_101-O_VB0031</v>
          </cell>
        </row>
        <row r="168">
          <cell r="H168">
            <v>1</v>
          </cell>
          <cell r="EG168" t="str">
            <v>NNNI_101_AB0011</v>
          </cell>
        </row>
        <row r="169">
          <cell r="H169">
            <v>1</v>
          </cell>
          <cell r="EG169" t="str">
            <v>NNNI_101_AB0012</v>
          </cell>
        </row>
        <row r="170">
          <cell r="H170">
            <v>1</v>
          </cell>
          <cell r="EG170" t="str">
            <v>NNNI_101_AB0041</v>
          </cell>
        </row>
        <row r="171">
          <cell r="H171">
            <v>1</v>
          </cell>
          <cell r="EG171" t="str">
            <v>NNNI_101_AB0042</v>
          </cell>
        </row>
        <row r="172">
          <cell r="H172">
            <v>1</v>
          </cell>
          <cell r="EG172" t="str">
            <v>NNNI_101_AB0051</v>
          </cell>
        </row>
        <row r="173">
          <cell r="H173">
            <v>1</v>
          </cell>
          <cell r="EG173" t="str">
            <v>NNNI_101_AC0011</v>
          </cell>
        </row>
        <row r="174">
          <cell r="H174">
            <v>1</v>
          </cell>
          <cell r="EG174" t="str">
            <v>NNNI_101_BO0011</v>
          </cell>
        </row>
        <row r="175">
          <cell r="H175">
            <v>1</v>
          </cell>
          <cell r="EG175" t="str">
            <v>NNNI_101_BO0012</v>
          </cell>
        </row>
        <row r="176">
          <cell r="H176">
            <v>1</v>
          </cell>
          <cell r="EG176" t="str">
            <v>NNNI_101_BO0013</v>
          </cell>
        </row>
        <row r="177">
          <cell r="H177">
            <v>1</v>
          </cell>
          <cell r="EG177" t="str">
            <v>NNNI_101_BO0014</v>
          </cell>
        </row>
        <row r="178">
          <cell r="H178">
            <v>1</v>
          </cell>
          <cell r="EG178" t="str">
            <v>NNNI_101_BO0031</v>
          </cell>
        </row>
        <row r="179">
          <cell r="H179">
            <v>1</v>
          </cell>
          <cell r="EG179" t="str">
            <v>NNNI_101_BO0032</v>
          </cell>
        </row>
        <row r="180">
          <cell r="H180">
            <v>1</v>
          </cell>
          <cell r="EG180" t="str">
            <v>NNNI_101_BO0051</v>
          </cell>
        </row>
        <row r="181">
          <cell r="H181">
            <v>1</v>
          </cell>
          <cell r="EG181" t="str">
            <v>NNNI_101_BO1051</v>
          </cell>
        </row>
        <row r="182">
          <cell r="H182">
            <v>1</v>
          </cell>
          <cell r="EG182" t="str">
            <v>NNNI_101_DS0011</v>
          </cell>
        </row>
        <row r="183">
          <cell r="H183">
            <v>1</v>
          </cell>
          <cell r="EG183" t="str">
            <v>NNNI_101_GI0011</v>
          </cell>
        </row>
        <row r="184">
          <cell r="H184">
            <v>1</v>
          </cell>
          <cell r="EG184" t="str">
            <v>NNNI_101_GI0012</v>
          </cell>
        </row>
        <row r="185">
          <cell r="H185">
            <v>1</v>
          </cell>
          <cell r="EG185" t="str">
            <v>NNNI_101_GI0014</v>
          </cell>
        </row>
        <row r="186">
          <cell r="H186">
            <v>1</v>
          </cell>
          <cell r="EG186" t="str">
            <v>NNNI_101_GI0015</v>
          </cell>
        </row>
        <row r="187">
          <cell r="H187">
            <v>1</v>
          </cell>
          <cell r="EG187" t="str">
            <v>NNNI_101_GI0016</v>
          </cell>
        </row>
        <row r="188">
          <cell r="H188">
            <v>1</v>
          </cell>
          <cell r="EG188" t="str">
            <v>NNNI_101_GI0051</v>
          </cell>
        </row>
        <row r="189">
          <cell r="H189">
            <v>1</v>
          </cell>
          <cell r="EG189" t="str">
            <v>NNNI_101_IT0011</v>
          </cell>
        </row>
        <row r="190">
          <cell r="H190">
            <v>1</v>
          </cell>
          <cell r="EG190" t="str">
            <v>NNNI_101_IT0032</v>
          </cell>
        </row>
        <row r="191">
          <cell r="H191">
            <v>1</v>
          </cell>
          <cell r="EG191" t="str">
            <v>NNNI_101_MO0011</v>
          </cell>
        </row>
        <row r="192">
          <cell r="H192">
            <v>1</v>
          </cell>
          <cell r="EG192" t="str">
            <v>NNNI_101_MO0012</v>
          </cell>
        </row>
        <row r="193">
          <cell r="H193">
            <v>1</v>
          </cell>
          <cell r="EG193" t="str">
            <v>NNNI_101_MO0013</v>
          </cell>
        </row>
        <row r="194">
          <cell r="H194">
            <v>1</v>
          </cell>
          <cell r="EG194" t="str">
            <v>NNNI_101_MO0014</v>
          </cell>
        </row>
        <row r="195">
          <cell r="H195">
            <v>1</v>
          </cell>
          <cell r="EG195" t="str">
            <v>NNNI_101_MO0031</v>
          </cell>
        </row>
        <row r="196">
          <cell r="H196">
            <v>1</v>
          </cell>
          <cell r="EG196" t="str">
            <v>NNNI_101_MO0041</v>
          </cell>
        </row>
        <row r="197">
          <cell r="H197">
            <v>1</v>
          </cell>
          <cell r="EG197" t="str">
            <v>NNNI_101_MO0051</v>
          </cell>
        </row>
        <row r="198">
          <cell r="H198">
            <v>1</v>
          </cell>
          <cell r="EG198" t="str">
            <v>NNNI_101_MS0011</v>
          </cell>
        </row>
        <row r="199">
          <cell r="H199">
            <v>1</v>
          </cell>
          <cell r="EG199" t="str">
            <v>NNNI_101_MS0012</v>
          </cell>
        </row>
        <row r="200">
          <cell r="H200">
            <v>1</v>
          </cell>
          <cell r="EG200" t="str">
            <v>NNNI_101_MS0031</v>
          </cell>
        </row>
        <row r="201">
          <cell r="H201">
            <v>1</v>
          </cell>
          <cell r="EG201" t="str">
            <v>NNNI_101_MS0032</v>
          </cell>
        </row>
        <row r="202">
          <cell r="H202">
            <v>1</v>
          </cell>
          <cell r="EG202" t="str">
            <v>NNNI_101_MS0033</v>
          </cell>
        </row>
        <row r="203">
          <cell r="H203">
            <v>1</v>
          </cell>
          <cell r="EG203" t="str">
            <v>NNNI_101_MS0034</v>
          </cell>
        </row>
        <row r="204">
          <cell r="H204">
            <v>1</v>
          </cell>
          <cell r="EG204" t="str">
            <v>NNNI_101_MS0035</v>
          </cell>
        </row>
        <row r="205">
          <cell r="H205">
            <v>1</v>
          </cell>
          <cell r="EG205" t="str">
            <v>NNNI_101_MS0051</v>
          </cell>
        </row>
        <row r="206">
          <cell r="H206">
            <v>1</v>
          </cell>
          <cell r="EG206" t="str">
            <v>NNNI_101_SA0011</v>
          </cell>
        </row>
        <row r="207">
          <cell r="H207">
            <v>1</v>
          </cell>
          <cell r="EG207" t="str">
            <v>NNNI_101_SB0011</v>
          </cell>
        </row>
        <row r="208">
          <cell r="H208">
            <v>1</v>
          </cell>
          <cell r="EG208" t="str">
            <v>NNNI_101_SB0012</v>
          </cell>
        </row>
        <row r="209">
          <cell r="H209">
            <v>1</v>
          </cell>
          <cell r="EG209" t="str">
            <v>NNNI_101_SB0013</v>
          </cell>
        </row>
        <row r="210">
          <cell r="H210">
            <v>1</v>
          </cell>
          <cell r="EG210" t="str">
            <v>NNNI_101_SB0014</v>
          </cell>
        </row>
        <row r="211">
          <cell r="H211">
            <v>1</v>
          </cell>
          <cell r="EG211" t="str">
            <v>NNNI_101_SB0015</v>
          </cell>
        </row>
        <row r="212">
          <cell r="H212">
            <v>1</v>
          </cell>
          <cell r="EG212" t="str">
            <v>NNNI_101_SB0031</v>
          </cell>
        </row>
        <row r="213">
          <cell r="H213">
            <v>1</v>
          </cell>
          <cell r="EG213" t="str">
            <v>NNNI_101_SB0032</v>
          </cell>
        </row>
        <row r="214">
          <cell r="H214">
            <v>1</v>
          </cell>
          <cell r="EG214" t="str">
            <v>NNNI_101_SB0033</v>
          </cell>
        </row>
        <row r="215">
          <cell r="H215">
            <v>1</v>
          </cell>
          <cell r="EG215" t="str">
            <v>NNNI_101_SB0035</v>
          </cell>
        </row>
        <row r="216">
          <cell r="H216">
            <v>1</v>
          </cell>
          <cell r="EG216" t="str">
            <v>NNNI_101_SB0051</v>
          </cell>
        </row>
        <row r="217">
          <cell r="H217">
            <v>1</v>
          </cell>
          <cell r="EG217" t="str">
            <v>NNNI_101_VB0011</v>
          </cell>
        </row>
        <row r="218">
          <cell r="H218">
            <v>1</v>
          </cell>
          <cell r="EG218" t="str">
            <v>NNNI_101_VB0031</v>
          </cell>
        </row>
        <row r="225">
          <cell r="H225">
            <v>1</v>
          </cell>
          <cell r="EG225" t="str">
            <v>NNNI_102_AC0011</v>
          </cell>
        </row>
        <row r="226">
          <cell r="H226">
            <v>1</v>
          </cell>
          <cell r="EG226" t="str">
            <v>NNNI_102_AC0041</v>
          </cell>
        </row>
        <row r="227">
          <cell r="H227">
            <v>1</v>
          </cell>
          <cell r="EG227" t="str">
            <v>NNNI_102_BS0011</v>
          </cell>
        </row>
        <row r="228">
          <cell r="H228">
            <v>1</v>
          </cell>
          <cell r="EG228" t="str">
            <v>NNNI_102_BS0041</v>
          </cell>
        </row>
        <row r="229">
          <cell r="H229">
            <v>1</v>
          </cell>
          <cell r="EG229" t="str">
            <v>NNNI_102_BS0042</v>
          </cell>
        </row>
        <row r="230">
          <cell r="H230">
            <v>1</v>
          </cell>
          <cell r="EG230" t="str">
            <v>NNNI_102_BU0011</v>
          </cell>
        </row>
        <row r="231">
          <cell r="H231">
            <v>1</v>
          </cell>
          <cell r="EG231" t="str">
            <v>NNNI_102_BU0042</v>
          </cell>
        </row>
        <row r="232">
          <cell r="H232">
            <v>1</v>
          </cell>
          <cell r="EG232" t="str">
            <v>NNNI_102_DS0011</v>
          </cell>
        </row>
        <row r="233">
          <cell r="H233">
            <v>1</v>
          </cell>
          <cell r="EG233" t="str">
            <v>NNNI_102_GI0011</v>
          </cell>
        </row>
        <row r="234">
          <cell r="H234">
            <v>1</v>
          </cell>
          <cell r="EG234" t="str">
            <v>NNNI_102_GI0012</v>
          </cell>
        </row>
        <row r="235">
          <cell r="H235">
            <v>1</v>
          </cell>
          <cell r="EG235" t="str">
            <v>NNNI_102_GI0032</v>
          </cell>
        </row>
        <row r="236">
          <cell r="H236">
            <v>1</v>
          </cell>
          <cell r="EG236" t="str">
            <v>NNNI_102_MS0011</v>
          </cell>
        </row>
        <row r="237">
          <cell r="H237">
            <v>1</v>
          </cell>
          <cell r="EG237" t="str">
            <v>NNNI_102_MS0012</v>
          </cell>
        </row>
        <row r="238">
          <cell r="H238">
            <v>1</v>
          </cell>
          <cell r="EG238" t="str">
            <v>NNNI_102_MS0031</v>
          </cell>
        </row>
        <row r="239">
          <cell r="H239">
            <v>1</v>
          </cell>
          <cell r="EG239" t="str">
            <v>NNNI_102_MS0032</v>
          </cell>
        </row>
        <row r="240">
          <cell r="H240">
            <v>1</v>
          </cell>
          <cell r="EG240" t="str">
            <v>NNNI_102_MS0034</v>
          </cell>
        </row>
        <row r="241">
          <cell r="H241">
            <v>1</v>
          </cell>
          <cell r="EG241" t="str">
            <v>NNNI_102_MS0035</v>
          </cell>
        </row>
        <row r="242">
          <cell r="H242">
            <v>1</v>
          </cell>
          <cell r="EG242" t="str">
            <v>NNNI_102_MS0051</v>
          </cell>
        </row>
        <row r="243">
          <cell r="H243">
            <v>1</v>
          </cell>
          <cell r="EG243" t="str">
            <v>NNNI_102_STR011</v>
          </cell>
        </row>
        <row r="244">
          <cell r="H244">
            <v>1</v>
          </cell>
          <cell r="EG244" t="str">
            <v>NNNI_102_TF0011</v>
          </cell>
        </row>
        <row r="245">
          <cell r="H245">
            <v>1</v>
          </cell>
          <cell r="EG245" t="str">
            <v>NNNI_102_TF0031</v>
          </cell>
        </row>
        <row r="252">
          <cell r="H252">
            <v>1</v>
          </cell>
          <cell r="EG252" t="str">
            <v>NNNI_104_CL0011</v>
          </cell>
        </row>
        <row r="253">
          <cell r="H253">
            <v>1</v>
          </cell>
          <cell r="EG253" t="str">
            <v>NNNI_104_CL0033</v>
          </cell>
        </row>
        <row r="254">
          <cell r="H254">
            <v>1</v>
          </cell>
          <cell r="EG254" t="str">
            <v>NNNI_104_CL0034</v>
          </cell>
        </row>
        <row r="255">
          <cell r="H255">
            <v>1</v>
          </cell>
          <cell r="EG255" t="str">
            <v>NNNI_104_CLL011</v>
          </cell>
        </row>
        <row r="256">
          <cell r="H256">
            <v>1</v>
          </cell>
          <cell r="EG256" t="str">
            <v>NNNI_104_LV0012</v>
          </cell>
        </row>
        <row r="257">
          <cell r="H257">
            <v>1</v>
          </cell>
          <cell r="EG257" t="str">
            <v>NNNI_104_SA0011</v>
          </cell>
        </row>
        <row r="264">
          <cell r="H264">
            <v>1</v>
          </cell>
          <cell r="EG264" t="str">
            <v>NNNI_105_IT0011</v>
          </cell>
        </row>
        <row r="265">
          <cell r="H265">
            <v>1</v>
          </cell>
          <cell r="EG265" t="str">
            <v>NNNI_105_IT0032</v>
          </cell>
        </row>
        <row r="266">
          <cell r="H266">
            <v>1</v>
          </cell>
          <cell r="EG266" t="str">
            <v>NNNI_105_SA0011</v>
          </cell>
        </row>
        <row r="267">
          <cell r="H267">
            <v>1</v>
          </cell>
          <cell r="EG267" t="str">
            <v>NNNI_105_SA0031</v>
          </cell>
        </row>
        <row r="268">
          <cell r="H268">
            <v>1</v>
          </cell>
          <cell r="EG268" t="str">
            <v>NNNI_105_SA0041</v>
          </cell>
        </row>
        <row r="275">
          <cell r="H275">
            <v>1</v>
          </cell>
          <cell r="EG275" t="str">
            <v>NNNI_106_BS0011</v>
          </cell>
        </row>
        <row r="276">
          <cell r="H276">
            <v>1</v>
          </cell>
          <cell r="EG276" t="str">
            <v>NNNI_106_BS0041</v>
          </cell>
        </row>
        <row r="277">
          <cell r="H277">
            <v>1</v>
          </cell>
          <cell r="EG277" t="str">
            <v>NNNI_106_DS0011</v>
          </cell>
        </row>
        <row r="278">
          <cell r="H278">
            <v>1</v>
          </cell>
          <cell r="EG278" t="str">
            <v>NNNI_106_DS0021</v>
          </cell>
        </row>
        <row r="279">
          <cell r="H279">
            <v>1</v>
          </cell>
          <cell r="EG279" t="str">
            <v>NNNI_106_GI0011</v>
          </cell>
        </row>
        <row r="280">
          <cell r="H280">
            <v>1</v>
          </cell>
          <cell r="EG280" t="str">
            <v>NNNI_106_GI0012</v>
          </cell>
        </row>
        <row r="281">
          <cell r="H281">
            <v>1</v>
          </cell>
          <cell r="EG281" t="str">
            <v>NNNI_106_MS0011</v>
          </cell>
        </row>
        <row r="282">
          <cell r="H282">
            <v>1</v>
          </cell>
          <cell r="EG282" t="str">
            <v>NNNI_106_SA0011</v>
          </cell>
        </row>
        <row r="289">
          <cell r="H289">
            <v>1</v>
          </cell>
          <cell r="EG289" t="str">
            <v>NNNI_107_DS0011</v>
          </cell>
        </row>
        <row r="290">
          <cell r="H290">
            <v>1</v>
          </cell>
          <cell r="EG290" t="str">
            <v>NNNI_107_GI0011</v>
          </cell>
        </row>
        <row r="291">
          <cell r="H291">
            <v>1</v>
          </cell>
          <cell r="EG291" t="str">
            <v>NNNI_107_GI0012</v>
          </cell>
        </row>
        <row r="292">
          <cell r="H292">
            <v>1</v>
          </cell>
          <cell r="EG292" t="str">
            <v>NNNI_107_IT0011</v>
          </cell>
        </row>
        <row r="293">
          <cell r="H293">
            <v>1</v>
          </cell>
          <cell r="EG293" t="str">
            <v>NNNI_107_IT0031</v>
          </cell>
        </row>
        <row r="294">
          <cell r="H294">
            <v>1</v>
          </cell>
          <cell r="EG294" t="str">
            <v>NNNI_107_IT0032</v>
          </cell>
        </row>
        <row r="295">
          <cell r="H295">
            <v>1</v>
          </cell>
          <cell r="EG295" t="str">
            <v>NNNI_107_IT0041</v>
          </cell>
        </row>
        <row r="296">
          <cell r="H296">
            <v>1</v>
          </cell>
          <cell r="EG296" t="str">
            <v>NNNI_107_MS0011</v>
          </cell>
        </row>
        <row r="297">
          <cell r="H297">
            <v>1</v>
          </cell>
          <cell r="EG297" t="str">
            <v>NNNI_107_MS0035</v>
          </cell>
        </row>
        <row r="298">
          <cell r="H298">
            <v>1</v>
          </cell>
          <cell r="EG298" t="str">
            <v>NNNI_107_NOTRQS</v>
          </cell>
        </row>
        <row r="299">
          <cell r="H299">
            <v>1</v>
          </cell>
          <cell r="EG299" t="str">
            <v>NNNI_107_RA0011</v>
          </cell>
        </row>
        <row r="300">
          <cell r="H300">
            <v>1</v>
          </cell>
          <cell r="EG300" t="str">
            <v>NNNI_107_SA0011</v>
          </cell>
        </row>
        <row r="301">
          <cell r="H301">
            <v>1</v>
          </cell>
          <cell r="EG301" t="str">
            <v>NNNI_107_TF0011</v>
          </cell>
        </row>
        <row r="302">
          <cell r="H302">
            <v>1</v>
          </cell>
          <cell r="EG302" t="str">
            <v>NNNI_107_TF0031</v>
          </cell>
        </row>
        <row r="303">
          <cell r="H303">
            <v>1</v>
          </cell>
          <cell r="EG303" t="str">
            <v>NNNI_107_TF0036</v>
          </cell>
        </row>
        <row r="304">
          <cell r="H304">
            <v>1</v>
          </cell>
          <cell r="EG304" t="str">
            <v>NNNI_107_TF0038</v>
          </cell>
        </row>
        <row r="311">
          <cell r="H311">
            <v>1</v>
          </cell>
          <cell r="EG311" t="str">
            <v>NNNI_108_BS0011</v>
          </cell>
        </row>
        <row r="312">
          <cell r="H312">
            <v>1</v>
          </cell>
          <cell r="EG312" t="str">
            <v>NNNI_108_BU0011</v>
          </cell>
        </row>
        <row r="313">
          <cell r="H313">
            <v>1</v>
          </cell>
          <cell r="EG313" t="str">
            <v>NNNI_108_CP0011</v>
          </cell>
        </row>
        <row r="314">
          <cell r="H314">
            <v>1</v>
          </cell>
          <cell r="EG314" t="str">
            <v>NNNI_108_CP0031</v>
          </cell>
        </row>
        <row r="315">
          <cell r="H315">
            <v>1</v>
          </cell>
          <cell r="EG315" t="str">
            <v>NNNI_108_DS0011</v>
          </cell>
        </row>
        <row r="316">
          <cell r="H316">
            <v>1</v>
          </cell>
          <cell r="EG316" t="str">
            <v>NNNI_108_FW0043</v>
          </cell>
        </row>
        <row r="317">
          <cell r="H317">
            <v>1</v>
          </cell>
          <cell r="EG317" t="str">
            <v>NNNI_108_FW0044</v>
          </cell>
        </row>
        <row r="318">
          <cell r="H318">
            <v>1</v>
          </cell>
          <cell r="EG318" t="str">
            <v>NNNI_108_FW0045</v>
          </cell>
        </row>
        <row r="319">
          <cell r="H319">
            <v>1</v>
          </cell>
          <cell r="EG319" t="str">
            <v>NNNI_108_FW0046</v>
          </cell>
        </row>
        <row r="320">
          <cell r="H320">
            <v>1</v>
          </cell>
          <cell r="EG320" t="str">
            <v>NNNI_108_FW0047</v>
          </cell>
        </row>
        <row r="321">
          <cell r="H321">
            <v>1</v>
          </cell>
          <cell r="EG321" t="str">
            <v>NNNI_108_FW0048</v>
          </cell>
        </row>
        <row r="322">
          <cell r="H322">
            <v>1</v>
          </cell>
          <cell r="EG322" t="str">
            <v>NNNI_108_HV0017</v>
          </cell>
        </row>
        <row r="323">
          <cell r="H323">
            <v>1</v>
          </cell>
          <cell r="EG323" t="str">
            <v>NNNI_108_HV0018</v>
          </cell>
        </row>
        <row r="324">
          <cell r="H324">
            <v>1</v>
          </cell>
          <cell r="EG324" t="str">
            <v>NNNI_108_IT0011</v>
          </cell>
        </row>
        <row r="325">
          <cell r="H325">
            <v>1</v>
          </cell>
          <cell r="EG325" t="str">
            <v>NNNI_108_IT0032</v>
          </cell>
        </row>
        <row r="326">
          <cell r="H326">
            <v>1</v>
          </cell>
          <cell r="EG326" t="str">
            <v>NNNI_108_RA0011</v>
          </cell>
        </row>
        <row r="327">
          <cell r="H327">
            <v>1</v>
          </cell>
          <cell r="EG327" t="str">
            <v>NNNI_108_RA0031</v>
          </cell>
        </row>
        <row r="328">
          <cell r="H328">
            <v>1</v>
          </cell>
          <cell r="EG328" t="str">
            <v>NNNI_108_RA0041</v>
          </cell>
        </row>
        <row r="329">
          <cell r="H329">
            <v>1</v>
          </cell>
          <cell r="EG329" t="str">
            <v>NNNI_108_RAC011</v>
          </cell>
        </row>
        <row r="330">
          <cell r="H330">
            <v>1</v>
          </cell>
          <cell r="EG330" t="str">
            <v>NNNI_108_RAC012</v>
          </cell>
        </row>
        <row r="331">
          <cell r="H331">
            <v>1</v>
          </cell>
          <cell r="EG331" t="str">
            <v>NNNI_108_RAC031</v>
          </cell>
        </row>
        <row r="332">
          <cell r="H332">
            <v>1</v>
          </cell>
          <cell r="EG332" t="str">
            <v>NNNI_108_RS0011</v>
          </cell>
        </row>
        <row r="333">
          <cell r="H333">
            <v>1</v>
          </cell>
          <cell r="EG333" t="str">
            <v>NNNI_108_RS0031</v>
          </cell>
        </row>
        <row r="334">
          <cell r="H334">
            <v>1</v>
          </cell>
          <cell r="EG334" t="str">
            <v>NNNI_108_RS0041</v>
          </cell>
        </row>
        <row r="335">
          <cell r="H335">
            <v>1</v>
          </cell>
          <cell r="EG335" t="str">
            <v>NNNI_108_SA0011</v>
          </cell>
        </row>
        <row r="336">
          <cell r="H336">
            <v>1</v>
          </cell>
          <cell r="EG336" t="str">
            <v>NNNI_108_SB0011</v>
          </cell>
        </row>
        <row r="337">
          <cell r="H337">
            <v>1</v>
          </cell>
          <cell r="EG337" t="str">
            <v>NNNI_108_SB0031</v>
          </cell>
        </row>
        <row r="338">
          <cell r="H338">
            <v>1</v>
          </cell>
          <cell r="EG338" t="str">
            <v>NNNI_108_SB0035</v>
          </cell>
        </row>
        <row r="339">
          <cell r="H339">
            <v>1</v>
          </cell>
          <cell r="EG339" t="str">
            <v>NNNI_108_SC0041</v>
          </cell>
        </row>
        <row r="340">
          <cell r="H340">
            <v>1</v>
          </cell>
          <cell r="EG340" t="str">
            <v>NNNI_108_SC0042</v>
          </cell>
        </row>
        <row r="341">
          <cell r="H341">
            <v>1</v>
          </cell>
          <cell r="EG341" t="str">
            <v>NNNI_108_SC0045</v>
          </cell>
        </row>
        <row r="342">
          <cell r="H342">
            <v>1</v>
          </cell>
          <cell r="EG342" t="str">
            <v>NNNI_108_TF0011</v>
          </cell>
        </row>
        <row r="343">
          <cell r="H343">
            <v>1</v>
          </cell>
          <cell r="EG343" t="str">
            <v>NNNI_108_TF0031</v>
          </cell>
        </row>
        <row r="344">
          <cell r="H344">
            <v>1</v>
          </cell>
          <cell r="EG344" t="str">
            <v>NNNI_108_TF0036</v>
          </cell>
        </row>
        <row r="345">
          <cell r="H345">
            <v>1</v>
          </cell>
          <cell r="EG345" t="str">
            <v>NNNI_108_TF0038</v>
          </cell>
        </row>
        <row r="346">
          <cell r="H346">
            <v>1</v>
          </cell>
          <cell r="EG346" t="str">
            <v>NNNI_108_TV0013</v>
          </cell>
        </row>
        <row r="347">
          <cell r="H347">
            <v>1</v>
          </cell>
          <cell r="EG347" t="str">
            <v>NNNI_108_TV0014</v>
          </cell>
        </row>
        <row r="348">
          <cell r="H348">
            <v>1</v>
          </cell>
          <cell r="EG348" t="str">
            <v>NNNI_108_TV0015</v>
          </cell>
        </row>
        <row r="355">
          <cell r="H355">
            <v>1</v>
          </cell>
          <cell r="EG355" t="str">
            <v>NNNI_109_BTP011</v>
          </cell>
        </row>
        <row r="356">
          <cell r="H356">
            <v>1</v>
          </cell>
          <cell r="EG356" t="str">
            <v>NNNI_109_BTP012</v>
          </cell>
        </row>
        <row r="357">
          <cell r="H357">
            <v>1</v>
          </cell>
          <cell r="EG357" t="str">
            <v>NNNI_109_BTP013</v>
          </cell>
        </row>
        <row r="358">
          <cell r="H358">
            <v>1</v>
          </cell>
          <cell r="EG358" t="str">
            <v>NNNI_109_BTP031</v>
          </cell>
        </row>
        <row r="359">
          <cell r="H359">
            <v>1</v>
          </cell>
          <cell r="EG359" t="str">
            <v>NNNI_109_ETP011</v>
          </cell>
        </row>
        <row r="360">
          <cell r="H360">
            <v>1</v>
          </cell>
          <cell r="EG360" t="str">
            <v>NNNI_109_FPM211</v>
          </cell>
        </row>
        <row r="361">
          <cell r="H361">
            <v>1</v>
          </cell>
          <cell r="EG361" t="str">
            <v>NNNI_109_FPM212</v>
          </cell>
        </row>
        <row r="362">
          <cell r="H362">
            <v>1</v>
          </cell>
          <cell r="EG362" t="str">
            <v>NNNI_109_FPM241</v>
          </cell>
        </row>
        <row r="363">
          <cell r="H363">
            <v>1</v>
          </cell>
          <cell r="EG363" t="str">
            <v>NNNI_109_FPM242</v>
          </cell>
        </row>
        <row r="364">
          <cell r="H364">
            <v>1</v>
          </cell>
          <cell r="EG364" t="str">
            <v>NNNI_109_FPP211</v>
          </cell>
        </row>
        <row r="365">
          <cell r="H365">
            <v>1</v>
          </cell>
          <cell r="EG365" t="str">
            <v>NNNI_109_FPP212</v>
          </cell>
        </row>
        <row r="366">
          <cell r="H366">
            <v>1</v>
          </cell>
          <cell r="EG366" t="str">
            <v>NNNI_109_FPP241</v>
          </cell>
        </row>
        <row r="367">
          <cell r="H367">
            <v>1</v>
          </cell>
          <cell r="EG367" t="str">
            <v>NNNI_109_FPP242</v>
          </cell>
        </row>
        <row r="368">
          <cell r="H368">
            <v>1</v>
          </cell>
          <cell r="EG368" t="str">
            <v>NNNI_109_FPP311</v>
          </cell>
        </row>
        <row r="369">
          <cell r="H369">
            <v>1</v>
          </cell>
          <cell r="EG369" t="str">
            <v>NNNI_109_FPP312</v>
          </cell>
        </row>
        <row r="370">
          <cell r="H370">
            <v>1</v>
          </cell>
          <cell r="EG370" t="str">
            <v>NNNI_109_FPP313</v>
          </cell>
        </row>
        <row r="371">
          <cell r="H371">
            <v>1</v>
          </cell>
          <cell r="EG371" t="str">
            <v>NNNI_109_FPP314</v>
          </cell>
        </row>
        <row r="372">
          <cell r="H372">
            <v>1</v>
          </cell>
          <cell r="EG372" t="str">
            <v>NNNI_109_HS0111</v>
          </cell>
        </row>
        <row r="373">
          <cell r="H373">
            <v>1</v>
          </cell>
          <cell r="EG373" t="str">
            <v>NNNI_109_HS0112</v>
          </cell>
        </row>
        <row r="374">
          <cell r="H374">
            <v>1</v>
          </cell>
          <cell r="EG374" t="str">
            <v>NNNI_109_ITP011</v>
          </cell>
        </row>
        <row r="375">
          <cell r="H375">
            <v>1</v>
          </cell>
          <cell r="EG375" t="str">
            <v>NNNI_109_LS0011</v>
          </cell>
        </row>
        <row r="376">
          <cell r="H376">
            <v>1</v>
          </cell>
          <cell r="EG376" t="str">
            <v>NNNI_109_MR0011</v>
          </cell>
        </row>
        <row r="377">
          <cell r="H377">
            <v>1</v>
          </cell>
          <cell r="EG377" t="str">
            <v>NNNI_109_MR0012</v>
          </cell>
        </row>
        <row r="378">
          <cell r="H378">
            <v>1</v>
          </cell>
          <cell r="EG378" t="str">
            <v>NNNI_109_MR0013</v>
          </cell>
        </row>
        <row r="379">
          <cell r="H379">
            <v>1</v>
          </cell>
          <cell r="EG379" t="str">
            <v>NNNI_109_MR0051</v>
          </cell>
        </row>
        <row r="380">
          <cell r="H380">
            <v>1</v>
          </cell>
          <cell r="EG380" t="str">
            <v>NNNI_109_P-30</v>
          </cell>
        </row>
        <row r="381">
          <cell r="H381">
            <v>1</v>
          </cell>
          <cell r="EG381" t="str">
            <v>NNNI_109_PS0011</v>
          </cell>
        </row>
        <row r="382">
          <cell r="H382">
            <v>1</v>
          </cell>
          <cell r="EG382" t="str">
            <v>NNNI_109_PS0012</v>
          </cell>
        </row>
        <row r="383">
          <cell r="H383">
            <v>1</v>
          </cell>
          <cell r="EG383" t="str">
            <v>NNNI_109_PS0013</v>
          </cell>
        </row>
        <row r="384">
          <cell r="H384">
            <v>1</v>
          </cell>
          <cell r="EG384" t="str">
            <v>NNNI_109_PS0014</v>
          </cell>
        </row>
        <row r="385">
          <cell r="H385">
            <v>1</v>
          </cell>
          <cell r="EG385" t="str">
            <v>NNNI_109_PS0015</v>
          </cell>
        </row>
        <row r="386">
          <cell r="H386">
            <v>1</v>
          </cell>
          <cell r="EG386" t="str">
            <v>NNNI_109_PS0016</v>
          </cell>
        </row>
        <row r="387">
          <cell r="H387">
            <v>1</v>
          </cell>
          <cell r="EG387" t="str">
            <v>NNNI_109_PS0017</v>
          </cell>
        </row>
        <row r="388">
          <cell r="H388">
            <v>1</v>
          </cell>
          <cell r="EG388" t="str">
            <v>NNNI_109_PS0018</v>
          </cell>
        </row>
        <row r="389">
          <cell r="H389">
            <v>1</v>
          </cell>
          <cell r="EG389" t="str">
            <v>NNNI_109_PS0021</v>
          </cell>
        </row>
        <row r="390">
          <cell r="H390">
            <v>1</v>
          </cell>
          <cell r="EG390" t="str">
            <v>NNNI_109_PS2615</v>
          </cell>
        </row>
        <row r="391">
          <cell r="H391">
            <v>1</v>
          </cell>
          <cell r="EG391" t="str">
            <v>NNNI_109_PS2815</v>
          </cell>
        </row>
        <row r="392">
          <cell r="H392">
            <v>1</v>
          </cell>
          <cell r="EG392" t="str">
            <v>NNNI_109_PS3215</v>
          </cell>
        </row>
        <row r="393">
          <cell r="H393">
            <v>1</v>
          </cell>
          <cell r="EG393" t="str">
            <v>NNNI_109_PS3225</v>
          </cell>
        </row>
        <row r="394">
          <cell r="H394">
            <v>1</v>
          </cell>
          <cell r="EG394" t="str">
            <v>NNNI_109_PS3235</v>
          </cell>
        </row>
        <row r="395">
          <cell r="H395">
            <v>1</v>
          </cell>
          <cell r="EG395" t="str">
            <v>NNNI_109_PS3315</v>
          </cell>
        </row>
        <row r="396">
          <cell r="H396">
            <v>1</v>
          </cell>
          <cell r="EG396" t="str">
            <v>NNNI_109_PS3715</v>
          </cell>
        </row>
        <row r="397">
          <cell r="H397">
            <v>1</v>
          </cell>
          <cell r="EG397" t="str">
            <v>NNNI_109_PS3825</v>
          </cell>
        </row>
        <row r="398">
          <cell r="H398">
            <v>1</v>
          </cell>
          <cell r="EG398" t="str">
            <v>NNNI_109_SYP011</v>
          </cell>
        </row>
        <row r="399">
          <cell r="H399">
            <v>1</v>
          </cell>
          <cell r="EG399" t="str">
            <v>NNNI_109_UP0011</v>
          </cell>
        </row>
        <row r="400">
          <cell r="H400">
            <v>1</v>
          </cell>
          <cell r="EG400" t="str">
            <v>NNNI_109_UP0031</v>
          </cell>
        </row>
        <row r="407">
          <cell r="H407">
            <v>1</v>
          </cell>
          <cell r="EG407" t="str">
            <v>NNNI_110_MM0011</v>
          </cell>
        </row>
        <row r="408">
          <cell r="H408">
            <v>1</v>
          </cell>
          <cell r="EG408" t="str">
            <v>NNNI_110_MM0031</v>
          </cell>
        </row>
        <row r="409">
          <cell r="H409">
            <v>1</v>
          </cell>
          <cell r="EG409" t="str">
            <v>NNNI_110_MM0032</v>
          </cell>
        </row>
        <row r="410">
          <cell r="H410">
            <v>1</v>
          </cell>
          <cell r="EG410" t="str">
            <v>NNNI_110_MM0091</v>
          </cell>
        </row>
        <row r="411">
          <cell r="H411">
            <v>1</v>
          </cell>
          <cell r="EG411" t="str">
            <v>NNNI_110_MM0101</v>
          </cell>
        </row>
        <row r="412">
          <cell r="H412">
            <v>1</v>
          </cell>
          <cell r="EG412" t="str">
            <v>NNNI_110_MM0102</v>
          </cell>
        </row>
        <row r="419">
          <cell r="H419">
            <v>1</v>
          </cell>
          <cell r="EG419" t="str">
            <v>NNNI_111_FM0001</v>
          </cell>
        </row>
        <row r="420">
          <cell r="H420">
            <v>1</v>
          </cell>
          <cell r="EG420" t="str">
            <v>NNNI_111_FM0002</v>
          </cell>
        </row>
        <row r="421">
          <cell r="H421">
            <v>1</v>
          </cell>
          <cell r="EG421" t="str">
            <v>NNNI_111_FM2001</v>
          </cell>
        </row>
        <row r="422">
          <cell r="H422">
            <v>1</v>
          </cell>
          <cell r="EG422" t="str">
            <v>NNNI_111_FM2003</v>
          </cell>
        </row>
        <row r="423">
          <cell r="H423">
            <v>1</v>
          </cell>
          <cell r="EG423" t="str">
            <v>NNNI_111_FPM211</v>
          </cell>
        </row>
        <row r="424">
          <cell r="H424">
            <v>1</v>
          </cell>
          <cell r="EG424" t="str">
            <v>NNNI_111_FPM212</v>
          </cell>
        </row>
        <row r="425">
          <cell r="H425">
            <v>1</v>
          </cell>
          <cell r="EG425" t="str">
            <v>NNNI_111_FPM241</v>
          </cell>
        </row>
        <row r="426">
          <cell r="H426">
            <v>1</v>
          </cell>
          <cell r="EG426" t="str">
            <v>NNNI_111_FP0211</v>
          </cell>
        </row>
        <row r="427">
          <cell r="H427">
            <v>1</v>
          </cell>
          <cell r="EG427" t="str">
            <v>NNNI_111_FP0212</v>
          </cell>
        </row>
        <row r="428">
          <cell r="H428">
            <v>1</v>
          </cell>
          <cell r="EG428" t="str">
            <v>NNNI_111_FP0241</v>
          </cell>
        </row>
        <row r="429">
          <cell r="H429">
            <v>1</v>
          </cell>
          <cell r="EG429" t="str">
            <v>NNNI_111_FP0242</v>
          </cell>
        </row>
        <row r="430">
          <cell r="H430">
            <v>1</v>
          </cell>
          <cell r="EG430" t="str">
            <v>NNNI_111_FPP211</v>
          </cell>
        </row>
        <row r="431">
          <cell r="H431">
            <v>1</v>
          </cell>
          <cell r="EG431" t="str">
            <v>NNNI_111_FPP212</v>
          </cell>
        </row>
        <row r="432">
          <cell r="H432">
            <v>1</v>
          </cell>
          <cell r="EG432" t="str">
            <v>NNNI_111_HV0015</v>
          </cell>
        </row>
        <row r="439">
          <cell r="H439">
            <v>1</v>
          </cell>
          <cell r="EG439" t="str">
            <v>NNNI_112_OI0011</v>
          </cell>
        </row>
        <row r="440">
          <cell r="H440">
            <v>1</v>
          </cell>
          <cell r="EG440" t="str">
            <v>NNNI_112_OI0041</v>
          </cell>
        </row>
        <row r="441">
          <cell r="H441">
            <v>1</v>
          </cell>
          <cell r="EG441" t="str">
            <v>NNNI_112_SI0011</v>
          </cell>
        </row>
        <row r="442">
          <cell r="H442">
            <v>1</v>
          </cell>
          <cell r="EG442" t="str">
            <v>NNNI_112_SY0011</v>
          </cell>
        </row>
        <row r="449">
          <cell r="H449">
            <v>1</v>
          </cell>
          <cell r="EG449" t="str">
            <v>NNNI_113_AC0011</v>
          </cell>
        </row>
        <row r="450">
          <cell r="H450">
            <v>1</v>
          </cell>
          <cell r="EG450" t="str">
            <v>NNNI_113_AC0012</v>
          </cell>
        </row>
        <row r="451">
          <cell r="H451">
            <v>1</v>
          </cell>
          <cell r="EG451" t="str">
            <v>NNNI_113_AC0013</v>
          </cell>
        </row>
        <row r="452">
          <cell r="H452">
            <v>1</v>
          </cell>
          <cell r="EG452" t="str">
            <v>NNNI_113_AC0014</v>
          </cell>
        </row>
        <row r="453">
          <cell r="H453">
            <v>1</v>
          </cell>
          <cell r="EG453" t="str">
            <v>NNNI_113_AC0015</v>
          </cell>
        </row>
        <row r="454">
          <cell r="H454">
            <v>1</v>
          </cell>
          <cell r="EG454" t="str">
            <v>NNNI_113_AC0041</v>
          </cell>
        </row>
        <row r="455">
          <cell r="H455">
            <v>1</v>
          </cell>
          <cell r="EG455" t="str">
            <v>NNNI_113_AC1041</v>
          </cell>
        </row>
        <row r="456">
          <cell r="H456">
            <v>1</v>
          </cell>
          <cell r="EG456" t="str">
            <v>NNNI_113_AC1441</v>
          </cell>
        </row>
        <row r="457">
          <cell r="H457">
            <v>1</v>
          </cell>
          <cell r="EG457" t="str">
            <v>NNNI_113_BO0012</v>
          </cell>
        </row>
        <row r="458">
          <cell r="H458">
            <v>1</v>
          </cell>
          <cell r="EG458" t="str">
            <v>NNNI_113_BO0013</v>
          </cell>
        </row>
        <row r="459">
          <cell r="H459">
            <v>1</v>
          </cell>
          <cell r="EG459" t="str">
            <v>NNNI_113_BS0011</v>
          </cell>
        </row>
        <row r="460">
          <cell r="H460">
            <v>1</v>
          </cell>
          <cell r="EG460" t="str">
            <v>NNNI_113_BU0011</v>
          </cell>
        </row>
        <row r="461">
          <cell r="H461">
            <v>1</v>
          </cell>
          <cell r="EG461" t="str">
            <v>NNNI_113_CL0011</v>
          </cell>
        </row>
        <row r="462">
          <cell r="H462">
            <v>1</v>
          </cell>
          <cell r="EG462" t="str">
            <v>NNNI_113_CN0011</v>
          </cell>
        </row>
        <row r="463">
          <cell r="H463">
            <v>1</v>
          </cell>
          <cell r="EG463" t="str">
            <v>NNNI_113_CN0012</v>
          </cell>
        </row>
        <row r="464">
          <cell r="H464">
            <v>1</v>
          </cell>
          <cell r="EG464" t="str">
            <v>NNNI_113_CS0011</v>
          </cell>
        </row>
        <row r="465">
          <cell r="H465">
            <v>1</v>
          </cell>
          <cell r="EG465" t="str">
            <v>NNNI_113_DS0011</v>
          </cell>
        </row>
        <row r="466">
          <cell r="H466">
            <v>1</v>
          </cell>
          <cell r="EG466" t="str">
            <v>NNNI_113_ET0011</v>
          </cell>
        </row>
        <row r="467">
          <cell r="H467">
            <v>1</v>
          </cell>
          <cell r="EG467" t="str">
            <v>NNNI_113_ETP011</v>
          </cell>
        </row>
        <row r="468">
          <cell r="H468">
            <v>1</v>
          </cell>
          <cell r="EG468" t="str">
            <v>NNNI_113_FP0211</v>
          </cell>
        </row>
        <row r="469">
          <cell r="H469">
            <v>1</v>
          </cell>
          <cell r="EG469" t="str">
            <v>NNNI_113_FP0212</v>
          </cell>
        </row>
        <row r="470">
          <cell r="H470">
            <v>1</v>
          </cell>
          <cell r="EG470" t="str">
            <v>NNNI_113_FP0241</v>
          </cell>
        </row>
        <row r="471">
          <cell r="H471">
            <v>1</v>
          </cell>
          <cell r="EG471" t="str">
            <v>NNNI_113_FP0242</v>
          </cell>
        </row>
        <row r="472">
          <cell r="H472">
            <v>1</v>
          </cell>
          <cell r="EG472" t="str">
            <v>NNNI_113_FP0611</v>
          </cell>
        </row>
        <row r="473">
          <cell r="H473">
            <v>1</v>
          </cell>
          <cell r="EG473" t="str">
            <v>NNNI_113_FP0612</v>
          </cell>
        </row>
        <row r="474">
          <cell r="H474">
            <v>1</v>
          </cell>
          <cell r="EG474" t="str">
            <v>NNNI_113_GI0014</v>
          </cell>
        </row>
        <row r="475">
          <cell r="H475">
            <v>1</v>
          </cell>
          <cell r="EG475" t="str">
            <v>NNNI_113_GI0015</v>
          </cell>
        </row>
        <row r="476">
          <cell r="H476">
            <v>1</v>
          </cell>
          <cell r="EG476" t="str">
            <v>NNNI_113_GI0016</v>
          </cell>
        </row>
        <row r="477">
          <cell r="H477">
            <v>1</v>
          </cell>
          <cell r="EG477" t="str">
            <v>NNNI_113_GI0017</v>
          </cell>
        </row>
        <row r="478">
          <cell r="H478">
            <v>1</v>
          </cell>
          <cell r="EG478" t="str">
            <v>NNNI_113_HIS011</v>
          </cell>
        </row>
        <row r="479">
          <cell r="H479">
            <v>1</v>
          </cell>
          <cell r="EG479" t="str">
            <v>NNNI_113_HV0011</v>
          </cell>
        </row>
        <row r="480">
          <cell r="H480">
            <v>1</v>
          </cell>
          <cell r="EG480" t="str">
            <v>NNNI_113_HV0012</v>
          </cell>
        </row>
        <row r="481">
          <cell r="H481">
            <v>1</v>
          </cell>
          <cell r="EG481" t="str">
            <v>NNNI_113_HV0015</v>
          </cell>
        </row>
        <row r="482">
          <cell r="H482">
            <v>1</v>
          </cell>
          <cell r="EG482" t="str">
            <v>NNNI_113_HV0016</v>
          </cell>
        </row>
        <row r="483">
          <cell r="H483">
            <v>1</v>
          </cell>
          <cell r="EG483" t="str">
            <v>NNNI_113_HV0019</v>
          </cell>
        </row>
        <row r="484">
          <cell r="H484">
            <v>1</v>
          </cell>
          <cell r="EG484" t="str">
            <v>NNNI_113_HV0111</v>
          </cell>
        </row>
        <row r="485">
          <cell r="H485">
            <v>1</v>
          </cell>
          <cell r="EG485" t="str">
            <v>NNNI_113_IT0011</v>
          </cell>
        </row>
        <row r="486">
          <cell r="H486">
            <v>1</v>
          </cell>
          <cell r="EG486" t="str">
            <v>NNNI_113_IT0032</v>
          </cell>
        </row>
        <row r="487">
          <cell r="H487">
            <v>1</v>
          </cell>
          <cell r="EG487" t="str">
            <v>NNNI_113_LVC012</v>
          </cell>
        </row>
        <row r="488">
          <cell r="H488">
            <v>1</v>
          </cell>
          <cell r="EG488" t="str">
            <v>NNNI_113_LVC031</v>
          </cell>
        </row>
        <row r="489">
          <cell r="H489">
            <v>1</v>
          </cell>
          <cell r="EG489" t="str">
            <v>NNNI_113_LV0011</v>
          </cell>
        </row>
        <row r="490">
          <cell r="H490">
            <v>1</v>
          </cell>
          <cell r="EG490" t="str">
            <v>NNNI_113_LV0012</v>
          </cell>
        </row>
        <row r="491">
          <cell r="H491">
            <v>1</v>
          </cell>
          <cell r="EG491" t="str">
            <v>NNNI_113_LV0031</v>
          </cell>
        </row>
        <row r="492">
          <cell r="H492">
            <v>1</v>
          </cell>
          <cell r="EG492" t="str">
            <v>NNNI_113_LV0041</v>
          </cell>
        </row>
        <row r="493">
          <cell r="H493">
            <v>1</v>
          </cell>
          <cell r="EG493" t="str">
            <v>NNNI_113_MG0001</v>
          </cell>
        </row>
        <row r="494">
          <cell r="H494">
            <v>1</v>
          </cell>
          <cell r="EG494" t="str">
            <v>NNNI_113_MO0051</v>
          </cell>
        </row>
        <row r="495">
          <cell r="H495">
            <v>1</v>
          </cell>
          <cell r="EG495" t="str">
            <v>NNNI_113_MS0011</v>
          </cell>
        </row>
        <row r="496">
          <cell r="H496">
            <v>1</v>
          </cell>
          <cell r="EG496" t="str">
            <v>NNNI_113_OI0011</v>
          </cell>
        </row>
        <row r="497">
          <cell r="H497">
            <v>1</v>
          </cell>
          <cell r="EG497" t="str">
            <v>NNNI_113_OI0031</v>
          </cell>
        </row>
        <row r="498">
          <cell r="H498">
            <v>1</v>
          </cell>
          <cell r="EG498" t="str">
            <v>NNNI_113_OI0041</v>
          </cell>
        </row>
        <row r="499">
          <cell r="H499">
            <v>1</v>
          </cell>
          <cell r="EG499" t="str">
            <v>NNNI_113_OI0051</v>
          </cell>
        </row>
        <row r="500">
          <cell r="H500">
            <v>1</v>
          </cell>
          <cell r="EG500" t="str">
            <v>NNNI_113_PS3115</v>
          </cell>
        </row>
        <row r="501">
          <cell r="H501">
            <v>1</v>
          </cell>
          <cell r="EG501" t="str">
            <v>NNNI_113_PS3215</v>
          </cell>
        </row>
        <row r="502">
          <cell r="H502">
            <v>1</v>
          </cell>
          <cell r="EG502" t="str">
            <v>NNNI_113_PS3225</v>
          </cell>
        </row>
        <row r="503">
          <cell r="H503">
            <v>1</v>
          </cell>
          <cell r="EG503" t="str">
            <v>NNNI_113_RS0011</v>
          </cell>
        </row>
        <row r="504">
          <cell r="H504">
            <v>1</v>
          </cell>
          <cell r="EG504" t="str">
            <v>NNNI_113_RS0031</v>
          </cell>
        </row>
        <row r="505">
          <cell r="H505">
            <v>1</v>
          </cell>
          <cell r="EG505" t="str">
            <v>NNNI_113_RS0041</v>
          </cell>
        </row>
        <row r="506">
          <cell r="H506">
            <v>1</v>
          </cell>
          <cell r="EG506" t="str">
            <v>NNNI_113_S43-01</v>
          </cell>
        </row>
        <row r="507">
          <cell r="H507">
            <v>1</v>
          </cell>
          <cell r="EG507" t="str">
            <v>NNNI_113_SB0011</v>
          </cell>
        </row>
        <row r="508">
          <cell r="H508">
            <v>1</v>
          </cell>
          <cell r="EG508" t="str">
            <v>NNNI_113_SB0012</v>
          </cell>
        </row>
        <row r="509">
          <cell r="H509">
            <v>1</v>
          </cell>
          <cell r="EG509" t="str">
            <v>NNNI_113_SB0013</v>
          </cell>
        </row>
        <row r="510">
          <cell r="H510">
            <v>1</v>
          </cell>
          <cell r="EG510" t="str">
            <v>NNNI_113_SB0014</v>
          </cell>
        </row>
        <row r="511">
          <cell r="H511">
            <v>1</v>
          </cell>
          <cell r="EG511" t="str">
            <v>NNNI_113_SG0011</v>
          </cell>
        </row>
        <row r="512">
          <cell r="H512">
            <v>1</v>
          </cell>
          <cell r="EG512" t="str">
            <v>NNNI_113_SG0021</v>
          </cell>
        </row>
        <row r="513">
          <cell r="H513">
            <v>1</v>
          </cell>
          <cell r="EG513" t="str">
            <v>NNNI_113_SG0031</v>
          </cell>
        </row>
        <row r="514">
          <cell r="H514">
            <v>1</v>
          </cell>
          <cell r="EG514" t="str">
            <v>NNNI_113_SG0041</v>
          </cell>
        </row>
        <row r="515">
          <cell r="H515">
            <v>1</v>
          </cell>
          <cell r="EG515" t="str">
            <v>NNNI_113_SI0011</v>
          </cell>
        </row>
        <row r="516">
          <cell r="H516">
            <v>1</v>
          </cell>
          <cell r="EG516" t="str">
            <v>NNNI_113_SI0012</v>
          </cell>
        </row>
        <row r="517">
          <cell r="H517">
            <v>1</v>
          </cell>
          <cell r="EG517" t="str">
            <v>NNNI_113_SI0014</v>
          </cell>
        </row>
        <row r="518">
          <cell r="H518">
            <v>1</v>
          </cell>
          <cell r="EG518" t="str">
            <v>NNNI_113_SI0019</v>
          </cell>
        </row>
        <row r="519">
          <cell r="H519">
            <v>1</v>
          </cell>
          <cell r="EG519" t="str">
            <v>NNNI_113_SI0021</v>
          </cell>
        </row>
        <row r="520">
          <cell r="H520">
            <v>1</v>
          </cell>
          <cell r="EG520" t="str">
            <v>NNNI_113_SI0023</v>
          </cell>
        </row>
        <row r="521">
          <cell r="H521">
            <v>1</v>
          </cell>
          <cell r="EG521" t="str">
            <v>NNNI_113_SI0025</v>
          </cell>
        </row>
        <row r="522">
          <cell r="H522">
            <v>1</v>
          </cell>
          <cell r="EG522" t="str">
            <v>NNNI_113_SI0026</v>
          </cell>
        </row>
        <row r="523">
          <cell r="H523">
            <v>1</v>
          </cell>
          <cell r="EG523" t="str">
            <v>NNNI_113_SI0027</v>
          </cell>
        </row>
        <row r="524">
          <cell r="H524">
            <v>1</v>
          </cell>
          <cell r="EG524" t="str">
            <v>NNNI_113_SI0029</v>
          </cell>
        </row>
        <row r="525">
          <cell r="H525">
            <v>1</v>
          </cell>
          <cell r="EG525" t="str">
            <v>NNNI_113_SI0030</v>
          </cell>
        </row>
        <row r="526">
          <cell r="H526">
            <v>1</v>
          </cell>
          <cell r="EG526" t="str">
            <v>NNNI_113_SY0011</v>
          </cell>
        </row>
        <row r="527">
          <cell r="H527">
            <v>1</v>
          </cell>
          <cell r="EG527" t="str">
            <v>NNNI_113_SYC011</v>
          </cell>
        </row>
        <row r="528">
          <cell r="H528">
            <v>1</v>
          </cell>
          <cell r="EG528" t="str">
            <v>NNNI_113_SYP011</v>
          </cell>
        </row>
        <row r="529">
          <cell r="H529">
            <v>1</v>
          </cell>
          <cell r="EG529" t="str">
            <v>NNNI_113_TF0011</v>
          </cell>
        </row>
        <row r="530">
          <cell r="H530">
            <v>1</v>
          </cell>
          <cell r="EG530" t="str">
            <v>NNNI_113_TF0031</v>
          </cell>
        </row>
        <row r="531">
          <cell r="H531">
            <v>1</v>
          </cell>
          <cell r="EG531" t="str">
            <v>NNNI_113_TF0032</v>
          </cell>
        </row>
        <row r="532">
          <cell r="H532">
            <v>1</v>
          </cell>
          <cell r="EG532" t="str">
            <v>NNNI_113_TF0036</v>
          </cell>
        </row>
        <row r="533">
          <cell r="H533">
            <v>1</v>
          </cell>
          <cell r="EG533" t="str">
            <v>NNNI_113_TF0038</v>
          </cell>
        </row>
        <row r="534">
          <cell r="H534">
            <v>1</v>
          </cell>
          <cell r="EG534" t="str">
            <v>NNNI_113_TF0051</v>
          </cell>
        </row>
        <row r="535">
          <cell r="H535">
            <v>1</v>
          </cell>
          <cell r="EG535" t="str">
            <v>NNNI_113_TF0641</v>
          </cell>
        </row>
        <row r="536">
          <cell r="H536">
            <v>1</v>
          </cell>
          <cell r="EG536" t="str">
            <v>NNNI_113_UP0011</v>
          </cell>
        </row>
        <row r="543">
          <cell r="H543">
            <v>1</v>
          </cell>
          <cell r="EG543" t="str">
            <v>NNNI_115_CL0012</v>
          </cell>
        </row>
        <row r="544">
          <cell r="H544">
            <v>1</v>
          </cell>
          <cell r="EG544" t="str">
            <v>NNNI_115_GI0017</v>
          </cell>
        </row>
        <row r="545">
          <cell r="H545">
            <v>1</v>
          </cell>
          <cell r="EG545" t="str">
            <v>NNNI_115_HIS011</v>
          </cell>
        </row>
        <row r="546">
          <cell r="H546">
            <v>1</v>
          </cell>
          <cell r="EG546" t="str">
            <v>NNNI_115_HIS013</v>
          </cell>
        </row>
        <row r="547">
          <cell r="H547">
            <v>1</v>
          </cell>
          <cell r="EG547" t="str">
            <v>NNNI_115_HV0011</v>
          </cell>
        </row>
        <row r="548">
          <cell r="H548">
            <v>1</v>
          </cell>
          <cell r="EG548" t="str">
            <v>NNNI_115_HV0013</v>
          </cell>
        </row>
        <row r="549">
          <cell r="H549">
            <v>1</v>
          </cell>
          <cell r="EG549" t="str">
            <v>NNNI_115_IR0011</v>
          </cell>
        </row>
        <row r="550">
          <cell r="H550">
            <v>1</v>
          </cell>
          <cell r="EG550" t="str">
            <v>NNNI_115_MG0001</v>
          </cell>
        </row>
        <row r="551">
          <cell r="H551">
            <v>1</v>
          </cell>
          <cell r="EG551" t="str">
            <v>NNNI_115_MS001</v>
          </cell>
        </row>
        <row r="552">
          <cell r="H552">
            <v>1</v>
          </cell>
          <cell r="EG552" t="str">
            <v>NNNI_115_OP2001</v>
          </cell>
        </row>
        <row r="553">
          <cell r="H553">
            <v>1</v>
          </cell>
          <cell r="EG553" t="str">
            <v>NNNI_115_OP2002</v>
          </cell>
        </row>
        <row r="554">
          <cell r="H554">
            <v>1</v>
          </cell>
          <cell r="EG554" t="str">
            <v>NNNI_115_OP2KPI</v>
          </cell>
        </row>
        <row r="555">
          <cell r="H555">
            <v>1</v>
          </cell>
          <cell r="EG555" t="str">
            <v>NNNI_115_PM0011</v>
          </cell>
        </row>
        <row r="556">
          <cell r="H556">
            <v>1</v>
          </cell>
          <cell r="EG556" t="str">
            <v>NNNI_115_RT0011</v>
          </cell>
        </row>
        <row r="557">
          <cell r="H557">
            <v>1</v>
          </cell>
          <cell r="EG557" t="str">
            <v>NNNI_115_SI0011</v>
          </cell>
        </row>
        <row r="558">
          <cell r="H558">
            <v>1</v>
          </cell>
          <cell r="EG558" t="str">
            <v>NNNI_115_SI0012</v>
          </cell>
        </row>
        <row r="559">
          <cell r="H559">
            <v>1</v>
          </cell>
          <cell r="EG559" t="str">
            <v>NNNI_115_SI0013</v>
          </cell>
        </row>
        <row r="560">
          <cell r="H560">
            <v>1</v>
          </cell>
          <cell r="EG560" t="str">
            <v>NNNI_115_SI0014</v>
          </cell>
        </row>
        <row r="561">
          <cell r="H561">
            <v>1</v>
          </cell>
          <cell r="EG561" t="str">
            <v>NNNI_115_SI0016</v>
          </cell>
        </row>
        <row r="562">
          <cell r="H562">
            <v>1</v>
          </cell>
          <cell r="EG562" t="str">
            <v>NNNI_115_SI0017</v>
          </cell>
        </row>
        <row r="563">
          <cell r="H563">
            <v>1</v>
          </cell>
          <cell r="EG563" t="str">
            <v>NNNI_115_SI0020</v>
          </cell>
        </row>
        <row r="564">
          <cell r="H564">
            <v>1</v>
          </cell>
          <cell r="EG564" t="str">
            <v>NNNI_115_SI0021</v>
          </cell>
        </row>
        <row r="565">
          <cell r="H565">
            <v>1</v>
          </cell>
          <cell r="EG565" t="str">
            <v>NNNI_115_SI0041</v>
          </cell>
        </row>
        <row r="566">
          <cell r="H566">
            <v>1</v>
          </cell>
          <cell r="EG566" t="str">
            <v>NNNI_115_SI9011</v>
          </cell>
        </row>
        <row r="567">
          <cell r="H567">
            <v>1</v>
          </cell>
          <cell r="EG567" t="str">
            <v>NNNI_115_SIDO18</v>
          </cell>
        </row>
        <row r="568">
          <cell r="H568">
            <v>1</v>
          </cell>
          <cell r="EG568" t="str">
            <v>NNNI_115_TF0011</v>
          </cell>
        </row>
        <row r="569">
          <cell r="H569">
            <v>1</v>
          </cell>
          <cell r="EG569" t="str">
            <v>NNNI_115_TF0031</v>
          </cell>
        </row>
        <row r="570">
          <cell r="H570">
            <v>1</v>
          </cell>
          <cell r="EG570" t="str">
            <v>NNNI_115_TF0036</v>
          </cell>
        </row>
        <row r="571">
          <cell r="H571">
            <v>1</v>
          </cell>
          <cell r="EG571" t="str">
            <v>NNNI_115_TF0038</v>
          </cell>
        </row>
        <row r="578">
          <cell r="H578">
            <v>1</v>
          </cell>
          <cell r="EG578" t="str">
            <v>NNNI_502_ACC013</v>
          </cell>
        </row>
        <row r="579">
          <cell r="H579">
            <v>1</v>
          </cell>
          <cell r="EG579" t="str">
            <v>NNNI_502_AR0011</v>
          </cell>
        </row>
        <row r="580">
          <cell r="H580">
            <v>1</v>
          </cell>
          <cell r="EG580" t="str">
            <v>NNNI_502_AR0041</v>
          </cell>
        </row>
        <row r="581">
          <cell r="H581">
            <v>1</v>
          </cell>
          <cell r="EG581" t="str">
            <v>NNNI_502_AS0011</v>
          </cell>
        </row>
        <row r="582">
          <cell r="H582">
            <v>1</v>
          </cell>
          <cell r="EG582" t="str">
            <v>NNNI_502_AS0012</v>
          </cell>
        </row>
        <row r="583">
          <cell r="H583">
            <v>1</v>
          </cell>
          <cell r="EG583" t="str">
            <v>NNNI_502_AS0031</v>
          </cell>
        </row>
        <row r="584">
          <cell r="H584">
            <v>1</v>
          </cell>
          <cell r="EG584" t="str">
            <v>NNNI_502_BTC011</v>
          </cell>
        </row>
        <row r="585">
          <cell r="H585">
            <v>1</v>
          </cell>
          <cell r="EG585" t="str">
            <v>NNNI_502_BTC012</v>
          </cell>
        </row>
        <row r="586">
          <cell r="H586">
            <v>1</v>
          </cell>
          <cell r="EG586" t="str">
            <v>NNNI_502_BTC013</v>
          </cell>
        </row>
        <row r="587">
          <cell r="H587">
            <v>1</v>
          </cell>
          <cell r="EG587" t="str">
            <v>NNNI_502_BTC031</v>
          </cell>
        </row>
        <row r="588">
          <cell r="H588">
            <v>1</v>
          </cell>
          <cell r="EG588" t="str">
            <v>NNNI_502_BTC032</v>
          </cell>
        </row>
        <row r="589">
          <cell r="H589">
            <v>1</v>
          </cell>
          <cell r="EG589" t="str">
            <v>NNNI_502_CA0011</v>
          </cell>
        </row>
        <row r="590">
          <cell r="H590">
            <v>1</v>
          </cell>
          <cell r="EG590" t="str">
            <v>NNNI_502_CR0011</v>
          </cell>
        </row>
        <row r="591">
          <cell r="H591">
            <v>1</v>
          </cell>
          <cell r="EG591" t="str">
            <v>NNNI_502_CS3301</v>
          </cell>
        </row>
        <row r="592">
          <cell r="H592">
            <v>1</v>
          </cell>
          <cell r="EG592" t="str">
            <v>NNNI_502_CS3701</v>
          </cell>
        </row>
        <row r="593">
          <cell r="H593">
            <v>1</v>
          </cell>
          <cell r="EG593" t="str">
            <v>NNNI_502_CS9001</v>
          </cell>
        </row>
        <row r="594">
          <cell r="H594">
            <v>1</v>
          </cell>
          <cell r="EG594" t="str">
            <v>NNNI_502_DR0011</v>
          </cell>
        </row>
        <row r="595">
          <cell r="H595">
            <v>1</v>
          </cell>
          <cell r="EG595" t="str">
            <v>NNNI_502_DR0012</v>
          </cell>
        </row>
        <row r="596">
          <cell r="H596">
            <v>1</v>
          </cell>
          <cell r="EG596" t="str">
            <v>NNNI_502_FO0011</v>
          </cell>
        </row>
        <row r="597">
          <cell r="H597">
            <v>1</v>
          </cell>
          <cell r="EG597" t="str">
            <v>NNNI_502_FO0012</v>
          </cell>
        </row>
        <row r="598">
          <cell r="H598">
            <v>1</v>
          </cell>
          <cell r="EG598" t="str">
            <v>NNNI_502_FO0013</v>
          </cell>
        </row>
        <row r="599">
          <cell r="H599">
            <v>1</v>
          </cell>
          <cell r="EG599" t="str">
            <v>NNNI_502_FO0031</v>
          </cell>
        </row>
        <row r="600">
          <cell r="H600">
            <v>1</v>
          </cell>
          <cell r="EG600" t="str">
            <v>NNNI_502_FO0032</v>
          </cell>
        </row>
        <row r="601">
          <cell r="H601">
            <v>1</v>
          </cell>
          <cell r="EG601" t="str">
            <v>NNNI_502_FO0051</v>
          </cell>
        </row>
        <row r="602">
          <cell r="H602">
            <v>1</v>
          </cell>
          <cell r="EG602" t="str">
            <v>NNNI_502_HIC011</v>
          </cell>
        </row>
        <row r="603">
          <cell r="H603">
            <v>1</v>
          </cell>
          <cell r="EG603" t="str">
            <v>NNNI_502_HSC112</v>
          </cell>
        </row>
        <row r="604">
          <cell r="H604">
            <v>1</v>
          </cell>
          <cell r="EG604" t="str">
            <v>NNNI_502_IE0011</v>
          </cell>
        </row>
        <row r="605">
          <cell r="H605">
            <v>1</v>
          </cell>
          <cell r="EG605" t="str">
            <v>NNNI_502_LC0011</v>
          </cell>
        </row>
        <row r="606">
          <cell r="H606">
            <v>1</v>
          </cell>
          <cell r="EG606" t="str">
            <v>NNNI_502_LC0031</v>
          </cell>
        </row>
        <row r="607">
          <cell r="H607">
            <v>1</v>
          </cell>
          <cell r="EG607" t="str">
            <v>NNNI_502_MGC001</v>
          </cell>
        </row>
        <row r="608">
          <cell r="H608">
            <v>1</v>
          </cell>
          <cell r="EG608" t="str">
            <v>NNNI_502_MRC013</v>
          </cell>
        </row>
        <row r="609">
          <cell r="H609">
            <v>1</v>
          </cell>
          <cell r="EG609" t="str">
            <v>NNNI_502_NE0011</v>
          </cell>
        </row>
        <row r="610">
          <cell r="H610">
            <v>1</v>
          </cell>
          <cell r="EG610" t="str">
            <v>NNNI_502_PL0011</v>
          </cell>
        </row>
        <row r="611">
          <cell r="H611">
            <v>1</v>
          </cell>
          <cell r="EG611" t="str">
            <v>NNNI_502_PL0031</v>
          </cell>
        </row>
        <row r="612">
          <cell r="H612">
            <v>1</v>
          </cell>
          <cell r="EG612" t="str">
            <v>NNNI_502_RAC012</v>
          </cell>
        </row>
        <row r="613">
          <cell r="H613">
            <v>1</v>
          </cell>
          <cell r="EG613" t="str">
            <v>NNNI_502_RAC031</v>
          </cell>
        </row>
        <row r="614">
          <cell r="H614">
            <v>1</v>
          </cell>
          <cell r="EG614" t="str">
            <v>NNNI_502_SIC021</v>
          </cell>
        </row>
        <row r="615">
          <cell r="H615">
            <v>1</v>
          </cell>
          <cell r="EG615" t="str">
            <v>NNNI_502_SN0011</v>
          </cell>
        </row>
        <row r="616">
          <cell r="H616">
            <v>1</v>
          </cell>
          <cell r="EG616" t="str">
            <v>NNNI_502_SP0011</v>
          </cell>
        </row>
        <row r="617">
          <cell r="H617">
            <v>1</v>
          </cell>
          <cell r="EG617" t="str">
            <v>NNNI_502_SP0012</v>
          </cell>
        </row>
        <row r="618">
          <cell r="H618">
            <v>1</v>
          </cell>
          <cell r="EG618" t="str">
            <v>NNNI_502_SYC011</v>
          </cell>
        </row>
        <row r="619">
          <cell r="H619">
            <v>1</v>
          </cell>
          <cell r="EG619" t="str">
            <v>NNNI_502_SYP011</v>
          </cell>
        </row>
        <row r="620">
          <cell r="H620">
            <v>1</v>
          </cell>
          <cell r="EG620" t="str">
            <v>NNNI_502_UPC011</v>
          </cell>
        </row>
        <row r="621">
          <cell r="H621">
            <v>1</v>
          </cell>
          <cell r="EG621" t="str">
            <v>NNNI_502_UPC012</v>
          </cell>
        </row>
        <row r="622">
          <cell r="H622">
            <v>1</v>
          </cell>
          <cell r="EG622" t="str">
            <v>NNNI_502_UPC031</v>
          </cell>
        </row>
        <row r="629">
          <cell r="H629">
            <v>1</v>
          </cell>
          <cell r="EG629" t="str">
            <v>NNNI_503_ACC013</v>
          </cell>
        </row>
        <row r="630">
          <cell r="H630">
            <v>1</v>
          </cell>
          <cell r="EG630" t="str">
            <v>NNNI_503_AR0011</v>
          </cell>
        </row>
        <row r="631">
          <cell r="H631">
            <v>1</v>
          </cell>
          <cell r="EG631" t="str">
            <v>NNNI_503_AR0041</v>
          </cell>
        </row>
        <row r="632">
          <cell r="H632">
            <v>1</v>
          </cell>
          <cell r="EG632" t="str">
            <v>NNNI_503_AS0011</v>
          </cell>
        </row>
        <row r="633">
          <cell r="H633">
            <v>1</v>
          </cell>
          <cell r="EG633" t="str">
            <v>NNNI_503_AS0012</v>
          </cell>
        </row>
        <row r="634">
          <cell r="H634">
            <v>1</v>
          </cell>
          <cell r="EG634" t="str">
            <v>NNNI_503_AS0031</v>
          </cell>
        </row>
        <row r="635">
          <cell r="H635">
            <v>1</v>
          </cell>
          <cell r="EG635" t="str">
            <v>NNNI_503_BTC011</v>
          </cell>
        </row>
        <row r="636">
          <cell r="H636">
            <v>1</v>
          </cell>
          <cell r="EG636" t="str">
            <v>NNNI_503_BTC012</v>
          </cell>
        </row>
        <row r="637">
          <cell r="H637">
            <v>1</v>
          </cell>
          <cell r="EG637" t="str">
            <v>NNNI_503_BTC013</v>
          </cell>
        </row>
        <row r="638">
          <cell r="H638">
            <v>1</v>
          </cell>
          <cell r="EG638" t="str">
            <v>NNNI_503_BTC031</v>
          </cell>
        </row>
        <row r="639">
          <cell r="H639">
            <v>1</v>
          </cell>
          <cell r="EG639" t="str">
            <v>NNNI_503_BTC032</v>
          </cell>
        </row>
        <row r="640">
          <cell r="H640">
            <v>1</v>
          </cell>
          <cell r="EG640" t="str">
            <v>NNNI_503_CA0011</v>
          </cell>
        </row>
        <row r="641">
          <cell r="H641">
            <v>1</v>
          </cell>
          <cell r="EG641" t="str">
            <v>NNNI_503_CR0011</v>
          </cell>
        </row>
        <row r="642">
          <cell r="H642">
            <v>1</v>
          </cell>
          <cell r="EG642" t="str">
            <v>NNNI_503_CS-1Y</v>
          </cell>
        </row>
        <row r="643">
          <cell r="H643">
            <v>1</v>
          </cell>
          <cell r="EG643" t="str">
            <v>NNNI_503_CS-6M</v>
          </cell>
        </row>
        <row r="644">
          <cell r="H644">
            <v>1</v>
          </cell>
          <cell r="EG644" t="str">
            <v>NNNI_503_DR0011</v>
          </cell>
        </row>
        <row r="645">
          <cell r="H645">
            <v>1</v>
          </cell>
          <cell r="EG645" t="str">
            <v>NNNI_503_DR0012</v>
          </cell>
        </row>
        <row r="646">
          <cell r="H646">
            <v>1</v>
          </cell>
          <cell r="EG646" t="str">
            <v>NNNI_503_FO0011</v>
          </cell>
        </row>
        <row r="647">
          <cell r="H647">
            <v>1</v>
          </cell>
          <cell r="EG647" t="str">
            <v>NNNI_503_FO0012</v>
          </cell>
        </row>
        <row r="648">
          <cell r="H648">
            <v>1</v>
          </cell>
          <cell r="EG648" t="str">
            <v>NNNI_503_FO0013</v>
          </cell>
        </row>
        <row r="649">
          <cell r="H649">
            <v>1</v>
          </cell>
          <cell r="EG649" t="str">
            <v>NNNI_503_FO0031</v>
          </cell>
        </row>
        <row r="650">
          <cell r="H650">
            <v>1</v>
          </cell>
          <cell r="EG650" t="str">
            <v>NNNI_503_FO0032</v>
          </cell>
        </row>
        <row r="651">
          <cell r="H651">
            <v>1</v>
          </cell>
          <cell r="EG651" t="str">
            <v>NNNI_503_FO0051</v>
          </cell>
        </row>
        <row r="652">
          <cell r="H652">
            <v>1</v>
          </cell>
          <cell r="EG652" t="str">
            <v>NNNI_503_HIC011</v>
          </cell>
        </row>
        <row r="653">
          <cell r="H653">
            <v>1</v>
          </cell>
          <cell r="EG653" t="str">
            <v>NNNI_503_HIC013</v>
          </cell>
        </row>
        <row r="654">
          <cell r="H654">
            <v>1</v>
          </cell>
          <cell r="EG654" t="str">
            <v>NNNI_503_HVC012</v>
          </cell>
        </row>
        <row r="655">
          <cell r="H655">
            <v>1</v>
          </cell>
          <cell r="EG655" t="str">
            <v>NNNI_503_HVC015</v>
          </cell>
        </row>
        <row r="656">
          <cell r="H656">
            <v>1</v>
          </cell>
          <cell r="EG656" t="str">
            <v>NNNI_503_HVC016</v>
          </cell>
        </row>
        <row r="657">
          <cell r="H657">
            <v>1</v>
          </cell>
          <cell r="EG657" t="str">
            <v>NNNI_503_IE0011</v>
          </cell>
        </row>
        <row r="658">
          <cell r="H658">
            <v>1</v>
          </cell>
          <cell r="EG658" t="str">
            <v>NNNI_503_LC0011</v>
          </cell>
        </row>
        <row r="659">
          <cell r="H659">
            <v>1</v>
          </cell>
          <cell r="EG659" t="str">
            <v>NNNI_503_LC0031</v>
          </cell>
        </row>
        <row r="660">
          <cell r="H660">
            <v>1</v>
          </cell>
          <cell r="EG660" t="str">
            <v>NNNI_503_LVC012</v>
          </cell>
        </row>
        <row r="661">
          <cell r="H661">
            <v>1</v>
          </cell>
          <cell r="EG661" t="str">
            <v>NNNI_503_LVC031</v>
          </cell>
        </row>
        <row r="662">
          <cell r="H662">
            <v>1</v>
          </cell>
          <cell r="EG662" t="str">
            <v>NNNI_503_LVC041</v>
          </cell>
        </row>
        <row r="663">
          <cell r="H663">
            <v>1</v>
          </cell>
          <cell r="EG663" t="str">
            <v>NNNI_503_MGC001</v>
          </cell>
        </row>
        <row r="664">
          <cell r="H664">
            <v>1</v>
          </cell>
          <cell r="EG664" t="str">
            <v>NNNI_503_MRC013</v>
          </cell>
        </row>
        <row r="665">
          <cell r="H665">
            <v>1</v>
          </cell>
          <cell r="EG665" t="str">
            <v>NNNI_503_NE0011</v>
          </cell>
        </row>
        <row r="666">
          <cell r="H666">
            <v>1</v>
          </cell>
          <cell r="EG666" t="str">
            <v>NNNI_503_SGC011</v>
          </cell>
        </row>
        <row r="667">
          <cell r="H667">
            <v>1</v>
          </cell>
          <cell r="EG667" t="str">
            <v>NNNI_503_SGC021</v>
          </cell>
        </row>
        <row r="668">
          <cell r="H668">
            <v>1</v>
          </cell>
          <cell r="EG668" t="str">
            <v>NNNI_503_SGC031</v>
          </cell>
        </row>
        <row r="669">
          <cell r="H669">
            <v>1</v>
          </cell>
          <cell r="EG669" t="str">
            <v>NNNI_503_SGC041</v>
          </cell>
        </row>
        <row r="670">
          <cell r="H670">
            <v>1</v>
          </cell>
          <cell r="EG670" t="str">
            <v>NNNI_503_SIC021</v>
          </cell>
        </row>
        <row r="671">
          <cell r="H671">
            <v>1</v>
          </cell>
          <cell r="EG671" t="str">
            <v>NNNI_503_SN0011</v>
          </cell>
        </row>
        <row r="672">
          <cell r="H672">
            <v>1</v>
          </cell>
          <cell r="EG672" t="str">
            <v>NNNI_503_SP0011</v>
          </cell>
        </row>
        <row r="673">
          <cell r="H673">
            <v>1</v>
          </cell>
          <cell r="EG673" t="str">
            <v>NNNI_503_SP0012</v>
          </cell>
        </row>
        <row r="674">
          <cell r="H674">
            <v>1</v>
          </cell>
          <cell r="EG674" t="str">
            <v>NNNI_503_SY0011</v>
          </cell>
        </row>
        <row r="675">
          <cell r="H675">
            <v>1</v>
          </cell>
          <cell r="EG675" t="str">
            <v>NNNI_503_SYC011</v>
          </cell>
        </row>
        <row r="676">
          <cell r="H676">
            <v>1</v>
          </cell>
          <cell r="EG676" t="str">
            <v>NNNI_503_SYP011</v>
          </cell>
        </row>
        <row r="677">
          <cell r="H677">
            <v>1</v>
          </cell>
          <cell r="EG677" t="str">
            <v>NNNI_503_UPC011</v>
          </cell>
        </row>
        <row r="678">
          <cell r="H678">
            <v>1</v>
          </cell>
          <cell r="EG678" t="str">
            <v>NNNI_503_UPC031</v>
          </cell>
        </row>
        <row r="691">
          <cell r="H691">
            <v>1</v>
          </cell>
          <cell r="EG691" t="str">
            <v>NSNI_100_BS0011</v>
          </cell>
        </row>
        <row r="692">
          <cell r="H692">
            <v>1</v>
          </cell>
          <cell r="EG692" t="str">
            <v>NSNI_100_BS0041</v>
          </cell>
        </row>
        <row r="693">
          <cell r="H693">
            <v>1</v>
          </cell>
          <cell r="EG693" t="str">
            <v>NSNI_100_IT0011</v>
          </cell>
        </row>
        <row r="694">
          <cell r="H694">
            <v>1</v>
          </cell>
          <cell r="EG694" t="str">
            <v>NSNI_100_IT0032</v>
          </cell>
        </row>
        <row r="695">
          <cell r="H695">
            <v>1</v>
          </cell>
          <cell r="EG695" t="str">
            <v>NSNI_100_RS0011</v>
          </cell>
        </row>
        <row r="696">
          <cell r="H696">
            <v>1</v>
          </cell>
          <cell r="EG696" t="str">
            <v>NSNI_100_SA0011</v>
          </cell>
        </row>
        <row r="697">
          <cell r="H697">
            <v>1</v>
          </cell>
          <cell r="EG697" t="str">
            <v>NSNI_100_TF0011</v>
          </cell>
        </row>
        <row r="698">
          <cell r="H698">
            <v>1</v>
          </cell>
          <cell r="EG698" t="str">
            <v>NSNI_100_TF0031</v>
          </cell>
        </row>
        <row r="699">
          <cell r="H699">
            <v>1</v>
          </cell>
          <cell r="EG699" t="str">
            <v>NSNI_100_TF0032</v>
          </cell>
        </row>
        <row r="700">
          <cell r="H700">
            <v>1</v>
          </cell>
          <cell r="EG700" t="str">
            <v>NSNI_100_TF0036</v>
          </cell>
        </row>
        <row r="701">
          <cell r="H701">
            <v>1</v>
          </cell>
          <cell r="EG701" t="str">
            <v>NSNI_100_TF0038</v>
          </cell>
        </row>
        <row r="702">
          <cell r="H702">
            <v>1</v>
          </cell>
          <cell r="EG702" t="str">
            <v>NSNI_100_TF0040</v>
          </cell>
        </row>
        <row r="703">
          <cell r="H703">
            <v>1</v>
          </cell>
          <cell r="EG703" t="str">
            <v>NSNI_100_TF0041</v>
          </cell>
        </row>
        <row r="704">
          <cell r="H704">
            <v>1</v>
          </cell>
          <cell r="EG704" t="str">
            <v>NSNI_100_TF0051</v>
          </cell>
        </row>
        <row r="705">
          <cell r="H705">
            <v>1</v>
          </cell>
          <cell r="EG705" t="str">
            <v>NSNI_100_TF0141</v>
          </cell>
        </row>
        <row r="712">
          <cell r="H712">
            <v>1</v>
          </cell>
          <cell r="EG712" t="str">
            <v>NSNI_101-I_AB0011</v>
          </cell>
        </row>
        <row r="713">
          <cell r="H713">
            <v>1</v>
          </cell>
          <cell r="EG713" t="str">
            <v>NSNI_101-I_AB0012</v>
          </cell>
        </row>
        <row r="714">
          <cell r="H714">
            <v>1</v>
          </cell>
          <cell r="EG714" t="str">
            <v>NSNI_101-I_AB0041</v>
          </cell>
        </row>
        <row r="715">
          <cell r="H715">
            <v>1</v>
          </cell>
          <cell r="EG715" t="str">
            <v>NSNI_101-I_AB0042</v>
          </cell>
        </row>
        <row r="716">
          <cell r="H716">
            <v>1</v>
          </cell>
          <cell r="EG716" t="str">
            <v>NSNI_101-I_AB0051</v>
          </cell>
        </row>
        <row r="717">
          <cell r="H717">
            <v>1</v>
          </cell>
          <cell r="EG717" t="str">
            <v>NSNI_101-I_AC0011</v>
          </cell>
        </row>
        <row r="718">
          <cell r="H718">
            <v>1</v>
          </cell>
          <cell r="EG718" t="str">
            <v>NSNI_101-I_BO0011</v>
          </cell>
        </row>
        <row r="719">
          <cell r="H719">
            <v>1</v>
          </cell>
          <cell r="EG719" t="str">
            <v>NSNI_101-I_BO0012</v>
          </cell>
        </row>
        <row r="720">
          <cell r="H720">
            <v>1</v>
          </cell>
          <cell r="EG720" t="str">
            <v>NSNI_101-I_BO0013</v>
          </cell>
        </row>
        <row r="721">
          <cell r="H721">
            <v>1</v>
          </cell>
          <cell r="EG721" t="str">
            <v>NSNI_101-I_BO0014</v>
          </cell>
        </row>
        <row r="722">
          <cell r="H722">
            <v>1</v>
          </cell>
          <cell r="EG722" t="str">
            <v>NSNI_101-I_BO0031</v>
          </cell>
        </row>
        <row r="723">
          <cell r="H723">
            <v>1</v>
          </cell>
          <cell r="EG723" t="str">
            <v>NSNI_101-I_BO0032</v>
          </cell>
        </row>
        <row r="724">
          <cell r="H724">
            <v>1</v>
          </cell>
          <cell r="EG724" t="str">
            <v>NSNI_101-I_BO0051</v>
          </cell>
        </row>
        <row r="725">
          <cell r="H725">
            <v>1</v>
          </cell>
          <cell r="EG725" t="str">
            <v>NSNI_101-I_BO1051</v>
          </cell>
        </row>
        <row r="726">
          <cell r="H726">
            <v>1</v>
          </cell>
          <cell r="EG726" t="str">
            <v>NSNI_101-I_DS0011</v>
          </cell>
        </row>
        <row r="727">
          <cell r="H727">
            <v>1</v>
          </cell>
          <cell r="EG727" t="str">
            <v>NSNI_101-I_GI0011</v>
          </cell>
        </row>
        <row r="728">
          <cell r="H728">
            <v>1</v>
          </cell>
          <cell r="EG728" t="str">
            <v>NSNI_101-I_GI0012</v>
          </cell>
        </row>
        <row r="729">
          <cell r="H729">
            <v>1</v>
          </cell>
          <cell r="EG729" t="str">
            <v>NSNI_101-I_GI0014</v>
          </cell>
        </row>
        <row r="730">
          <cell r="H730">
            <v>1</v>
          </cell>
          <cell r="EG730" t="str">
            <v>NSNI_101-I_GI0015</v>
          </cell>
        </row>
        <row r="731">
          <cell r="H731">
            <v>1</v>
          </cell>
          <cell r="EG731" t="str">
            <v>NSNI_101-I_GI0016</v>
          </cell>
        </row>
        <row r="732">
          <cell r="H732">
            <v>1</v>
          </cell>
          <cell r="EG732" t="str">
            <v>NSNI_101-I_GI0051</v>
          </cell>
        </row>
        <row r="733">
          <cell r="H733">
            <v>1</v>
          </cell>
          <cell r="EG733" t="str">
            <v>NSNI_101-I_IT0011</v>
          </cell>
        </row>
        <row r="734">
          <cell r="H734">
            <v>1</v>
          </cell>
          <cell r="EG734" t="str">
            <v>NSNI_101-I_IT0032</v>
          </cell>
        </row>
        <row r="735">
          <cell r="H735">
            <v>1</v>
          </cell>
          <cell r="EG735" t="str">
            <v>NSNI_101-I_MO0011</v>
          </cell>
        </row>
        <row r="736">
          <cell r="H736">
            <v>1</v>
          </cell>
          <cell r="EG736" t="str">
            <v>NSNI_101-I_MO0012</v>
          </cell>
        </row>
        <row r="737">
          <cell r="H737">
            <v>1</v>
          </cell>
          <cell r="EG737" t="str">
            <v>NSNI_101-I_MO0013</v>
          </cell>
        </row>
        <row r="738">
          <cell r="H738">
            <v>1</v>
          </cell>
          <cell r="EG738" t="str">
            <v>NSNI_101-I_MO0014</v>
          </cell>
        </row>
        <row r="739">
          <cell r="H739">
            <v>1</v>
          </cell>
          <cell r="EG739" t="str">
            <v>NSNI_101-I_MO0031</v>
          </cell>
        </row>
        <row r="740">
          <cell r="H740">
            <v>1</v>
          </cell>
          <cell r="EG740" t="str">
            <v>NSNI_101-I_MO0041</v>
          </cell>
        </row>
        <row r="741">
          <cell r="H741">
            <v>1</v>
          </cell>
          <cell r="EG741" t="str">
            <v>NSNI_101-I_MO0051</v>
          </cell>
        </row>
        <row r="742">
          <cell r="H742">
            <v>1</v>
          </cell>
          <cell r="EG742" t="str">
            <v>NSNI_101-I_MS0011</v>
          </cell>
        </row>
        <row r="743">
          <cell r="H743">
            <v>1</v>
          </cell>
          <cell r="EG743" t="str">
            <v>NSNI_101-I_MS0012</v>
          </cell>
        </row>
        <row r="744">
          <cell r="H744">
            <v>1</v>
          </cell>
          <cell r="EG744" t="str">
            <v>NSNI_101-I_MS0031</v>
          </cell>
        </row>
        <row r="745">
          <cell r="H745">
            <v>1</v>
          </cell>
          <cell r="EG745" t="str">
            <v>NSNI_101-I_MS0032</v>
          </cell>
        </row>
        <row r="746">
          <cell r="H746">
            <v>1</v>
          </cell>
          <cell r="EG746" t="str">
            <v>NSNI_101-I_MS0033</v>
          </cell>
        </row>
        <row r="747">
          <cell r="H747">
            <v>1</v>
          </cell>
          <cell r="EG747" t="str">
            <v>NSNI_101-I_MS0034</v>
          </cell>
        </row>
        <row r="748">
          <cell r="H748">
            <v>1</v>
          </cell>
          <cell r="EG748" t="str">
            <v>NSNI_101-I_MS0035</v>
          </cell>
        </row>
        <row r="749">
          <cell r="H749">
            <v>1</v>
          </cell>
          <cell r="EG749" t="str">
            <v>NSNI_101-I_MS0051</v>
          </cell>
        </row>
        <row r="750">
          <cell r="H750">
            <v>1</v>
          </cell>
          <cell r="EG750" t="str">
            <v>NSNI_101-I_SA0011</v>
          </cell>
        </row>
        <row r="751">
          <cell r="H751">
            <v>1</v>
          </cell>
          <cell r="EG751" t="str">
            <v>NSNI_101-I_SB0011</v>
          </cell>
        </row>
        <row r="752">
          <cell r="H752">
            <v>1</v>
          </cell>
          <cell r="EG752" t="str">
            <v>NSNI_101-I_SB0012</v>
          </cell>
        </row>
        <row r="753">
          <cell r="H753">
            <v>1</v>
          </cell>
          <cell r="EG753" t="str">
            <v>NSNI_101-I_SB0013</v>
          </cell>
        </row>
        <row r="754">
          <cell r="H754">
            <v>1</v>
          </cell>
          <cell r="EG754" t="str">
            <v>NSNI_101-I_SB0014</v>
          </cell>
        </row>
        <row r="755">
          <cell r="H755">
            <v>1</v>
          </cell>
          <cell r="EG755" t="str">
            <v>NSNI_101-I_SB0015</v>
          </cell>
        </row>
        <row r="756">
          <cell r="H756">
            <v>1</v>
          </cell>
          <cell r="EG756" t="str">
            <v>NSNI_101-I_SB0031</v>
          </cell>
        </row>
        <row r="757">
          <cell r="H757">
            <v>1</v>
          </cell>
          <cell r="EG757" t="str">
            <v>NSNI_101-I_SB0032</v>
          </cell>
        </row>
        <row r="758">
          <cell r="H758">
            <v>1</v>
          </cell>
          <cell r="EG758" t="str">
            <v>NSNI_101-I_SB0033</v>
          </cell>
        </row>
        <row r="759">
          <cell r="H759">
            <v>1</v>
          </cell>
          <cell r="EG759" t="str">
            <v>NSNI_101-I_SB0035</v>
          </cell>
        </row>
        <row r="760">
          <cell r="H760">
            <v>1</v>
          </cell>
          <cell r="EG760" t="str">
            <v>NSNI_101-I_SB0051</v>
          </cell>
        </row>
        <row r="761">
          <cell r="H761">
            <v>1</v>
          </cell>
          <cell r="EG761" t="str">
            <v>NSNI_101-I_VB0011</v>
          </cell>
        </row>
        <row r="762">
          <cell r="H762">
            <v>1</v>
          </cell>
          <cell r="EG762" t="str">
            <v>NSNI_101-I_VB0031</v>
          </cell>
        </row>
        <row r="769">
          <cell r="H769">
            <v>1</v>
          </cell>
          <cell r="EG769" t="str">
            <v>NSNI_101-O_AB0011</v>
          </cell>
        </row>
        <row r="770">
          <cell r="H770">
            <v>1</v>
          </cell>
          <cell r="EG770" t="str">
            <v>NSNI_101-O_AB0012</v>
          </cell>
        </row>
        <row r="771">
          <cell r="H771">
            <v>1</v>
          </cell>
          <cell r="EG771" t="str">
            <v>NSNI_101-O_AB0041</v>
          </cell>
        </row>
        <row r="772">
          <cell r="H772">
            <v>1</v>
          </cell>
          <cell r="EG772" t="str">
            <v>NSNI_101-O_AB0042</v>
          </cell>
        </row>
        <row r="773">
          <cell r="H773">
            <v>1</v>
          </cell>
          <cell r="EG773" t="str">
            <v>NSNI_101-O_AB0051</v>
          </cell>
        </row>
        <row r="774">
          <cell r="H774">
            <v>1</v>
          </cell>
          <cell r="EG774" t="str">
            <v>NSNI_101-O_AC0011</v>
          </cell>
        </row>
        <row r="775">
          <cell r="H775">
            <v>1</v>
          </cell>
          <cell r="EG775" t="str">
            <v>NSNI_101-O_BO0011</v>
          </cell>
        </row>
        <row r="776">
          <cell r="H776">
            <v>1</v>
          </cell>
          <cell r="EG776" t="str">
            <v>NSNI_101-O_BO0012</v>
          </cell>
        </row>
        <row r="777">
          <cell r="H777">
            <v>1</v>
          </cell>
          <cell r="EG777" t="str">
            <v>NSNI_101-O_BO0013</v>
          </cell>
        </row>
        <row r="778">
          <cell r="H778">
            <v>1</v>
          </cell>
          <cell r="EG778" t="str">
            <v>NSNI_101-O_BO0014</v>
          </cell>
        </row>
        <row r="779">
          <cell r="H779">
            <v>1</v>
          </cell>
          <cell r="EG779" t="str">
            <v>NSNI_101-O_BO0031</v>
          </cell>
        </row>
        <row r="780">
          <cell r="H780">
            <v>1</v>
          </cell>
          <cell r="EG780" t="str">
            <v>NSNI_101-O_BO0032</v>
          </cell>
        </row>
        <row r="781">
          <cell r="H781">
            <v>1</v>
          </cell>
          <cell r="EG781" t="str">
            <v>NSNI_101-O_BO0051</v>
          </cell>
        </row>
        <row r="782">
          <cell r="H782">
            <v>1</v>
          </cell>
          <cell r="EG782" t="str">
            <v>NSNI_101-O_BO1051</v>
          </cell>
        </row>
        <row r="783">
          <cell r="H783">
            <v>1</v>
          </cell>
          <cell r="EG783" t="str">
            <v>NSNI_101-O_DS0011</v>
          </cell>
        </row>
        <row r="784">
          <cell r="H784">
            <v>1</v>
          </cell>
          <cell r="EG784" t="str">
            <v>NSNI_101-O_GI0011</v>
          </cell>
        </row>
        <row r="785">
          <cell r="H785">
            <v>1</v>
          </cell>
          <cell r="EG785" t="str">
            <v>NSNI_101-O_GI0012</v>
          </cell>
        </row>
        <row r="786">
          <cell r="H786">
            <v>1</v>
          </cell>
          <cell r="EG786" t="str">
            <v>NSNI_101-O_GI0014</v>
          </cell>
        </row>
        <row r="787">
          <cell r="H787">
            <v>1</v>
          </cell>
          <cell r="EG787" t="str">
            <v>NSNI_101-O_GI0015</v>
          </cell>
        </row>
        <row r="788">
          <cell r="H788">
            <v>1</v>
          </cell>
          <cell r="EG788" t="str">
            <v>NSNI_101-O_GI0016</v>
          </cell>
        </row>
        <row r="789">
          <cell r="H789">
            <v>1</v>
          </cell>
          <cell r="EG789" t="str">
            <v>NSNI_101-O_GI0051</v>
          </cell>
        </row>
        <row r="790">
          <cell r="H790">
            <v>1</v>
          </cell>
          <cell r="EG790" t="str">
            <v>NSNI_101-O_IT0011</v>
          </cell>
        </row>
        <row r="791">
          <cell r="H791">
            <v>1</v>
          </cell>
          <cell r="EG791" t="str">
            <v>NSNI_101-O_IT0032</v>
          </cell>
        </row>
        <row r="792">
          <cell r="H792">
            <v>1</v>
          </cell>
          <cell r="EG792" t="str">
            <v>NSNI_101-O_MO0011</v>
          </cell>
        </row>
        <row r="793">
          <cell r="H793">
            <v>1</v>
          </cell>
          <cell r="EG793" t="str">
            <v>NSNI_101-O_MO0012</v>
          </cell>
        </row>
        <row r="794">
          <cell r="H794">
            <v>1</v>
          </cell>
          <cell r="EG794" t="str">
            <v>NSNI_101-O_MO0013</v>
          </cell>
        </row>
        <row r="795">
          <cell r="H795">
            <v>1</v>
          </cell>
          <cell r="EG795" t="str">
            <v>NSNI_101-O_MO0014</v>
          </cell>
        </row>
        <row r="796">
          <cell r="H796">
            <v>1</v>
          </cell>
          <cell r="EG796" t="str">
            <v>NSNI_101-O_MO0031</v>
          </cell>
        </row>
        <row r="797">
          <cell r="H797">
            <v>1</v>
          </cell>
          <cell r="EG797" t="str">
            <v>NSNI_101-O_MO0041</v>
          </cell>
        </row>
        <row r="798">
          <cell r="H798">
            <v>1</v>
          </cell>
          <cell r="EG798" t="str">
            <v>NSNI_101-O_MO0051</v>
          </cell>
        </row>
        <row r="799">
          <cell r="H799">
            <v>1</v>
          </cell>
          <cell r="EG799" t="str">
            <v>NSNI_101-O_MS0011</v>
          </cell>
        </row>
        <row r="800">
          <cell r="H800">
            <v>1</v>
          </cell>
          <cell r="EG800" t="str">
            <v>NSNI_101-O_MS0012</v>
          </cell>
        </row>
        <row r="801">
          <cell r="H801">
            <v>1</v>
          </cell>
          <cell r="EG801" t="str">
            <v>NSNI_101-O_MS0031</v>
          </cell>
        </row>
        <row r="802">
          <cell r="H802">
            <v>1</v>
          </cell>
          <cell r="EG802" t="str">
            <v>NSNI_101-O_MS0032</v>
          </cell>
        </row>
        <row r="803">
          <cell r="H803">
            <v>1</v>
          </cell>
          <cell r="EG803" t="str">
            <v>NSNI_101-O_MS0033</v>
          </cell>
        </row>
        <row r="804">
          <cell r="H804">
            <v>1</v>
          </cell>
          <cell r="EG804" t="str">
            <v>NSNI_101-O_MS0034</v>
          </cell>
        </row>
        <row r="805">
          <cell r="H805">
            <v>1</v>
          </cell>
          <cell r="EG805" t="str">
            <v>NSNI_101-O_MS0035</v>
          </cell>
        </row>
        <row r="806">
          <cell r="H806">
            <v>1</v>
          </cell>
          <cell r="EG806" t="str">
            <v>NSNI_101-O_MS0051</v>
          </cell>
        </row>
        <row r="807">
          <cell r="H807">
            <v>1</v>
          </cell>
          <cell r="EG807" t="str">
            <v>NSNI_101-O_SA0011</v>
          </cell>
        </row>
        <row r="808">
          <cell r="H808">
            <v>1</v>
          </cell>
          <cell r="EG808" t="str">
            <v>NSNI_101-O_SB0011</v>
          </cell>
        </row>
        <row r="809">
          <cell r="H809">
            <v>1</v>
          </cell>
          <cell r="EG809" t="str">
            <v>NSNI_101-O_SB0012</v>
          </cell>
        </row>
        <row r="810">
          <cell r="H810">
            <v>1</v>
          </cell>
          <cell r="EG810" t="str">
            <v>NSNI_101-O_SB0013</v>
          </cell>
        </row>
        <row r="811">
          <cell r="H811">
            <v>1</v>
          </cell>
          <cell r="EG811" t="str">
            <v>NSNI_101-O_SB0014</v>
          </cell>
        </row>
        <row r="812">
          <cell r="H812">
            <v>1</v>
          </cell>
          <cell r="EG812" t="str">
            <v>NSNI_101-O_SB0015</v>
          </cell>
        </row>
        <row r="813">
          <cell r="H813">
            <v>1</v>
          </cell>
          <cell r="EG813" t="str">
            <v>NSNI_101-O_SB0031</v>
          </cell>
        </row>
        <row r="814">
          <cell r="H814">
            <v>1</v>
          </cell>
          <cell r="EG814" t="str">
            <v>NSNI_101-O_SB0032</v>
          </cell>
        </row>
        <row r="815">
          <cell r="H815">
            <v>1</v>
          </cell>
          <cell r="EG815" t="str">
            <v>NSNI_101-O_SB0033</v>
          </cell>
        </row>
        <row r="816">
          <cell r="H816">
            <v>1</v>
          </cell>
          <cell r="EG816" t="str">
            <v>NSNI_101-O_SB0035</v>
          </cell>
        </row>
        <row r="817">
          <cell r="H817">
            <v>1</v>
          </cell>
          <cell r="EG817" t="str">
            <v>NSNI_101-O_SB0051</v>
          </cell>
        </row>
        <row r="818">
          <cell r="H818">
            <v>1</v>
          </cell>
          <cell r="EG818" t="str">
            <v>NSNI_101-O_VB0011</v>
          </cell>
        </row>
        <row r="819">
          <cell r="H819">
            <v>1</v>
          </cell>
          <cell r="EG819" t="str">
            <v>NSNI_101-O_VB0031</v>
          </cell>
        </row>
        <row r="826">
          <cell r="H826">
            <v>1</v>
          </cell>
          <cell r="EG826" t="str">
            <v>NSNI_101_AB0011</v>
          </cell>
        </row>
        <row r="827">
          <cell r="H827">
            <v>1</v>
          </cell>
          <cell r="EG827" t="str">
            <v>NSNI_101_AB0012</v>
          </cell>
        </row>
        <row r="828">
          <cell r="H828">
            <v>1</v>
          </cell>
          <cell r="EG828" t="str">
            <v>NSNI_101_AB0041</v>
          </cell>
        </row>
        <row r="829">
          <cell r="H829">
            <v>1</v>
          </cell>
          <cell r="EG829" t="str">
            <v>NSNI_101_AB0042</v>
          </cell>
        </row>
        <row r="830">
          <cell r="H830">
            <v>1</v>
          </cell>
          <cell r="EG830" t="str">
            <v>NSNI_101_AB0051</v>
          </cell>
        </row>
        <row r="831">
          <cell r="H831">
            <v>1</v>
          </cell>
          <cell r="EG831" t="str">
            <v>NSNI_101_AC0011</v>
          </cell>
        </row>
        <row r="832">
          <cell r="H832">
            <v>1</v>
          </cell>
          <cell r="EG832" t="str">
            <v>NSNI_101_BO0011</v>
          </cell>
        </row>
        <row r="833">
          <cell r="H833">
            <v>1</v>
          </cell>
          <cell r="EG833" t="str">
            <v>NSNI_101_BO0012</v>
          </cell>
        </row>
        <row r="834">
          <cell r="H834">
            <v>1</v>
          </cell>
          <cell r="EG834" t="str">
            <v>NSNI_101_BO0013</v>
          </cell>
        </row>
        <row r="835">
          <cell r="H835">
            <v>1</v>
          </cell>
          <cell r="EG835" t="str">
            <v>NSNI_101_BO0014</v>
          </cell>
        </row>
        <row r="836">
          <cell r="H836">
            <v>1</v>
          </cell>
          <cell r="EG836" t="str">
            <v>NSNI_101_BO0031</v>
          </cell>
        </row>
        <row r="837">
          <cell r="H837">
            <v>1</v>
          </cell>
          <cell r="EG837" t="str">
            <v>NSNI_101_BO0032</v>
          </cell>
        </row>
        <row r="838">
          <cell r="H838">
            <v>1</v>
          </cell>
          <cell r="EG838" t="str">
            <v>NSNI_101_BO0051</v>
          </cell>
        </row>
        <row r="839">
          <cell r="H839">
            <v>1</v>
          </cell>
          <cell r="EG839" t="str">
            <v>NSNI_101_BO1051</v>
          </cell>
        </row>
        <row r="840">
          <cell r="H840">
            <v>1</v>
          </cell>
          <cell r="EG840" t="str">
            <v>NSNI_101_DS0011</v>
          </cell>
        </row>
        <row r="841">
          <cell r="H841">
            <v>1</v>
          </cell>
          <cell r="EG841" t="str">
            <v>NSNI_101_GI0011</v>
          </cell>
        </row>
        <row r="842">
          <cell r="H842">
            <v>1</v>
          </cell>
          <cell r="EG842" t="str">
            <v>NSNI_101_GI0012</v>
          </cell>
        </row>
        <row r="843">
          <cell r="H843">
            <v>1</v>
          </cell>
          <cell r="EG843" t="str">
            <v>NSNI_101_GI0014</v>
          </cell>
        </row>
        <row r="844">
          <cell r="H844">
            <v>1</v>
          </cell>
          <cell r="EG844" t="str">
            <v>NSNI_101_GI0015</v>
          </cell>
        </row>
        <row r="845">
          <cell r="H845">
            <v>1</v>
          </cell>
          <cell r="EG845" t="str">
            <v>NSNI_101_GI0016</v>
          </cell>
        </row>
        <row r="846">
          <cell r="H846">
            <v>1</v>
          </cell>
          <cell r="EG846" t="str">
            <v>NSNI_101_GI0051</v>
          </cell>
        </row>
        <row r="847">
          <cell r="H847">
            <v>1</v>
          </cell>
          <cell r="EG847" t="str">
            <v>NSNI_101_IT0011</v>
          </cell>
        </row>
        <row r="848">
          <cell r="H848">
            <v>1</v>
          </cell>
          <cell r="EG848" t="str">
            <v>NSNI_101_IT0032</v>
          </cell>
        </row>
        <row r="849">
          <cell r="H849">
            <v>1</v>
          </cell>
          <cell r="EG849" t="str">
            <v>NSNI_101_MO0011</v>
          </cell>
        </row>
        <row r="850">
          <cell r="H850">
            <v>1</v>
          </cell>
          <cell r="EG850" t="str">
            <v>NSNI_101_MO0012</v>
          </cell>
        </row>
        <row r="851">
          <cell r="H851">
            <v>1</v>
          </cell>
          <cell r="EG851" t="str">
            <v>NSNI_101_MO0013</v>
          </cell>
        </row>
        <row r="852">
          <cell r="H852">
            <v>1</v>
          </cell>
          <cell r="EG852" t="str">
            <v>NSNI_101_MO0014</v>
          </cell>
        </row>
        <row r="853">
          <cell r="H853">
            <v>1</v>
          </cell>
          <cell r="EG853" t="str">
            <v>NSNI_101_MO0031</v>
          </cell>
        </row>
        <row r="854">
          <cell r="H854">
            <v>1</v>
          </cell>
          <cell r="EG854" t="str">
            <v>NSNI_101_MO0041</v>
          </cell>
        </row>
        <row r="855">
          <cell r="H855">
            <v>1</v>
          </cell>
          <cell r="EG855" t="str">
            <v>NSNI_101_MO0051</v>
          </cell>
        </row>
        <row r="856">
          <cell r="H856">
            <v>1</v>
          </cell>
          <cell r="EG856" t="str">
            <v>NSNI_101_MS0011</v>
          </cell>
        </row>
        <row r="857">
          <cell r="H857">
            <v>1</v>
          </cell>
          <cell r="EG857" t="str">
            <v>NSNI_101_MS0012</v>
          </cell>
        </row>
        <row r="858">
          <cell r="H858">
            <v>1</v>
          </cell>
          <cell r="EG858" t="str">
            <v>NSNI_101_MS0031</v>
          </cell>
        </row>
        <row r="859">
          <cell r="H859">
            <v>1</v>
          </cell>
          <cell r="EG859" t="str">
            <v>NSNI_101_MS0032</v>
          </cell>
        </row>
        <row r="860">
          <cell r="H860">
            <v>1</v>
          </cell>
          <cell r="EG860" t="str">
            <v>NSNI_101_MS0033</v>
          </cell>
        </row>
        <row r="861">
          <cell r="H861">
            <v>1</v>
          </cell>
          <cell r="EG861" t="str">
            <v>NSNI_101_MS0034</v>
          </cell>
        </row>
        <row r="862">
          <cell r="H862">
            <v>1</v>
          </cell>
          <cell r="EG862" t="str">
            <v>NSNI_101_MS0035</v>
          </cell>
        </row>
        <row r="863">
          <cell r="H863">
            <v>1</v>
          </cell>
          <cell r="EG863" t="str">
            <v>NSNI_101_MS0051</v>
          </cell>
        </row>
        <row r="864">
          <cell r="H864">
            <v>1</v>
          </cell>
          <cell r="EG864" t="str">
            <v>NSNI_101_SA0011</v>
          </cell>
        </row>
        <row r="865">
          <cell r="H865">
            <v>1</v>
          </cell>
          <cell r="EG865" t="str">
            <v>NSNI_101_SB0011</v>
          </cell>
        </row>
        <row r="866">
          <cell r="H866">
            <v>1</v>
          </cell>
          <cell r="EG866" t="str">
            <v>NSNI_101_SB0012</v>
          </cell>
        </row>
        <row r="867">
          <cell r="H867">
            <v>1</v>
          </cell>
          <cell r="EG867" t="str">
            <v>NSNI_101_SB0013</v>
          </cell>
        </row>
        <row r="868">
          <cell r="H868">
            <v>1</v>
          </cell>
          <cell r="EG868" t="str">
            <v>NSNI_101_SB0014</v>
          </cell>
        </row>
        <row r="869">
          <cell r="H869">
            <v>1</v>
          </cell>
          <cell r="EG869" t="str">
            <v>NSNI_101_SB0015</v>
          </cell>
        </row>
        <row r="870">
          <cell r="H870">
            <v>1</v>
          </cell>
          <cell r="EG870" t="str">
            <v>NSNI_101_SB0031</v>
          </cell>
        </row>
        <row r="871">
          <cell r="H871">
            <v>1</v>
          </cell>
          <cell r="EG871" t="str">
            <v>NSNI_101_SB0032</v>
          </cell>
        </row>
        <row r="872">
          <cell r="H872">
            <v>1</v>
          </cell>
          <cell r="EG872" t="str">
            <v>NSNI_101_SB0033</v>
          </cell>
        </row>
        <row r="873">
          <cell r="H873">
            <v>1</v>
          </cell>
          <cell r="EG873" t="str">
            <v>NSNI_101_SB0035</v>
          </cell>
        </row>
        <row r="874">
          <cell r="H874">
            <v>1</v>
          </cell>
          <cell r="EG874" t="str">
            <v>NSNI_101_SB0051</v>
          </cell>
        </row>
        <row r="875">
          <cell r="H875">
            <v>1</v>
          </cell>
          <cell r="EG875" t="str">
            <v>NSNI_101_VB0011</v>
          </cell>
        </row>
        <row r="876">
          <cell r="H876">
            <v>1</v>
          </cell>
          <cell r="EG876" t="str">
            <v>NSNI_101_VB0031</v>
          </cell>
        </row>
        <row r="883">
          <cell r="H883">
            <v>1</v>
          </cell>
          <cell r="EG883" t="str">
            <v>NSNI_102_AC0011</v>
          </cell>
        </row>
        <row r="884">
          <cell r="H884">
            <v>1</v>
          </cell>
          <cell r="EG884" t="str">
            <v>NSNI_102_AC0041</v>
          </cell>
        </row>
        <row r="885">
          <cell r="H885">
            <v>1</v>
          </cell>
          <cell r="EG885" t="str">
            <v>NSNI_102_BS0011</v>
          </cell>
        </row>
        <row r="886">
          <cell r="H886">
            <v>1</v>
          </cell>
          <cell r="EG886" t="str">
            <v>NSNI_102_BS0041</v>
          </cell>
        </row>
        <row r="887">
          <cell r="H887">
            <v>1</v>
          </cell>
          <cell r="EG887" t="str">
            <v>NSNI_102_BS0042</v>
          </cell>
        </row>
        <row r="888">
          <cell r="H888">
            <v>1</v>
          </cell>
          <cell r="EG888" t="str">
            <v>NSNI_102_BU0011</v>
          </cell>
        </row>
        <row r="889">
          <cell r="H889">
            <v>1</v>
          </cell>
          <cell r="EG889" t="str">
            <v>NSNI_102_BU0042</v>
          </cell>
        </row>
        <row r="890">
          <cell r="H890">
            <v>1</v>
          </cell>
          <cell r="EG890" t="str">
            <v>NSNI_102_DS0011</v>
          </cell>
        </row>
        <row r="891">
          <cell r="H891">
            <v>1</v>
          </cell>
          <cell r="EG891" t="str">
            <v>NSNI_102_DS0021</v>
          </cell>
        </row>
        <row r="892">
          <cell r="H892">
            <v>1</v>
          </cell>
          <cell r="EG892" t="str">
            <v>NSNI_102_GI0011</v>
          </cell>
        </row>
        <row r="893">
          <cell r="H893">
            <v>1</v>
          </cell>
          <cell r="EG893" t="str">
            <v>NSNI_102_GI0012</v>
          </cell>
        </row>
        <row r="894">
          <cell r="H894">
            <v>1</v>
          </cell>
          <cell r="EG894" t="str">
            <v>NSNI_102_GI0032</v>
          </cell>
        </row>
        <row r="895">
          <cell r="H895">
            <v>1</v>
          </cell>
          <cell r="EG895" t="str">
            <v>NSNI_102_MS0011</v>
          </cell>
        </row>
        <row r="896">
          <cell r="H896">
            <v>1</v>
          </cell>
          <cell r="EG896" t="str">
            <v>NSNI_102_MS0012</v>
          </cell>
        </row>
        <row r="897">
          <cell r="H897">
            <v>1</v>
          </cell>
          <cell r="EG897" t="str">
            <v>NSNI_102_MS0031</v>
          </cell>
        </row>
        <row r="898">
          <cell r="H898">
            <v>1</v>
          </cell>
          <cell r="EG898" t="str">
            <v>NSNI_102_MS0032</v>
          </cell>
        </row>
        <row r="899">
          <cell r="H899">
            <v>1</v>
          </cell>
          <cell r="EG899" t="str">
            <v>NSNI_102_MS0034</v>
          </cell>
        </row>
        <row r="900">
          <cell r="H900">
            <v>1</v>
          </cell>
          <cell r="EG900" t="str">
            <v>NSNI_102_MS0035</v>
          </cell>
        </row>
        <row r="901">
          <cell r="H901">
            <v>1</v>
          </cell>
          <cell r="EG901" t="str">
            <v>NSNI_102_MS0051</v>
          </cell>
        </row>
        <row r="902">
          <cell r="H902">
            <v>1</v>
          </cell>
          <cell r="EG902" t="str">
            <v>NSNI_102_STR011</v>
          </cell>
        </row>
        <row r="903">
          <cell r="H903">
            <v>1</v>
          </cell>
          <cell r="EG903" t="str">
            <v>NSNI_102_TF0011</v>
          </cell>
        </row>
        <row r="904">
          <cell r="H904">
            <v>1</v>
          </cell>
          <cell r="EG904" t="str">
            <v>NSNI_102_TF0031</v>
          </cell>
        </row>
        <row r="911">
          <cell r="H911">
            <v>1</v>
          </cell>
          <cell r="EG911" t="str">
            <v>NSNI_104_CL0011</v>
          </cell>
        </row>
        <row r="912">
          <cell r="H912">
            <v>1</v>
          </cell>
          <cell r="EG912" t="str">
            <v>NSNI_104_CL0033</v>
          </cell>
        </row>
        <row r="913">
          <cell r="H913">
            <v>1</v>
          </cell>
          <cell r="EG913" t="str">
            <v>NSNI_104_CL0034</v>
          </cell>
        </row>
        <row r="914">
          <cell r="H914">
            <v>1</v>
          </cell>
          <cell r="EG914" t="str">
            <v>NSNI_104_CLL011</v>
          </cell>
        </row>
        <row r="915">
          <cell r="H915">
            <v>1</v>
          </cell>
          <cell r="EG915" t="str">
            <v>NSNI_104_LV0012</v>
          </cell>
        </row>
        <row r="916">
          <cell r="H916">
            <v>1</v>
          </cell>
          <cell r="EG916" t="str">
            <v>NSNI_104_SA0011</v>
          </cell>
        </row>
        <row r="923">
          <cell r="H923">
            <v>1</v>
          </cell>
          <cell r="EG923" t="str">
            <v>NSNI_105_IT0011</v>
          </cell>
        </row>
        <row r="924">
          <cell r="H924">
            <v>1</v>
          </cell>
          <cell r="EG924" t="str">
            <v>NSNI_105_IT0032</v>
          </cell>
        </row>
        <row r="925">
          <cell r="H925">
            <v>1</v>
          </cell>
          <cell r="EG925" t="str">
            <v>NSNI_105_SA0011</v>
          </cell>
        </row>
        <row r="926">
          <cell r="H926">
            <v>1</v>
          </cell>
          <cell r="EG926" t="str">
            <v>NSNI_105_SA0031</v>
          </cell>
        </row>
        <row r="927">
          <cell r="H927">
            <v>1</v>
          </cell>
          <cell r="EG927" t="str">
            <v>NSNI_105_SA0041</v>
          </cell>
        </row>
        <row r="934">
          <cell r="H934">
            <v>1</v>
          </cell>
          <cell r="EG934" t="str">
            <v>NSNI_106_BS0011</v>
          </cell>
        </row>
        <row r="935">
          <cell r="H935">
            <v>1</v>
          </cell>
          <cell r="EG935" t="str">
            <v>NSNI_106_BS0041</v>
          </cell>
        </row>
        <row r="936">
          <cell r="H936">
            <v>1</v>
          </cell>
          <cell r="EG936" t="str">
            <v>NSNI_106_DS0011</v>
          </cell>
        </row>
        <row r="937">
          <cell r="H937">
            <v>1</v>
          </cell>
          <cell r="EG937" t="str">
            <v>NSNI_106_DS0021</v>
          </cell>
        </row>
        <row r="938">
          <cell r="H938">
            <v>1</v>
          </cell>
          <cell r="EG938" t="str">
            <v>NSNI_106_GI0011</v>
          </cell>
        </row>
        <row r="939">
          <cell r="H939">
            <v>1</v>
          </cell>
          <cell r="EG939" t="str">
            <v>NSNI_106_GI0012</v>
          </cell>
        </row>
        <row r="940">
          <cell r="H940">
            <v>1</v>
          </cell>
          <cell r="EG940" t="str">
            <v>NSNI_106_MS0011</v>
          </cell>
        </row>
        <row r="941">
          <cell r="H941">
            <v>1</v>
          </cell>
          <cell r="EG941" t="str">
            <v>NSNI_106_SA0011</v>
          </cell>
        </row>
        <row r="948">
          <cell r="H948">
            <v>1</v>
          </cell>
          <cell r="EG948" t="str">
            <v>NSNI_107_DS0011</v>
          </cell>
        </row>
        <row r="949">
          <cell r="H949">
            <v>1</v>
          </cell>
          <cell r="EG949" t="str">
            <v>NSNI_107_BO0011</v>
          </cell>
        </row>
        <row r="950">
          <cell r="H950">
            <v>1</v>
          </cell>
          <cell r="EG950" t="str">
            <v>NSNI_107_BO0031</v>
          </cell>
        </row>
        <row r="951">
          <cell r="H951">
            <v>1</v>
          </cell>
          <cell r="EG951" t="str">
            <v>NSNI_107_BO0051</v>
          </cell>
        </row>
        <row r="952">
          <cell r="H952">
            <v>1</v>
          </cell>
          <cell r="EG952" t="str">
            <v>NSNI_107_GI0011</v>
          </cell>
        </row>
        <row r="953">
          <cell r="H953">
            <v>1</v>
          </cell>
          <cell r="EG953" t="str">
            <v>NSNI_107_IT0011</v>
          </cell>
        </row>
        <row r="954">
          <cell r="H954">
            <v>1</v>
          </cell>
          <cell r="EG954" t="str">
            <v>NSNI_107_IT0031</v>
          </cell>
        </row>
        <row r="955">
          <cell r="H955">
            <v>1</v>
          </cell>
          <cell r="EG955" t="str">
            <v>NSNI_107_IT0032</v>
          </cell>
        </row>
        <row r="956">
          <cell r="H956">
            <v>1</v>
          </cell>
          <cell r="EG956" t="str">
            <v>NSNI_107_IT0041</v>
          </cell>
        </row>
        <row r="957">
          <cell r="H957">
            <v>1</v>
          </cell>
          <cell r="EG957" t="str">
            <v>NSNI_107_MS0011</v>
          </cell>
        </row>
        <row r="958">
          <cell r="H958">
            <v>1</v>
          </cell>
          <cell r="EG958" t="str">
            <v>NSNI_107_MS0035</v>
          </cell>
        </row>
        <row r="959">
          <cell r="H959">
            <v>1</v>
          </cell>
          <cell r="EG959" t="str">
            <v>NSNI_107_MS0051</v>
          </cell>
        </row>
        <row r="960">
          <cell r="H960">
            <v>1</v>
          </cell>
          <cell r="EG960" t="str">
            <v>NSNI_107_NOTRQS</v>
          </cell>
        </row>
        <row r="961">
          <cell r="H961">
            <v>1</v>
          </cell>
          <cell r="EG961" t="str">
            <v>NSNI_107_RA0011</v>
          </cell>
        </row>
        <row r="962">
          <cell r="H962">
            <v>1</v>
          </cell>
          <cell r="EG962" t="str">
            <v>NSNI_107_SA0011</v>
          </cell>
        </row>
        <row r="963">
          <cell r="H963">
            <v>1</v>
          </cell>
          <cell r="EG963" t="str">
            <v>NSNI_107_TF0011</v>
          </cell>
        </row>
        <row r="964">
          <cell r="H964">
            <v>1</v>
          </cell>
          <cell r="EG964" t="str">
            <v>NSNI_107_TF0031</v>
          </cell>
        </row>
        <row r="965">
          <cell r="H965">
            <v>1</v>
          </cell>
          <cell r="EG965" t="str">
            <v>NSNI_107_TF0036</v>
          </cell>
        </row>
        <row r="966">
          <cell r="H966">
            <v>1</v>
          </cell>
          <cell r="EG966" t="str">
            <v>NSNI_107_TF0038</v>
          </cell>
        </row>
        <row r="973">
          <cell r="H973">
            <v>1</v>
          </cell>
          <cell r="EG973" t="str">
            <v>NSNI_108_BS0011</v>
          </cell>
        </row>
        <row r="974">
          <cell r="H974">
            <v>1</v>
          </cell>
          <cell r="EG974" t="str">
            <v>NSNI_108_BU0011</v>
          </cell>
        </row>
        <row r="975">
          <cell r="H975">
            <v>1</v>
          </cell>
          <cell r="EG975" t="str">
            <v>NSNI_108_CP0011</v>
          </cell>
        </row>
        <row r="976">
          <cell r="H976">
            <v>1</v>
          </cell>
          <cell r="EG976" t="str">
            <v>NSNI_108_CP0031</v>
          </cell>
        </row>
        <row r="977">
          <cell r="H977">
            <v>1</v>
          </cell>
          <cell r="EG977" t="str">
            <v>NSNI_108_DS0011</v>
          </cell>
        </row>
        <row r="978">
          <cell r="H978">
            <v>1</v>
          </cell>
          <cell r="EG978" t="str">
            <v>NSNI_108_FW0043</v>
          </cell>
        </row>
        <row r="979">
          <cell r="H979">
            <v>1</v>
          </cell>
          <cell r="EG979" t="str">
            <v>NSNI_108_FW0044</v>
          </cell>
        </row>
        <row r="980">
          <cell r="H980">
            <v>1</v>
          </cell>
          <cell r="EG980" t="str">
            <v>NSNI_108_FW0045</v>
          </cell>
        </row>
        <row r="981">
          <cell r="H981">
            <v>1</v>
          </cell>
          <cell r="EG981" t="str">
            <v>NSNI_108_FW0046</v>
          </cell>
        </row>
        <row r="982">
          <cell r="H982">
            <v>1</v>
          </cell>
          <cell r="EG982" t="str">
            <v>NSNI_108_FW0047</v>
          </cell>
        </row>
        <row r="983">
          <cell r="H983">
            <v>1</v>
          </cell>
          <cell r="EG983" t="str">
            <v>NSNI_108_FW0048</v>
          </cell>
        </row>
        <row r="984">
          <cell r="H984">
            <v>1</v>
          </cell>
          <cell r="EG984" t="str">
            <v>NSNI_108_HV0017</v>
          </cell>
        </row>
        <row r="985">
          <cell r="H985">
            <v>1</v>
          </cell>
          <cell r="EG985" t="str">
            <v>NSNI_108_HV0018</v>
          </cell>
        </row>
        <row r="986">
          <cell r="H986">
            <v>1</v>
          </cell>
          <cell r="EG986" t="str">
            <v>NSNI_108_IT0011</v>
          </cell>
        </row>
        <row r="987">
          <cell r="H987">
            <v>1</v>
          </cell>
          <cell r="EG987" t="str">
            <v>NSNI_108_IT0032</v>
          </cell>
        </row>
        <row r="988">
          <cell r="H988">
            <v>1</v>
          </cell>
          <cell r="EG988" t="str">
            <v>NSNI_108_RA0011</v>
          </cell>
        </row>
        <row r="989">
          <cell r="H989">
            <v>1</v>
          </cell>
          <cell r="EG989" t="str">
            <v>NSNI_108_RA0031</v>
          </cell>
        </row>
        <row r="990">
          <cell r="H990">
            <v>1</v>
          </cell>
          <cell r="EG990" t="str">
            <v>NSNI_108_RA0041</v>
          </cell>
        </row>
        <row r="991">
          <cell r="H991">
            <v>1</v>
          </cell>
          <cell r="EG991" t="str">
            <v>NSNI_108_RAC011</v>
          </cell>
        </row>
        <row r="992">
          <cell r="H992">
            <v>1</v>
          </cell>
          <cell r="EG992" t="str">
            <v>NSNI_108_RAC012</v>
          </cell>
        </row>
        <row r="993">
          <cell r="H993">
            <v>1</v>
          </cell>
          <cell r="EG993" t="str">
            <v>NSNI_108_RAC031</v>
          </cell>
        </row>
        <row r="994">
          <cell r="H994">
            <v>1</v>
          </cell>
          <cell r="EG994" t="str">
            <v>NSNI_108_RS0011</v>
          </cell>
        </row>
        <row r="995">
          <cell r="H995">
            <v>1</v>
          </cell>
          <cell r="EG995" t="str">
            <v>NSNI_108_RS0031</v>
          </cell>
        </row>
        <row r="996">
          <cell r="H996">
            <v>1</v>
          </cell>
          <cell r="EG996" t="str">
            <v>NSNI_108_RS0041</v>
          </cell>
        </row>
        <row r="997">
          <cell r="H997">
            <v>1</v>
          </cell>
          <cell r="EG997" t="str">
            <v>NSNI_108_SA0011</v>
          </cell>
        </row>
        <row r="998">
          <cell r="H998">
            <v>1</v>
          </cell>
          <cell r="EG998" t="str">
            <v>NSNI_108_SB0011</v>
          </cell>
        </row>
        <row r="999">
          <cell r="H999">
            <v>1</v>
          </cell>
          <cell r="EG999" t="str">
            <v>NSNI_108_SB0031</v>
          </cell>
        </row>
        <row r="1000">
          <cell r="H1000">
            <v>1</v>
          </cell>
          <cell r="EG1000" t="str">
            <v>NSNI_108_SB0035</v>
          </cell>
        </row>
        <row r="1001">
          <cell r="H1001">
            <v>1</v>
          </cell>
          <cell r="EG1001" t="str">
            <v>NSNI_108_SC0041</v>
          </cell>
        </row>
        <row r="1002">
          <cell r="H1002">
            <v>1</v>
          </cell>
          <cell r="EG1002" t="str">
            <v>NSNI_108_SC0042</v>
          </cell>
        </row>
        <row r="1003">
          <cell r="H1003">
            <v>1</v>
          </cell>
          <cell r="EG1003" t="str">
            <v>NSNI_108_SC0045</v>
          </cell>
        </row>
        <row r="1004">
          <cell r="H1004">
            <v>1</v>
          </cell>
          <cell r="EG1004" t="str">
            <v>NSNI_108_TF0011</v>
          </cell>
        </row>
        <row r="1005">
          <cell r="H1005">
            <v>1</v>
          </cell>
          <cell r="EG1005" t="str">
            <v>NSNI_108_TF0031</v>
          </cell>
        </row>
        <row r="1006">
          <cell r="H1006">
            <v>1</v>
          </cell>
          <cell r="EG1006" t="str">
            <v>NSNI_108_TF0036</v>
          </cell>
        </row>
        <row r="1007">
          <cell r="H1007">
            <v>1</v>
          </cell>
          <cell r="EG1007" t="str">
            <v>NSNI_108_TF0038</v>
          </cell>
        </row>
        <row r="1008">
          <cell r="H1008">
            <v>1</v>
          </cell>
          <cell r="EG1008" t="str">
            <v>NSNI_108_TV0013</v>
          </cell>
        </row>
        <row r="1009">
          <cell r="H1009">
            <v>1</v>
          </cell>
          <cell r="EG1009" t="str">
            <v>NSNI_108_TV0014</v>
          </cell>
        </row>
        <row r="1010">
          <cell r="H1010">
            <v>1</v>
          </cell>
          <cell r="EG1010" t="str">
            <v>NSNI_108_TV0015</v>
          </cell>
        </row>
        <row r="1017">
          <cell r="H1017">
            <v>1</v>
          </cell>
          <cell r="EG1017" t="str">
            <v>NSNI_109_BTP011</v>
          </cell>
        </row>
        <row r="1018">
          <cell r="H1018">
            <v>1</v>
          </cell>
          <cell r="EG1018" t="str">
            <v>NSNI_109_BTP012</v>
          </cell>
        </row>
        <row r="1019">
          <cell r="H1019">
            <v>1</v>
          </cell>
          <cell r="EG1019" t="str">
            <v>NSNI_109_BTP013</v>
          </cell>
        </row>
        <row r="1020">
          <cell r="H1020">
            <v>1</v>
          </cell>
          <cell r="EG1020" t="str">
            <v>NSNI_109_BTP031</v>
          </cell>
        </row>
        <row r="1021">
          <cell r="H1021">
            <v>1</v>
          </cell>
          <cell r="EG1021" t="str">
            <v>NSNI_109_ETP011</v>
          </cell>
        </row>
        <row r="1022">
          <cell r="H1022">
            <v>1</v>
          </cell>
          <cell r="EG1022" t="str">
            <v>NSNI_109_FPM211</v>
          </cell>
        </row>
        <row r="1023">
          <cell r="H1023">
            <v>1</v>
          </cell>
          <cell r="EG1023" t="str">
            <v>NSNI_109_FPM212</v>
          </cell>
        </row>
        <row r="1024">
          <cell r="H1024">
            <v>1</v>
          </cell>
          <cell r="EG1024" t="str">
            <v>NSNI_109_FPM241</v>
          </cell>
        </row>
        <row r="1025">
          <cell r="H1025">
            <v>1</v>
          </cell>
          <cell r="EG1025" t="str">
            <v>NSNI_109_FPM242</v>
          </cell>
        </row>
        <row r="1026">
          <cell r="H1026">
            <v>1</v>
          </cell>
          <cell r="EG1026" t="str">
            <v>NSNI_109_FPP211</v>
          </cell>
        </row>
        <row r="1027">
          <cell r="H1027">
            <v>1</v>
          </cell>
          <cell r="EG1027" t="str">
            <v>NSNI_109_FPP212</v>
          </cell>
        </row>
        <row r="1028">
          <cell r="H1028">
            <v>1</v>
          </cell>
          <cell r="EG1028" t="str">
            <v>NSNI_109_FPP241</v>
          </cell>
        </row>
        <row r="1029">
          <cell r="H1029">
            <v>1</v>
          </cell>
          <cell r="EG1029" t="str">
            <v>NSNI_109_FPP242</v>
          </cell>
        </row>
        <row r="1030">
          <cell r="H1030">
            <v>1</v>
          </cell>
          <cell r="EG1030" t="str">
            <v>NSNI_109_FPP311</v>
          </cell>
        </row>
        <row r="1031">
          <cell r="H1031">
            <v>1</v>
          </cell>
          <cell r="EG1031" t="str">
            <v>NSNI_109_FPP312</v>
          </cell>
        </row>
        <row r="1032">
          <cell r="H1032">
            <v>1</v>
          </cell>
          <cell r="EG1032" t="str">
            <v>NSNI_109_FPP313</v>
          </cell>
        </row>
        <row r="1033">
          <cell r="H1033">
            <v>1</v>
          </cell>
          <cell r="EG1033" t="str">
            <v>NSNI_109_FPP314</v>
          </cell>
        </row>
        <row r="1034">
          <cell r="H1034">
            <v>1</v>
          </cell>
          <cell r="EG1034" t="str">
            <v>NSNI_109_HS0111</v>
          </cell>
        </row>
        <row r="1035">
          <cell r="H1035">
            <v>1</v>
          </cell>
          <cell r="EG1035" t="str">
            <v>NSNI_109_HS0112</v>
          </cell>
        </row>
        <row r="1036">
          <cell r="H1036">
            <v>1</v>
          </cell>
          <cell r="EG1036" t="str">
            <v>NSNI_109_ITP011</v>
          </cell>
        </row>
        <row r="1037">
          <cell r="H1037">
            <v>1</v>
          </cell>
          <cell r="EG1037" t="str">
            <v>NSNI_109_LS0011</v>
          </cell>
        </row>
        <row r="1038">
          <cell r="H1038">
            <v>1</v>
          </cell>
          <cell r="EG1038" t="str">
            <v>NSNI_109_MR0011</v>
          </cell>
        </row>
        <row r="1039">
          <cell r="H1039">
            <v>1</v>
          </cell>
          <cell r="EG1039" t="str">
            <v>NSNI_109_MR0012</v>
          </cell>
        </row>
        <row r="1040">
          <cell r="H1040">
            <v>1</v>
          </cell>
          <cell r="EG1040" t="str">
            <v>NSNI_109_MR0013</v>
          </cell>
        </row>
        <row r="1041">
          <cell r="H1041">
            <v>1</v>
          </cell>
          <cell r="EG1041" t="str">
            <v>NSNI_109_MR0051</v>
          </cell>
        </row>
        <row r="1042">
          <cell r="H1042">
            <v>1</v>
          </cell>
          <cell r="EG1042" t="str">
            <v>NSNI_109_P-30</v>
          </cell>
        </row>
        <row r="1043">
          <cell r="H1043">
            <v>1</v>
          </cell>
          <cell r="EG1043" t="str">
            <v>NSNI_109_PS0011</v>
          </cell>
        </row>
        <row r="1044">
          <cell r="H1044">
            <v>1</v>
          </cell>
          <cell r="EG1044" t="str">
            <v>NSNI_109_PS0012</v>
          </cell>
        </row>
        <row r="1045">
          <cell r="H1045">
            <v>1</v>
          </cell>
          <cell r="EG1045" t="str">
            <v>NSNI_109_PS0013</v>
          </cell>
        </row>
        <row r="1046">
          <cell r="H1046">
            <v>1</v>
          </cell>
          <cell r="EG1046" t="str">
            <v>NSNI_109_PS0014</v>
          </cell>
        </row>
        <row r="1047">
          <cell r="H1047">
            <v>1</v>
          </cell>
          <cell r="EG1047" t="str">
            <v>NSNI_109_PS0015</v>
          </cell>
        </row>
        <row r="1048">
          <cell r="H1048">
            <v>1</v>
          </cell>
          <cell r="EG1048" t="str">
            <v>NSNI_109_PS0016</v>
          </cell>
        </row>
        <row r="1049">
          <cell r="H1049">
            <v>1</v>
          </cell>
          <cell r="EG1049" t="str">
            <v>NSNI_109_PS0017</v>
          </cell>
        </row>
        <row r="1050">
          <cell r="H1050">
            <v>1</v>
          </cell>
          <cell r="EG1050" t="str">
            <v>NSNI_109_PS0018</v>
          </cell>
        </row>
        <row r="1051">
          <cell r="H1051">
            <v>1</v>
          </cell>
          <cell r="EG1051" t="str">
            <v>NSNI_109_PS0021</v>
          </cell>
        </row>
        <row r="1052">
          <cell r="H1052">
            <v>1</v>
          </cell>
          <cell r="EG1052" t="str">
            <v>NSNI_109_PS2615</v>
          </cell>
        </row>
        <row r="1053">
          <cell r="H1053">
            <v>1</v>
          </cell>
          <cell r="EG1053" t="str">
            <v>NSNI_109_PS2815</v>
          </cell>
        </row>
        <row r="1054">
          <cell r="H1054">
            <v>1</v>
          </cell>
          <cell r="EG1054" t="str">
            <v>NSNI_109_PS3215</v>
          </cell>
        </row>
        <row r="1055">
          <cell r="H1055">
            <v>1</v>
          </cell>
          <cell r="EG1055" t="str">
            <v>NSNI_109_PS3225</v>
          </cell>
        </row>
        <row r="1056">
          <cell r="H1056">
            <v>1</v>
          </cell>
          <cell r="EG1056" t="str">
            <v>NSNI_109_PS3235</v>
          </cell>
        </row>
        <row r="1057">
          <cell r="H1057">
            <v>1</v>
          </cell>
          <cell r="EG1057" t="str">
            <v>NSNI_109_PS3315</v>
          </cell>
        </row>
        <row r="1058">
          <cell r="H1058">
            <v>1</v>
          </cell>
          <cell r="EG1058" t="str">
            <v>NSNI_109_PS3715</v>
          </cell>
        </row>
        <row r="1059">
          <cell r="H1059">
            <v>1</v>
          </cell>
          <cell r="EG1059" t="str">
            <v>NSNI_109_PS3825</v>
          </cell>
        </row>
        <row r="1060">
          <cell r="H1060">
            <v>1</v>
          </cell>
          <cell r="EG1060" t="str">
            <v>NSNI_109_SYP011</v>
          </cell>
        </row>
        <row r="1061">
          <cell r="H1061">
            <v>1</v>
          </cell>
          <cell r="EG1061" t="str">
            <v>NSNI_109_UP0011</v>
          </cell>
        </row>
        <row r="1062">
          <cell r="H1062">
            <v>1</v>
          </cell>
          <cell r="EG1062" t="str">
            <v>NSNI_109_UP0031</v>
          </cell>
        </row>
        <row r="1069">
          <cell r="H1069">
            <v>1</v>
          </cell>
          <cell r="EG1069" t="str">
            <v>NSNI_110_MM0011</v>
          </cell>
        </row>
        <row r="1070">
          <cell r="H1070">
            <v>1</v>
          </cell>
          <cell r="EG1070" t="str">
            <v>NSNI_110_MM0031</v>
          </cell>
        </row>
        <row r="1071">
          <cell r="H1071">
            <v>1</v>
          </cell>
          <cell r="EG1071" t="str">
            <v>NSNI_110_MM0032</v>
          </cell>
        </row>
        <row r="1072">
          <cell r="H1072">
            <v>1</v>
          </cell>
          <cell r="EG1072" t="str">
            <v>NSNI_110_MM0091</v>
          </cell>
        </row>
        <row r="1073">
          <cell r="H1073">
            <v>1</v>
          </cell>
          <cell r="EG1073" t="str">
            <v>NSNI_110_MM0101</v>
          </cell>
        </row>
        <row r="1074">
          <cell r="H1074">
            <v>1</v>
          </cell>
          <cell r="EG1074" t="str">
            <v>NSNI_110_MM0102</v>
          </cell>
        </row>
        <row r="1081">
          <cell r="H1081">
            <v>1</v>
          </cell>
          <cell r="EG1081" t="str">
            <v>NSNI_111_FM0001</v>
          </cell>
        </row>
        <row r="1082">
          <cell r="H1082">
            <v>1</v>
          </cell>
          <cell r="EG1082" t="str">
            <v>NSNI_111_FM0002</v>
          </cell>
        </row>
        <row r="1083">
          <cell r="H1083">
            <v>1</v>
          </cell>
          <cell r="EG1083" t="str">
            <v>NSNI_111_FM2001</v>
          </cell>
        </row>
        <row r="1084">
          <cell r="H1084">
            <v>1</v>
          </cell>
          <cell r="EG1084" t="str">
            <v>NSNI_111_FM2003</v>
          </cell>
        </row>
        <row r="1085">
          <cell r="H1085">
            <v>1</v>
          </cell>
          <cell r="EG1085" t="str">
            <v>NSNI_111_FPM211</v>
          </cell>
        </row>
        <row r="1086">
          <cell r="H1086">
            <v>1</v>
          </cell>
          <cell r="EG1086" t="str">
            <v>NSNI_111_FPM212</v>
          </cell>
        </row>
        <row r="1087">
          <cell r="H1087">
            <v>1</v>
          </cell>
          <cell r="EG1087" t="str">
            <v>NSNI_111_FPM241</v>
          </cell>
        </row>
        <row r="1088">
          <cell r="H1088">
            <v>1</v>
          </cell>
          <cell r="EG1088" t="str">
            <v>NSNI_111_FP0211</v>
          </cell>
        </row>
        <row r="1089">
          <cell r="H1089">
            <v>1</v>
          </cell>
          <cell r="EG1089" t="str">
            <v>NSNI_111_FP0212</v>
          </cell>
        </row>
        <row r="1090">
          <cell r="H1090">
            <v>1</v>
          </cell>
          <cell r="EG1090" t="str">
            <v>NSNI_111_FP0241</v>
          </cell>
        </row>
        <row r="1091">
          <cell r="H1091">
            <v>1</v>
          </cell>
          <cell r="EG1091" t="str">
            <v>NSNI_111_FP0242</v>
          </cell>
        </row>
        <row r="1092">
          <cell r="H1092">
            <v>1</v>
          </cell>
          <cell r="EG1092" t="str">
            <v>NSNI_111_FPP211</v>
          </cell>
        </row>
        <row r="1093">
          <cell r="H1093">
            <v>1</v>
          </cell>
          <cell r="EG1093" t="str">
            <v>NSNI_111_FPP212</v>
          </cell>
        </row>
        <row r="1094">
          <cell r="H1094">
            <v>1</v>
          </cell>
          <cell r="EG1094" t="str">
            <v>NSNI_111_HV0015</v>
          </cell>
        </row>
        <row r="1101">
          <cell r="H1101">
            <v>1</v>
          </cell>
          <cell r="EG1101" t="str">
            <v>NSNI_112_OI0011</v>
          </cell>
        </row>
        <row r="1102">
          <cell r="H1102">
            <v>1</v>
          </cell>
          <cell r="EG1102" t="str">
            <v>NSNI_112_OI0041</v>
          </cell>
        </row>
        <row r="1103">
          <cell r="H1103">
            <v>1</v>
          </cell>
          <cell r="EG1103" t="str">
            <v>NSNI_112_SI0011</v>
          </cell>
        </row>
        <row r="1104">
          <cell r="H1104">
            <v>1</v>
          </cell>
          <cell r="EG1104" t="str">
            <v>NSNI_112_SY0011</v>
          </cell>
        </row>
        <row r="1111">
          <cell r="H1111">
            <v>1</v>
          </cell>
          <cell r="EG1111" t="str">
            <v>NSNI_113_AC0011</v>
          </cell>
        </row>
        <row r="1112">
          <cell r="H1112">
            <v>1</v>
          </cell>
          <cell r="EG1112" t="str">
            <v>NSNI_113_AC0012</v>
          </cell>
        </row>
        <row r="1113">
          <cell r="H1113">
            <v>1</v>
          </cell>
          <cell r="EG1113" t="str">
            <v>NSNI_113_AC0013</v>
          </cell>
        </row>
        <row r="1114">
          <cell r="H1114">
            <v>1</v>
          </cell>
          <cell r="EG1114" t="str">
            <v>NSNI_113_AC0014</v>
          </cell>
        </row>
        <row r="1115">
          <cell r="H1115">
            <v>1</v>
          </cell>
          <cell r="EG1115" t="str">
            <v>NSNI_113_AC0015</v>
          </cell>
        </row>
        <row r="1116">
          <cell r="H1116">
            <v>1</v>
          </cell>
          <cell r="EG1116" t="str">
            <v>NSNI_113_AC0041</v>
          </cell>
        </row>
        <row r="1117">
          <cell r="H1117">
            <v>1</v>
          </cell>
          <cell r="EG1117" t="str">
            <v>NSNI_113_AC1041</v>
          </cell>
        </row>
        <row r="1118">
          <cell r="H1118">
            <v>1</v>
          </cell>
          <cell r="EG1118" t="str">
            <v>NSNI_113_AC1441</v>
          </cell>
        </row>
        <row r="1119">
          <cell r="H1119">
            <v>1</v>
          </cell>
          <cell r="EG1119" t="str">
            <v>NSNI_113_BO0011</v>
          </cell>
        </row>
        <row r="1120">
          <cell r="H1120">
            <v>1</v>
          </cell>
          <cell r="EG1120" t="str">
            <v>NSNI_113_BO0012</v>
          </cell>
        </row>
        <row r="1121">
          <cell r="H1121">
            <v>1</v>
          </cell>
          <cell r="EG1121" t="str">
            <v>NSNI_113_BO0013</v>
          </cell>
        </row>
        <row r="1122">
          <cell r="H1122">
            <v>1</v>
          </cell>
          <cell r="EG1122" t="str">
            <v>NSNI_113_BO0031</v>
          </cell>
        </row>
        <row r="1123">
          <cell r="H1123">
            <v>1</v>
          </cell>
          <cell r="EG1123" t="str">
            <v>NSNI_113_BS0011</v>
          </cell>
        </row>
        <row r="1124">
          <cell r="H1124">
            <v>1</v>
          </cell>
          <cell r="EG1124" t="str">
            <v>NSNI_113_BU0011</v>
          </cell>
        </row>
        <row r="1125">
          <cell r="H1125">
            <v>1</v>
          </cell>
          <cell r="EG1125" t="str">
            <v>NSNI_113_CL0011</v>
          </cell>
        </row>
        <row r="1126">
          <cell r="H1126">
            <v>1</v>
          </cell>
          <cell r="EG1126" t="str">
            <v>NSNI_113_CN0011</v>
          </cell>
        </row>
        <row r="1127">
          <cell r="H1127">
            <v>1</v>
          </cell>
          <cell r="EG1127" t="str">
            <v>NSNI_113_CN0012</v>
          </cell>
        </row>
        <row r="1128">
          <cell r="H1128">
            <v>1</v>
          </cell>
          <cell r="EG1128" t="str">
            <v>NSNI_113_CS0011</v>
          </cell>
        </row>
        <row r="1129">
          <cell r="H1129">
            <v>1</v>
          </cell>
          <cell r="EG1129" t="str">
            <v>NSNI_113_DS0011</v>
          </cell>
        </row>
        <row r="1130">
          <cell r="H1130">
            <v>1</v>
          </cell>
          <cell r="EG1130" t="str">
            <v>NSNI_113_ET0011</v>
          </cell>
        </row>
        <row r="1131">
          <cell r="H1131">
            <v>1</v>
          </cell>
          <cell r="EG1131" t="str">
            <v>NSNI_113_ETP011</v>
          </cell>
        </row>
        <row r="1132">
          <cell r="H1132">
            <v>1</v>
          </cell>
          <cell r="EG1132" t="str">
            <v>NSNI_113_FP0211</v>
          </cell>
        </row>
        <row r="1133">
          <cell r="H1133">
            <v>1</v>
          </cell>
          <cell r="EG1133" t="str">
            <v>NSNI_113_FP0212</v>
          </cell>
        </row>
        <row r="1134">
          <cell r="H1134">
            <v>1</v>
          </cell>
          <cell r="EG1134" t="str">
            <v>NSNI_113_FP0241</v>
          </cell>
        </row>
        <row r="1135">
          <cell r="H1135">
            <v>1</v>
          </cell>
          <cell r="EG1135" t="str">
            <v>NSNI_113_FP0242</v>
          </cell>
        </row>
        <row r="1136">
          <cell r="H1136">
            <v>1</v>
          </cell>
          <cell r="EG1136" t="str">
            <v>NSNI_113_FP0611</v>
          </cell>
        </row>
        <row r="1137">
          <cell r="H1137">
            <v>1</v>
          </cell>
          <cell r="EG1137" t="str">
            <v>NSNI_113_FP0612</v>
          </cell>
        </row>
        <row r="1138">
          <cell r="H1138">
            <v>1</v>
          </cell>
          <cell r="EG1138" t="str">
            <v>NSNI_113_GI0011</v>
          </cell>
        </row>
        <row r="1139">
          <cell r="H1139">
            <v>1</v>
          </cell>
          <cell r="EG1139" t="str">
            <v>NSNI_113_GI0014</v>
          </cell>
        </row>
        <row r="1140">
          <cell r="H1140">
            <v>1</v>
          </cell>
          <cell r="EG1140" t="str">
            <v>NSNI_113_GI0015</v>
          </cell>
        </row>
        <row r="1141">
          <cell r="H1141">
            <v>1</v>
          </cell>
          <cell r="EG1141" t="str">
            <v>NSNI_113_GI0016</v>
          </cell>
        </row>
        <row r="1142">
          <cell r="H1142">
            <v>1</v>
          </cell>
          <cell r="EG1142" t="str">
            <v>NSNI_113_GI0017</v>
          </cell>
        </row>
        <row r="1143">
          <cell r="H1143">
            <v>1</v>
          </cell>
          <cell r="EG1143" t="str">
            <v>NSNI_113_HIS011</v>
          </cell>
        </row>
        <row r="1144">
          <cell r="H1144">
            <v>1</v>
          </cell>
          <cell r="EG1144" t="str">
            <v>NSNI_113_HV0011</v>
          </cell>
        </row>
        <row r="1145">
          <cell r="H1145">
            <v>1</v>
          </cell>
          <cell r="EG1145" t="str">
            <v>NSNI_113_HV0012</v>
          </cell>
        </row>
        <row r="1146">
          <cell r="H1146">
            <v>1</v>
          </cell>
          <cell r="EG1146" t="str">
            <v>NSNI_113_HV0015</v>
          </cell>
        </row>
        <row r="1147">
          <cell r="H1147">
            <v>1</v>
          </cell>
          <cell r="EG1147" t="str">
            <v>NSNI_113_HV0016</v>
          </cell>
        </row>
        <row r="1148">
          <cell r="H1148">
            <v>1</v>
          </cell>
          <cell r="EG1148" t="str">
            <v>NSNI_113_HV0019</v>
          </cell>
        </row>
        <row r="1149">
          <cell r="H1149">
            <v>1</v>
          </cell>
          <cell r="EG1149" t="str">
            <v>NSNI_113_HV0111</v>
          </cell>
        </row>
        <row r="1150">
          <cell r="H1150">
            <v>1</v>
          </cell>
          <cell r="EG1150" t="str">
            <v>NSNI_113_IT0011</v>
          </cell>
        </row>
        <row r="1151">
          <cell r="H1151">
            <v>1</v>
          </cell>
          <cell r="EG1151" t="str">
            <v>NSNI_113_IT0032</v>
          </cell>
        </row>
        <row r="1152">
          <cell r="H1152">
            <v>1</v>
          </cell>
          <cell r="EG1152" t="str">
            <v>NSNI_113_LVC012</v>
          </cell>
        </row>
        <row r="1153">
          <cell r="H1153">
            <v>1</v>
          </cell>
          <cell r="EG1153" t="str">
            <v>NSNI_113_LVC031</v>
          </cell>
        </row>
        <row r="1154">
          <cell r="H1154">
            <v>1</v>
          </cell>
          <cell r="EG1154" t="str">
            <v>NSNI_113_LV0011</v>
          </cell>
        </row>
        <row r="1155">
          <cell r="H1155">
            <v>1</v>
          </cell>
          <cell r="EG1155" t="str">
            <v>NSNI_113_LV0012</v>
          </cell>
        </row>
        <row r="1156">
          <cell r="H1156">
            <v>1</v>
          </cell>
          <cell r="EG1156" t="str">
            <v>NSNI_113_LV0031</v>
          </cell>
        </row>
        <row r="1157">
          <cell r="H1157">
            <v>1</v>
          </cell>
          <cell r="EG1157" t="str">
            <v>NSNI_113_LV0041</v>
          </cell>
        </row>
        <row r="1158">
          <cell r="H1158">
            <v>1</v>
          </cell>
          <cell r="EG1158" t="str">
            <v>NSNI_113_MG0001</v>
          </cell>
        </row>
        <row r="1159">
          <cell r="H1159">
            <v>1</v>
          </cell>
          <cell r="EG1159" t="str">
            <v>NSNI_113_MO0051</v>
          </cell>
        </row>
        <row r="1160">
          <cell r="H1160">
            <v>1</v>
          </cell>
          <cell r="EG1160" t="str">
            <v>NSNI_113_MS0011</v>
          </cell>
        </row>
        <row r="1161">
          <cell r="H1161">
            <v>1</v>
          </cell>
          <cell r="EG1161" t="str">
            <v>NSNI_113_OI0011</v>
          </cell>
        </row>
        <row r="1162">
          <cell r="H1162">
            <v>1</v>
          </cell>
          <cell r="EG1162" t="str">
            <v>NSNI_113_OI0031</v>
          </cell>
        </row>
        <row r="1163">
          <cell r="H1163">
            <v>1</v>
          </cell>
          <cell r="EG1163" t="str">
            <v>NSNI_113_OI0041</v>
          </cell>
        </row>
        <row r="1164">
          <cell r="H1164">
            <v>1</v>
          </cell>
          <cell r="EG1164" t="str">
            <v>NSNI_113_OI0051</v>
          </cell>
        </row>
        <row r="1165">
          <cell r="H1165">
            <v>1</v>
          </cell>
          <cell r="EG1165" t="str">
            <v>NSNI_113_PS3115</v>
          </cell>
        </row>
        <row r="1166">
          <cell r="H1166">
            <v>1</v>
          </cell>
          <cell r="EG1166" t="str">
            <v>NSNI_113_PS3215</v>
          </cell>
        </row>
        <row r="1167">
          <cell r="H1167">
            <v>1</v>
          </cell>
          <cell r="EG1167" t="str">
            <v>NSNI_113_PS3225</v>
          </cell>
        </row>
        <row r="1168">
          <cell r="H1168">
            <v>1</v>
          </cell>
          <cell r="EG1168" t="str">
            <v>NSNI_113_RS0011</v>
          </cell>
        </row>
        <row r="1169">
          <cell r="H1169">
            <v>1</v>
          </cell>
          <cell r="EG1169" t="str">
            <v>NSNI_113_RS0031</v>
          </cell>
        </row>
        <row r="1170">
          <cell r="H1170">
            <v>1</v>
          </cell>
          <cell r="EG1170" t="str">
            <v>NSNI_113_RS0041</v>
          </cell>
        </row>
        <row r="1171">
          <cell r="H1171">
            <v>1</v>
          </cell>
          <cell r="EG1171" t="str">
            <v>NSNI_113_S43-01</v>
          </cell>
        </row>
        <row r="1172">
          <cell r="H1172">
            <v>1</v>
          </cell>
          <cell r="EG1172" t="str">
            <v>NSNI_113_SB0011</v>
          </cell>
        </row>
        <row r="1173">
          <cell r="H1173">
            <v>1</v>
          </cell>
          <cell r="EG1173" t="str">
            <v>NSNI_113_SB0012</v>
          </cell>
        </row>
        <row r="1174">
          <cell r="H1174">
            <v>1</v>
          </cell>
          <cell r="EG1174" t="str">
            <v>NSNI_113_SB0013</v>
          </cell>
        </row>
        <row r="1175">
          <cell r="H1175">
            <v>1</v>
          </cell>
          <cell r="EG1175" t="str">
            <v>NSNI_113_SB0014</v>
          </cell>
        </row>
        <row r="1176">
          <cell r="H1176">
            <v>1</v>
          </cell>
          <cell r="EG1176" t="str">
            <v>NSNI_113_SG0011</v>
          </cell>
        </row>
        <row r="1177">
          <cell r="H1177">
            <v>1</v>
          </cell>
          <cell r="EG1177" t="str">
            <v>NSNI_113_SG0021</v>
          </cell>
        </row>
        <row r="1178">
          <cell r="H1178">
            <v>1</v>
          </cell>
          <cell r="EG1178" t="str">
            <v>NSNI_113_SG0031</v>
          </cell>
        </row>
        <row r="1179">
          <cell r="H1179">
            <v>1</v>
          </cell>
          <cell r="EG1179" t="str">
            <v>NSNI_113_SG0041</v>
          </cell>
        </row>
        <row r="1180">
          <cell r="H1180">
            <v>1</v>
          </cell>
          <cell r="EG1180" t="str">
            <v>NSNI_113_SI0011</v>
          </cell>
        </row>
        <row r="1181">
          <cell r="H1181">
            <v>1</v>
          </cell>
          <cell r="EG1181" t="str">
            <v>NSNI_113_SI0012</v>
          </cell>
        </row>
        <row r="1182">
          <cell r="H1182">
            <v>1</v>
          </cell>
          <cell r="EG1182" t="str">
            <v>NSNI_113_SI0014</v>
          </cell>
        </row>
        <row r="1183">
          <cell r="H1183">
            <v>1</v>
          </cell>
          <cell r="EG1183" t="str">
            <v>NSNI_113_SI0019</v>
          </cell>
        </row>
        <row r="1184">
          <cell r="H1184">
            <v>1</v>
          </cell>
          <cell r="EG1184" t="str">
            <v>NSNI_113_SI0021</v>
          </cell>
        </row>
        <row r="1185">
          <cell r="H1185">
            <v>1</v>
          </cell>
          <cell r="EG1185" t="str">
            <v>NSNI_113_SI0023</v>
          </cell>
        </row>
        <row r="1186">
          <cell r="H1186">
            <v>1</v>
          </cell>
          <cell r="EG1186" t="str">
            <v>NSNI_113_SI0025</v>
          </cell>
        </row>
        <row r="1187">
          <cell r="H1187">
            <v>1</v>
          </cell>
          <cell r="EG1187" t="str">
            <v>NSNI_113_SI0026</v>
          </cell>
        </row>
        <row r="1188">
          <cell r="H1188">
            <v>1</v>
          </cell>
          <cell r="EG1188" t="str">
            <v>NSNI_113_SI0027</v>
          </cell>
        </row>
        <row r="1189">
          <cell r="H1189">
            <v>1</v>
          </cell>
          <cell r="EG1189" t="str">
            <v>NSNI_113_SI0029</v>
          </cell>
        </row>
        <row r="1190">
          <cell r="H1190">
            <v>1</v>
          </cell>
          <cell r="EG1190" t="str">
            <v>NSNI_113_SI0030</v>
          </cell>
        </row>
        <row r="1191">
          <cell r="H1191">
            <v>1</v>
          </cell>
          <cell r="EG1191" t="str">
            <v>NSNI_113_SY0011</v>
          </cell>
        </row>
        <row r="1192">
          <cell r="H1192">
            <v>1</v>
          </cell>
          <cell r="EG1192" t="str">
            <v>NSNI_113_SYC011</v>
          </cell>
        </row>
        <row r="1193">
          <cell r="H1193">
            <v>1</v>
          </cell>
          <cell r="EG1193" t="str">
            <v>NSNI_113_SYP011</v>
          </cell>
        </row>
        <row r="1194">
          <cell r="H1194">
            <v>1</v>
          </cell>
          <cell r="EG1194" t="str">
            <v>NSNI_113_TF0011</v>
          </cell>
        </row>
        <row r="1195">
          <cell r="H1195">
            <v>1</v>
          </cell>
          <cell r="EG1195" t="str">
            <v>NSNI_113_TF0031</v>
          </cell>
        </row>
        <row r="1196">
          <cell r="H1196">
            <v>1</v>
          </cell>
          <cell r="EG1196" t="str">
            <v>NSNI_113_TF0032</v>
          </cell>
        </row>
        <row r="1197">
          <cell r="H1197">
            <v>1</v>
          </cell>
          <cell r="EG1197" t="str">
            <v>NSNI_113_TF0036</v>
          </cell>
        </row>
        <row r="1198">
          <cell r="H1198">
            <v>1</v>
          </cell>
          <cell r="EG1198" t="str">
            <v>NSNI_113_TF0038</v>
          </cell>
        </row>
        <row r="1199">
          <cell r="H1199">
            <v>1</v>
          </cell>
          <cell r="EG1199" t="str">
            <v>NSNI_113_TF0051</v>
          </cell>
        </row>
        <row r="1200">
          <cell r="H1200">
            <v>1</v>
          </cell>
          <cell r="EG1200" t="str">
            <v>NSNI_113_TF0641</v>
          </cell>
        </row>
        <row r="1201">
          <cell r="H1201">
            <v>1</v>
          </cell>
          <cell r="EG1201" t="str">
            <v>NSNI_113_UP0011</v>
          </cell>
        </row>
        <row r="1208">
          <cell r="H1208">
            <v>1</v>
          </cell>
          <cell r="EG1208" t="str">
            <v>NSNI_115_CL0012</v>
          </cell>
        </row>
        <row r="1209">
          <cell r="H1209">
            <v>1</v>
          </cell>
          <cell r="EG1209" t="str">
            <v>NSNI_115_GI0017</v>
          </cell>
        </row>
        <row r="1210">
          <cell r="H1210">
            <v>1</v>
          </cell>
          <cell r="EG1210" t="str">
            <v>NSNI_115_HIS011</v>
          </cell>
        </row>
        <row r="1211">
          <cell r="H1211">
            <v>1</v>
          </cell>
          <cell r="EG1211" t="str">
            <v>NSNI_115_HIS013</v>
          </cell>
        </row>
        <row r="1212">
          <cell r="H1212">
            <v>1</v>
          </cell>
          <cell r="EG1212" t="str">
            <v>NSNI_115_HV0011</v>
          </cell>
        </row>
        <row r="1213">
          <cell r="H1213">
            <v>1</v>
          </cell>
          <cell r="EG1213" t="str">
            <v>NSNI_115_HV0013</v>
          </cell>
        </row>
        <row r="1214">
          <cell r="H1214">
            <v>1</v>
          </cell>
          <cell r="EG1214" t="str">
            <v>NSNI_115_IR0011</v>
          </cell>
        </row>
        <row r="1215">
          <cell r="H1215">
            <v>1</v>
          </cell>
          <cell r="EG1215" t="str">
            <v>NSNI_115_MG0001</v>
          </cell>
        </row>
        <row r="1216">
          <cell r="H1216">
            <v>1</v>
          </cell>
          <cell r="EG1216" t="str">
            <v>NSNI_115_MS001</v>
          </cell>
        </row>
        <row r="1217">
          <cell r="H1217">
            <v>1</v>
          </cell>
          <cell r="EG1217" t="str">
            <v>NSNI_115_OP2001</v>
          </cell>
        </row>
        <row r="1218">
          <cell r="H1218">
            <v>1</v>
          </cell>
          <cell r="EG1218" t="str">
            <v>NSNI_115_OP2002</v>
          </cell>
        </row>
        <row r="1219">
          <cell r="H1219">
            <v>1</v>
          </cell>
          <cell r="EG1219" t="str">
            <v>NSNI_115_OP2KPI</v>
          </cell>
        </row>
        <row r="1220">
          <cell r="H1220">
            <v>1</v>
          </cell>
          <cell r="EG1220" t="str">
            <v>NSNI_115_PM0011</v>
          </cell>
        </row>
        <row r="1221">
          <cell r="H1221">
            <v>1</v>
          </cell>
          <cell r="EG1221" t="str">
            <v>NSNI_115_RT0011</v>
          </cell>
        </row>
        <row r="1222">
          <cell r="H1222">
            <v>1</v>
          </cell>
          <cell r="EG1222" t="str">
            <v>NSNI_115_SI0011</v>
          </cell>
        </row>
        <row r="1223">
          <cell r="H1223">
            <v>1</v>
          </cell>
          <cell r="EG1223" t="str">
            <v>NSNI_115_SI0012</v>
          </cell>
        </row>
        <row r="1224">
          <cell r="H1224">
            <v>1</v>
          </cell>
          <cell r="EG1224" t="str">
            <v>NSNI_115_SI0013</v>
          </cell>
        </row>
        <row r="1225">
          <cell r="H1225">
            <v>1</v>
          </cell>
          <cell r="EG1225" t="str">
            <v>NSNI_115_SI0014</v>
          </cell>
        </row>
        <row r="1226">
          <cell r="H1226">
            <v>1</v>
          </cell>
          <cell r="EG1226" t="str">
            <v>NSNI_115_SI0016</v>
          </cell>
        </row>
        <row r="1227">
          <cell r="H1227">
            <v>1</v>
          </cell>
          <cell r="EG1227" t="str">
            <v>NSNI_115_SI0017</v>
          </cell>
        </row>
        <row r="1228">
          <cell r="H1228">
            <v>1</v>
          </cell>
          <cell r="EG1228" t="str">
            <v>NSNI_115_SI0020</v>
          </cell>
        </row>
        <row r="1229">
          <cell r="H1229">
            <v>1</v>
          </cell>
          <cell r="EG1229" t="str">
            <v>NSNI_115_SI0021</v>
          </cell>
        </row>
        <row r="1230">
          <cell r="H1230">
            <v>1</v>
          </cell>
          <cell r="EG1230" t="str">
            <v>NSNI_115_SI9011</v>
          </cell>
        </row>
        <row r="1231">
          <cell r="H1231">
            <v>1</v>
          </cell>
          <cell r="EG1231" t="str">
            <v>NSNI_115_SIDO18</v>
          </cell>
        </row>
        <row r="1232">
          <cell r="H1232">
            <v>1</v>
          </cell>
          <cell r="EG1232" t="str">
            <v>NSNI_115_TF0011</v>
          </cell>
        </row>
        <row r="1233">
          <cell r="H1233">
            <v>1</v>
          </cell>
          <cell r="EG1233" t="str">
            <v>NSNI_115_TF0031</v>
          </cell>
        </row>
        <row r="1234">
          <cell r="H1234">
            <v>1</v>
          </cell>
          <cell r="EG1234" t="str">
            <v>NSNI_115_TF0036</v>
          </cell>
        </row>
        <row r="1235">
          <cell r="H1235">
            <v>1</v>
          </cell>
          <cell r="EG1235" t="str">
            <v>NSNI_115_TF0038</v>
          </cell>
        </row>
        <row r="1242">
          <cell r="H1242">
            <v>1</v>
          </cell>
          <cell r="EG1242" t="str">
            <v>NSNI_502_ACC013</v>
          </cell>
        </row>
        <row r="1243">
          <cell r="H1243">
            <v>1</v>
          </cell>
          <cell r="EG1243" t="str">
            <v>NSNI_502_AR0011</v>
          </cell>
        </row>
        <row r="1244">
          <cell r="H1244">
            <v>1</v>
          </cell>
          <cell r="EG1244" t="str">
            <v>NSNI_502_AR0041</v>
          </cell>
        </row>
        <row r="1245">
          <cell r="H1245">
            <v>1</v>
          </cell>
          <cell r="EG1245" t="str">
            <v>NSNI_502_AS0011</v>
          </cell>
        </row>
        <row r="1246">
          <cell r="H1246">
            <v>1</v>
          </cell>
          <cell r="EG1246" t="str">
            <v>NSNI_502_AS0012</v>
          </cell>
        </row>
        <row r="1247">
          <cell r="H1247">
            <v>1</v>
          </cell>
          <cell r="EG1247" t="str">
            <v>NSNI_502_AS0031</v>
          </cell>
        </row>
        <row r="1248">
          <cell r="H1248">
            <v>1</v>
          </cell>
          <cell r="EG1248" t="str">
            <v>NSNI_502_BTC011</v>
          </cell>
        </row>
        <row r="1249">
          <cell r="H1249">
            <v>1</v>
          </cell>
          <cell r="EG1249" t="str">
            <v>NSNI_502_BTC012</v>
          </cell>
        </row>
        <row r="1250">
          <cell r="H1250">
            <v>1</v>
          </cell>
          <cell r="EG1250" t="str">
            <v>NSNI_502_BTC013</v>
          </cell>
        </row>
        <row r="1251">
          <cell r="H1251">
            <v>1</v>
          </cell>
          <cell r="EG1251" t="str">
            <v>NSNI_502_BTC031</v>
          </cell>
        </row>
        <row r="1252">
          <cell r="H1252">
            <v>1</v>
          </cell>
          <cell r="EG1252" t="str">
            <v>NSNI_502_BTC032</v>
          </cell>
        </row>
        <row r="1253">
          <cell r="H1253">
            <v>1</v>
          </cell>
          <cell r="EG1253" t="str">
            <v>NSNI_502_CA0011</v>
          </cell>
        </row>
        <row r="1254">
          <cell r="H1254">
            <v>1</v>
          </cell>
          <cell r="EG1254" t="str">
            <v>NSNI_502_CR0011</v>
          </cell>
        </row>
        <row r="1255">
          <cell r="H1255">
            <v>1</v>
          </cell>
          <cell r="EG1255" t="str">
            <v>NSNI_502_CS3301</v>
          </cell>
        </row>
        <row r="1256">
          <cell r="H1256">
            <v>1</v>
          </cell>
          <cell r="EG1256" t="str">
            <v>NSNI_502_CS3701</v>
          </cell>
        </row>
        <row r="1257">
          <cell r="H1257">
            <v>1</v>
          </cell>
          <cell r="EG1257" t="str">
            <v>NSNI_502_CS9001</v>
          </cell>
        </row>
        <row r="1258">
          <cell r="H1258">
            <v>1</v>
          </cell>
          <cell r="EG1258" t="str">
            <v>NSNI_502_DR0011</v>
          </cell>
        </row>
        <row r="1259">
          <cell r="H1259">
            <v>1</v>
          </cell>
          <cell r="EG1259" t="str">
            <v>NSNI_502_DR0012</v>
          </cell>
        </row>
        <row r="1260">
          <cell r="H1260">
            <v>1</v>
          </cell>
          <cell r="EG1260" t="str">
            <v>NSNI_502_FO0011</v>
          </cell>
        </row>
        <row r="1261">
          <cell r="H1261">
            <v>1</v>
          </cell>
          <cell r="EG1261" t="str">
            <v>NSNI_502_FO0012</v>
          </cell>
        </row>
        <row r="1262">
          <cell r="H1262">
            <v>1</v>
          </cell>
          <cell r="EG1262" t="str">
            <v>NSNI_502_FO0013</v>
          </cell>
        </row>
        <row r="1263">
          <cell r="H1263">
            <v>1</v>
          </cell>
          <cell r="EG1263" t="str">
            <v>NSNI_502_FO0031</v>
          </cell>
        </row>
        <row r="1264">
          <cell r="H1264">
            <v>1</v>
          </cell>
          <cell r="EG1264" t="str">
            <v>NSNI_502_FO0032</v>
          </cell>
        </row>
        <row r="1265">
          <cell r="H1265">
            <v>1</v>
          </cell>
          <cell r="EG1265" t="str">
            <v>NSNI_502_FO0051</v>
          </cell>
        </row>
        <row r="1266">
          <cell r="H1266">
            <v>1</v>
          </cell>
          <cell r="EG1266" t="str">
            <v>NSNI_502_HIC011</v>
          </cell>
        </row>
        <row r="1267">
          <cell r="H1267">
            <v>1</v>
          </cell>
          <cell r="EG1267" t="str">
            <v>NSNI_502_HSC112</v>
          </cell>
        </row>
        <row r="1268">
          <cell r="H1268">
            <v>1</v>
          </cell>
          <cell r="EG1268" t="str">
            <v>NSNI_502_IE0011</v>
          </cell>
        </row>
        <row r="1269">
          <cell r="H1269">
            <v>1</v>
          </cell>
          <cell r="EG1269" t="str">
            <v>NSNI_502_LC0011</v>
          </cell>
        </row>
        <row r="1270">
          <cell r="H1270">
            <v>1</v>
          </cell>
          <cell r="EG1270" t="str">
            <v>NSNI_502_LC0031</v>
          </cell>
        </row>
        <row r="1271">
          <cell r="H1271">
            <v>1</v>
          </cell>
          <cell r="EG1271" t="str">
            <v>NSNI_502_MGC001</v>
          </cell>
        </row>
        <row r="1272">
          <cell r="H1272">
            <v>1</v>
          </cell>
          <cell r="EG1272" t="str">
            <v>NSNI_502_MRC013</v>
          </cell>
        </row>
        <row r="1273">
          <cell r="H1273">
            <v>1</v>
          </cell>
          <cell r="EG1273" t="str">
            <v>NSNI_502_NE0011</v>
          </cell>
        </row>
        <row r="1274">
          <cell r="H1274">
            <v>1</v>
          </cell>
          <cell r="EG1274" t="str">
            <v>NSNI_502_PL0011</v>
          </cell>
        </row>
        <row r="1275">
          <cell r="H1275">
            <v>1</v>
          </cell>
          <cell r="EG1275" t="str">
            <v>NSNI_502_PL0031</v>
          </cell>
        </row>
        <row r="1276">
          <cell r="H1276">
            <v>1</v>
          </cell>
          <cell r="EG1276" t="str">
            <v>NSNI_502_RAC012</v>
          </cell>
        </row>
        <row r="1277">
          <cell r="H1277">
            <v>1</v>
          </cell>
          <cell r="EG1277" t="str">
            <v>NSNI_502_RAC031</v>
          </cell>
        </row>
        <row r="1278">
          <cell r="H1278">
            <v>1</v>
          </cell>
          <cell r="EG1278" t="str">
            <v>NSNI_502_SIC021</v>
          </cell>
        </row>
        <row r="1279">
          <cell r="H1279">
            <v>1</v>
          </cell>
          <cell r="EG1279" t="str">
            <v>NSNI_502_SN0011</v>
          </cell>
        </row>
        <row r="1280">
          <cell r="H1280">
            <v>1</v>
          </cell>
          <cell r="EG1280" t="str">
            <v>NSNI_502_SP0011</v>
          </cell>
        </row>
        <row r="1281">
          <cell r="H1281">
            <v>1</v>
          </cell>
          <cell r="EG1281" t="str">
            <v>NSNI_502_SP0012</v>
          </cell>
        </row>
        <row r="1282">
          <cell r="H1282">
            <v>1</v>
          </cell>
          <cell r="EG1282" t="str">
            <v>NSNI_502_SYC011</v>
          </cell>
        </row>
        <row r="1283">
          <cell r="H1283">
            <v>1</v>
          </cell>
          <cell r="EG1283" t="str">
            <v>NSNI_502_SYP011</v>
          </cell>
        </row>
        <row r="1284">
          <cell r="H1284">
            <v>1</v>
          </cell>
          <cell r="EG1284" t="str">
            <v>NSNI_502_UPC011</v>
          </cell>
        </row>
        <row r="1285">
          <cell r="H1285">
            <v>1</v>
          </cell>
          <cell r="EG1285" t="str">
            <v>NSNI_502_UPC012</v>
          </cell>
        </row>
        <row r="1286">
          <cell r="H1286">
            <v>1</v>
          </cell>
          <cell r="EG1286" t="str">
            <v>NSNI_502_UPC031</v>
          </cell>
        </row>
        <row r="1293">
          <cell r="H1293">
            <v>1</v>
          </cell>
          <cell r="EG1293" t="str">
            <v>NSNI_503_ACC013</v>
          </cell>
        </row>
        <row r="1294">
          <cell r="H1294">
            <v>1</v>
          </cell>
          <cell r="EG1294" t="str">
            <v>NSNI_503_AR0011</v>
          </cell>
        </row>
        <row r="1295">
          <cell r="H1295">
            <v>1</v>
          </cell>
          <cell r="EG1295" t="str">
            <v>NSNI_503_AR0041</v>
          </cell>
        </row>
        <row r="1296">
          <cell r="H1296">
            <v>1</v>
          </cell>
          <cell r="EG1296" t="str">
            <v>NSNI_503_AS0011</v>
          </cell>
        </row>
        <row r="1297">
          <cell r="H1297">
            <v>1</v>
          </cell>
          <cell r="EG1297" t="str">
            <v>NSNI_503_AS0012</v>
          </cell>
        </row>
        <row r="1298">
          <cell r="H1298">
            <v>1</v>
          </cell>
          <cell r="EG1298" t="str">
            <v>NSNI_503_AS0031</v>
          </cell>
        </row>
        <row r="1299">
          <cell r="H1299">
            <v>1</v>
          </cell>
          <cell r="EG1299" t="str">
            <v>NSNI_503_BTC011</v>
          </cell>
        </row>
        <row r="1300">
          <cell r="H1300">
            <v>1</v>
          </cell>
          <cell r="EG1300" t="str">
            <v>NSNI_503_BTC012</v>
          </cell>
        </row>
        <row r="1301">
          <cell r="H1301">
            <v>1</v>
          </cell>
          <cell r="EG1301" t="str">
            <v>NSNI_503_BTC013</v>
          </cell>
        </row>
        <row r="1302">
          <cell r="H1302">
            <v>1</v>
          </cell>
          <cell r="EG1302" t="str">
            <v>NSNI_503_BTC031</v>
          </cell>
        </row>
        <row r="1303">
          <cell r="H1303">
            <v>1</v>
          </cell>
          <cell r="EG1303" t="str">
            <v>NSNI_503_BTC032</v>
          </cell>
        </row>
        <row r="1304">
          <cell r="H1304">
            <v>1</v>
          </cell>
          <cell r="EG1304" t="str">
            <v>NSNI_503_CA0011</v>
          </cell>
        </row>
        <row r="1305">
          <cell r="H1305">
            <v>1</v>
          </cell>
          <cell r="EG1305" t="str">
            <v>NSNI_503_CR0011</v>
          </cell>
        </row>
        <row r="1306">
          <cell r="H1306">
            <v>1</v>
          </cell>
          <cell r="EG1306" t="str">
            <v>NSNI_503_CS-1Y</v>
          </cell>
        </row>
        <row r="1307">
          <cell r="H1307">
            <v>1</v>
          </cell>
          <cell r="EG1307" t="str">
            <v>NSNI_503_CS-6M</v>
          </cell>
        </row>
        <row r="1308">
          <cell r="H1308">
            <v>1</v>
          </cell>
          <cell r="EG1308" t="str">
            <v>NSNI_503_DR0011</v>
          </cell>
        </row>
        <row r="1309">
          <cell r="H1309">
            <v>1</v>
          </cell>
          <cell r="EG1309" t="str">
            <v>NSNI_503_DR0012</v>
          </cell>
        </row>
        <row r="1310">
          <cell r="H1310">
            <v>1</v>
          </cell>
          <cell r="EG1310" t="str">
            <v>NSNI_503_FO0011</v>
          </cell>
        </row>
        <row r="1311">
          <cell r="H1311">
            <v>1</v>
          </cell>
          <cell r="EG1311" t="str">
            <v>NSNI_503_FO0012</v>
          </cell>
        </row>
        <row r="1312">
          <cell r="H1312">
            <v>1</v>
          </cell>
          <cell r="EG1312" t="str">
            <v>NSNI_503_FO0013</v>
          </cell>
        </row>
        <row r="1313">
          <cell r="H1313">
            <v>1</v>
          </cell>
          <cell r="EG1313" t="str">
            <v>NSNI_503_FO0031</v>
          </cell>
        </row>
        <row r="1314">
          <cell r="H1314">
            <v>1</v>
          </cell>
          <cell r="EG1314" t="str">
            <v>NSNI_503_FO0032</v>
          </cell>
        </row>
        <row r="1315">
          <cell r="H1315">
            <v>1</v>
          </cell>
          <cell r="EG1315" t="str">
            <v>NSNI_503_FO0051</v>
          </cell>
        </row>
        <row r="1316">
          <cell r="H1316">
            <v>1</v>
          </cell>
          <cell r="EG1316" t="str">
            <v>NSNI_503_HIC011</v>
          </cell>
        </row>
        <row r="1317">
          <cell r="H1317">
            <v>1</v>
          </cell>
          <cell r="EG1317" t="str">
            <v>NSNI_503_HIC013</v>
          </cell>
        </row>
        <row r="1318">
          <cell r="H1318">
            <v>1</v>
          </cell>
          <cell r="EG1318" t="str">
            <v>NSNI_503_HVC012</v>
          </cell>
        </row>
        <row r="1319">
          <cell r="H1319">
            <v>1</v>
          </cell>
          <cell r="EG1319" t="str">
            <v>NSNI_503_HVC015</v>
          </cell>
        </row>
        <row r="1320">
          <cell r="H1320">
            <v>1</v>
          </cell>
          <cell r="EG1320" t="str">
            <v>NSNI_503_HVC016</v>
          </cell>
        </row>
        <row r="1321">
          <cell r="H1321">
            <v>1</v>
          </cell>
          <cell r="EG1321" t="str">
            <v>NSNI_503_IE0011</v>
          </cell>
        </row>
        <row r="1322">
          <cell r="H1322">
            <v>1</v>
          </cell>
          <cell r="EG1322" t="str">
            <v>NSNI_503_LC0011</v>
          </cell>
        </row>
        <row r="1323">
          <cell r="H1323">
            <v>1</v>
          </cell>
          <cell r="EG1323" t="str">
            <v>NSNI_503_LC0031</v>
          </cell>
        </row>
        <row r="1324">
          <cell r="H1324">
            <v>1</v>
          </cell>
          <cell r="EG1324" t="str">
            <v>NSNI_503_LVC012</v>
          </cell>
        </row>
        <row r="1325">
          <cell r="H1325">
            <v>1</v>
          </cell>
          <cell r="EG1325" t="str">
            <v>NSNI_503_LVC031</v>
          </cell>
        </row>
        <row r="1326">
          <cell r="H1326">
            <v>1</v>
          </cell>
          <cell r="EG1326" t="str">
            <v>NSNI_503_LVC041</v>
          </cell>
        </row>
        <row r="1327">
          <cell r="H1327">
            <v>1</v>
          </cell>
          <cell r="EG1327" t="str">
            <v>NSNI_503_MGC001</v>
          </cell>
        </row>
        <row r="1328">
          <cell r="H1328">
            <v>1</v>
          </cell>
          <cell r="EG1328" t="str">
            <v>NSNI_503_MRC013</v>
          </cell>
        </row>
        <row r="1329">
          <cell r="H1329">
            <v>1</v>
          </cell>
          <cell r="EG1329" t="str">
            <v>NSNI_503_NE0011</v>
          </cell>
        </row>
        <row r="1330">
          <cell r="H1330">
            <v>1</v>
          </cell>
          <cell r="EG1330" t="str">
            <v>NSNI_503_SGC011</v>
          </cell>
        </row>
        <row r="1331">
          <cell r="H1331">
            <v>1</v>
          </cell>
          <cell r="EG1331" t="str">
            <v>NSNI_503_SGC021</v>
          </cell>
        </row>
        <row r="1332">
          <cell r="H1332">
            <v>1</v>
          </cell>
          <cell r="EG1332" t="str">
            <v>NSNI_503_SGC031</v>
          </cell>
        </row>
        <row r="1333">
          <cell r="H1333">
            <v>1</v>
          </cell>
          <cell r="EG1333" t="str">
            <v>NSNI_503_SGC041</v>
          </cell>
        </row>
        <row r="1334">
          <cell r="H1334">
            <v>1</v>
          </cell>
          <cell r="EG1334" t="str">
            <v>NSNI_503_SIC021</v>
          </cell>
        </row>
        <row r="1335">
          <cell r="H1335">
            <v>1</v>
          </cell>
          <cell r="EG1335" t="str">
            <v>NSNI_503_SN0011</v>
          </cell>
        </row>
        <row r="1336">
          <cell r="H1336">
            <v>1</v>
          </cell>
          <cell r="EG1336" t="str">
            <v>NSNI_503_SP0011</v>
          </cell>
        </row>
        <row r="1337">
          <cell r="H1337">
            <v>1</v>
          </cell>
          <cell r="EG1337" t="str">
            <v>NSNI_503_SP0012</v>
          </cell>
        </row>
        <row r="1338">
          <cell r="H1338">
            <v>1</v>
          </cell>
          <cell r="EG1338" t="str">
            <v>NSNI_503_SY0011</v>
          </cell>
        </row>
        <row r="1339">
          <cell r="H1339">
            <v>1</v>
          </cell>
          <cell r="EG1339" t="str">
            <v>NSNI_503_SYC011</v>
          </cell>
        </row>
        <row r="1340">
          <cell r="H1340">
            <v>1</v>
          </cell>
          <cell r="EG1340" t="str">
            <v>NSNI_503_SYP011</v>
          </cell>
        </row>
        <row r="1341">
          <cell r="H1341">
            <v>1</v>
          </cell>
          <cell r="EG1341" t="str">
            <v>NSNI_503_UPC011</v>
          </cell>
        </row>
        <row r="1342">
          <cell r="H1342">
            <v>1</v>
          </cell>
          <cell r="EG1342" t="str">
            <v>NSNI_503_UPC031</v>
          </cell>
        </row>
        <row r="1355">
          <cell r="H1355">
            <v>1</v>
          </cell>
          <cell r="EG1355" t="str">
            <v>SIDO_100_BS0011</v>
          </cell>
        </row>
        <row r="1356">
          <cell r="H1356">
            <v>1</v>
          </cell>
          <cell r="EG1356" t="str">
            <v>SIDO_100_BS0041</v>
          </cell>
        </row>
        <row r="1357">
          <cell r="H1357">
            <v>1</v>
          </cell>
          <cell r="EG1357" t="str">
            <v>SIDO_100_BO0011</v>
          </cell>
        </row>
        <row r="1358">
          <cell r="H1358">
            <v>1</v>
          </cell>
          <cell r="EG1358" t="str">
            <v>SIDO_100_IT0011</v>
          </cell>
        </row>
        <row r="1359">
          <cell r="H1359">
            <v>1</v>
          </cell>
          <cell r="EG1359" t="str">
            <v>SIDO_100_IT0032</v>
          </cell>
        </row>
        <row r="1360">
          <cell r="H1360">
            <v>1</v>
          </cell>
          <cell r="EG1360" t="str">
            <v>SIDO_100_RS0011</v>
          </cell>
        </row>
        <row r="1361">
          <cell r="H1361">
            <v>1</v>
          </cell>
          <cell r="EG1361" t="str">
            <v>SIDO_100_SA0011</v>
          </cell>
        </row>
        <row r="1362">
          <cell r="H1362">
            <v>1</v>
          </cell>
          <cell r="EG1362" t="str">
            <v>SIDO_100_TF0011</v>
          </cell>
        </row>
        <row r="1363">
          <cell r="H1363">
            <v>1</v>
          </cell>
          <cell r="EG1363" t="str">
            <v>SIDO_100_TF0031</v>
          </cell>
        </row>
        <row r="1364">
          <cell r="H1364">
            <v>1</v>
          </cell>
          <cell r="EG1364" t="str">
            <v>SIDO_100_TF0032</v>
          </cell>
        </row>
        <row r="1365">
          <cell r="H1365">
            <v>1</v>
          </cell>
          <cell r="EG1365" t="str">
            <v>SIDO_100_TF0036</v>
          </cell>
        </row>
        <row r="1366">
          <cell r="H1366">
            <v>1</v>
          </cell>
          <cell r="EG1366" t="str">
            <v>SIDO_100_TF0038</v>
          </cell>
        </row>
        <row r="1367">
          <cell r="H1367">
            <v>1</v>
          </cell>
          <cell r="EG1367" t="str">
            <v>SIDO_100_TF0040</v>
          </cell>
        </row>
        <row r="1368">
          <cell r="H1368">
            <v>1</v>
          </cell>
          <cell r="EG1368" t="str">
            <v>SIDO_100_TF0041</v>
          </cell>
        </row>
        <row r="1369">
          <cell r="H1369">
            <v>1</v>
          </cell>
          <cell r="EG1369" t="str">
            <v>SIDO_100_TF0051</v>
          </cell>
        </row>
        <row r="1370">
          <cell r="H1370">
            <v>1</v>
          </cell>
          <cell r="EG1370" t="str">
            <v>SIDO_100_TF0141</v>
          </cell>
        </row>
        <row r="1377">
          <cell r="H1377">
            <v>1</v>
          </cell>
          <cell r="EG1377" t="str">
            <v>SIDO_101-I_AB0011</v>
          </cell>
        </row>
        <row r="1378">
          <cell r="H1378">
            <v>1</v>
          </cell>
          <cell r="EG1378" t="str">
            <v>SIDO_101-I_AB0012</v>
          </cell>
        </row>
        <row r="1379">
          <cell r="H1379">
            <v>1</v>
          </cell>
          <cell r="EG1379" t="str">
            <v>SIDO_101-I_AB0041</v>
          </cell>
        </row>
        <row r="1380">
          <cell r="H1380">
            <v>1</v>
          </cell>
          <cell r="EG1380" t="str">
            <v>SIDO_101-I_AB0042</v>
          </cell>
        </row>
        <row r="1381">
          <cell r="H1381">
            <v>1</v>
          </cell>
          <cell r="EG1381" t="str">
            <v>SIDO_101-I_AB0051</v>
          </cell>
        </row>
        <row r="1382">
          <cell r="H1382">
            <v>1</v>
          </cell>
          <cell r="EG1382" t="str">
            <v>SIDO_101-I_AC0011</v>
          </cell>
        </row>
        <row r="1383">
          <cell r="H1383">
            <v>1</v>
          </cell>
          <cell r="EG1383" t="str">
            <v>SIDO_101-I_BO0011</v>
          </cell>
        </row>
        <row r="1384">
          <cell r="H1384">
            <v>1</v>
          </cell>
          <cell r="EG1384" t="str">
            <v>SIDO_101-I_BO0012</v>
          </cell>
        </row>
        <row r="1385">
          <cell r="H1385">
            <v>1</v>
          </cell>
          <cell r="EG1385" t="str">
            <v>SIDO_101-I_BO0013</v>
          </cell>
        </row>
        <row r="1386">
          <cell r="H1386">
            <v>1</v>
          </cell>
          <cell r="EG1386" t="str">
            <v>SIDO_101-I_BO0014</v>
          </cell>
        </row>
        <row r="1387">
          <cell r="H1387">
            <v>1</v>
          </cell>
          <cell r="EG1387" t="str">
            <v>SIDO_101-I_BO0031</v>
          </cell>
        </row>
        <row r="1388">
          <cell r="H1388">
            <v>1</v>
          </cell>
          <cell r="EG1388" t="str">
            <v>SIDO_101-I_BO0032</v>
          </cell>
        </row>
        <row r="1389">
          <cell r="H1389">
            <v>1</v>
          </cell>
          <cell r="EG1389" t="str">
            <v>SIDO_101-I_BO0051</v>
          </cell>
        </row>
        <row r="1390">
          <cell r="H1390">
            <v>1</v>
          </cell>
          <cell r="EG1390" t="str">
            <v>SIDO_101-I_BO1051</v>
          </cell>
        </row>
        <row r="1391">
          <cell r="H1391">
            <v>1</v>
          </cell>
          <cell r="EG1391" t="str">
            <v>SIDO_101-I_DS0011</v>
          </cell>
        </row>
        <row r="1392">
          <cell r="H1392">
            <v>1</v>
          </cell>
          <cell r="EG1392" t="str">
            <v>SIDO_101-I_GI0011</v>
          </cell>
        </row>
        <row r="1393">
          <cell r="H1393">
            <v>1</v>
          </cell>
          <cell r="EG1393" t="str">
            <v>SIDO_101-I_GI0012</v>
          </cell>
        </row>
        <row r="1394">
          <cell r="H1394">
            <v>1</v>
          </cell>
          <cell r="EG1394" t="str">
            <v>SIDO_101-I_GI0014</v>
          </cell>
        </row>
        <row r="1395">
          <cell r="H1395">
            <v>1</v>
          </cell>
          <cell r="EG1395" t="str">
            <v>SIDO_101-I_GI0015</v>
          </cell>
        </row>
        <row r="1396">
          <cell r="H1396">
            <v>1</v>
          </cell>
          <cell r="EG1396" t="str">
            <v>SIDO_101-I_GI0016</v>
          </cell>
        </row>
        <row r="1397">
          <cell r="H1397">
            <v>1</v>
          </cell>
          <cell r="EG1397" t="str">
            <v>SIDO_101-I_GI0051</v>
          </cell>
        </row>
        <row r="1398">
          <cell r="H1398">
            <v>1</v>
          </cell>
          <cell r="EG1398" t="str">
            <v>SIDO_101-I_IT0011</v>
          </cell>
        </row>
        <row r="1399">
          <cell r="H1399">
            <v>1</v>
          </cell>
          <cell r="EG1399" t="str">
            <v>SIDO_101-I_IT0032</v>
          </cell>
        </row>
        <row r="1400">
          <cell r="H1400">
            <v>1</v>
          </cell>
          <cell r="EG1400" t="str">
            <v>SIDO_101-I_MO0011</v>
          </cell>
        </row>
        <row r="1401">
          <cell r="H1401">
            <v>1</v>
          </cell>
          <cell r="EG1401" t="str">
            <v>SIDO_101-I_MO0012</v>
          </cell>
        </row>
        <row r="1402">
          <cell r="H1402">
            <v>1</v>
          </cell>
          <cell r="EG1402" t="str">
            <v>SIDO_101-I_MO0013</v>
          </cell>
        </row>
        <row r="1403">
          <cell r="H1403">
            <v>1</v>
          </cell>
          <cell r="EG1403" t="str">
            <v>SIDO_101-I_MO0014</v>
          </cell>
        </row>
        <row r="1404">
          <cell r="H1404">
            <v>1</v>
          </cell>
          <cell r="EG1404" t="str">
            <v>SIDO_101-I_MO0031</v>
          </cell>
        </row>
        <row r="1405">
          <cell r="H1405">
            <v>1</v>
          </cell>
          <cell r="EG1405" t="str">
            <v>SIDO_101-I_MO0041</v>
          </cell>
        </row>
        <row r="1406">
          <cell r="H1406">
            <v>1</v>
          </cell>
          <cell r="EG1406" t="str">
            <v>SIDO_101-I_MO0051</v>
          </cell>
        </row>
        <row r="1407">
          <cell r="H1407">
            <v>1</v>
          </cell>
          <cell r="EG1407" t="str">
            <v>SIDO_101-I_MS0011</v>
          </cell>
        </row>
        <row r="1408">
          <cell r="H1408">
            <v>1</v>
          </cell>
          <cell r="EG1408" t="str">
            <v>SIDO_101-I_MS0012</v>
          </cell>
        </row>
        <row r="1409">
          <cell r="H1409">
            <v>1</v>
          </cell>
          <cell r="EG1409" t="str">
            <v>SIDO_101-I_MS0031</v>
          </cell>
        </row>
        <row r="1410">
          <cell r="H1410">
            <v>1</v>
          </cell>
          <cell r="EG1410" t="str">
            <v>SIDO_101-I_MS0032</v>
          </cell>
        </row>
        <row r="1411">
          <cell r="H1411">
            <v>1</v>
          </cell>
          <cell r="EG1411" t="str">
            <v>SIDO_101-I_MS0033</v>
          </cell>
        </row>
        <row r="1412">
          <cell r="H1412">
            <v>1</v>
          </cell>
          <cell r="EG1412" t="str">
            <v>SIDO_101-I_MS0034</v>
          </cell>
        </row>
        <row r="1413">
          <cell r="H1413">
            <v>1</v>
          </cell>
          <cell r="EG1413" t="str">
            <v>SIDO_101-I_MS0035</v>
          </cell>
        </row>
        <row r="1414">
          <cell r="H1414">
            <v>1</v>
          </cell>
          <cell r="EG1414" t="str">
            <v>SIDO_101-I_MS0051</v>
          </cell>
        </row>
        <row r="1415">
          <cell r="H1415">
            <v>1</v>
          </cell>
          <cell r="EG1415" t="str">
            <v>SIDO_101-I_SA0011</v>
          </cell>
        </row>
        <row r="1416">
          <cell r="H1416">
            <v>1</v>
          </cell>
          <cell r="EG1416" t="str">
            <v>SIDO_101-I_SB0011</v>
          </cell>
        </row>
        <row r="1417">
          <cell r="H1417">
            <v>1</v>
          </cell>
          <cell r="EG1417" t="str">
            <v>SIDO_101-I_SB0012</v>
          </cell>
        </row>
        <row r="1418">
          <cell r="H1418">
            <v>1</v>
          </cell>
          <cell r="EG1418" t="str">
            <v>SIDO_101-I_SB0013</v>
          </cell>
        </row>
        <row r="1419">
          <cell r="H1419">
            <v>1</v>
          </cell>
          <cell r="EG1419" t="str">
            <v>SIDO_101-I_SB0014</v>
          </cell>
        </row>
        <row r="1420">
          <cell r="H1420">
            <v>1</v>
          </cell>
          <cell r="EG1420" t="str">
            <v>SIDO_101-I_SB0015</v>
          </cell>
        </row>
        <row r="1421">
          <cell r="H1421">
            <v>1</v>
          </cell>
          <cell r="EG1421" t="str">
            <v>SIDO_101-I_SB0031</v>
          </cell>
        </row>
        <row r="1422">
          <cell r="H1422">
            <v>1</v>
          </cell>
          <cell r="EG1422" t="str">
            <v>SIDO_101-I_SB0032</v>
          </cell>
        </row>
        <row r="1423">
          <cell r="H1423">
            <v>1</v>
          </cell>
          <cell r="EG1423" t="str">
            <v>SIDO_101-I_SB0033</v>
          </cell>
        </row>
        <row r="1424">
          <cell r="H1424">
            <v>1</v>
          </cell>
          <cell r="EG1424" t="str">
            <v>SIDO_101-I_SB0035</v>
          </cell>
        </row>
        <row r="1425">
          <cell r="H1425">
            <v>1</v>
          </cell>
          <cell r="EG1425" t="str">
            <v>SIDO_101-I_SB0051</v>
          </cell>
        </row>
        <row r="1426">
          <cell r="H1426">
            <v>1</v>
          </cell>
          <cell r="EG1426" t="str">
            <v>SIDO_101-I_VB0011</v>
          </cell>
        </row>
        <row r="1427">
          <cell r="H1427">
            <v>1</v>
          </cell>
          <cell r="EG1427" t="str">
            <v>SIDO_101-I_VB0031</v>
          </cell>
        </row>
        <row r="1434">
          <cell r="H1434">
            <v>1</v>
          </cell>
          <cell r="EG1434" t="str">
            <v>SIDO_101-O_AB0011</v>
          </cell>
        </row>
        <row r="1435">
          <cell r="H1435">
            <v>1</v>
          </cell>
          <cell r="EG1435" t="str">
            <v>SIDO_101-O_AB0012</v>
          </cell>
        </row>
        <row r="1436">
          <cell r="H1436">
            <v>1</v>
          </cell>
          <cell r="EG1436" t="str">
            <v>SIDO_101-O_AB0041</v>
          </cell>
        </row>
        <row r="1437">
          <cell r="H1437">
            <v>1</v>
          </cell>
          <cell r="EG1437" t="str">
            <v>SIDO_101-O_AB0042</v>
          </cell>
        </row>
        <row r="1438">
          <cell r="H1438">
            <v>1</v>
          </cell>
          <cell r="EG1438" t="str">
            <v>SIDO_101-O_AB0051</v>
          </cell>
        </row>
        <row r="1439">
          <cell r="H1439">
            <v>1</v>
          </cell>
          <cell r="EG1439" t="str">
            <v>SIDO_101-O_AC0011</v>
          </cell>
        </row>
        <row r="1440">
          <cell r="H1440">
            <v>1</v>
          </cell>
          <cell r="EG1440" t="str">
            <v>SIDO_101-O_BO0011</v>
          </cell>
        </row>
        <row r="1441">
          <cell r="H1441">
            <v>1</v>
          </cell>
          <cell r="EG1441" t="str">
            <v>SIDO_101-O_BO0012</v>
          </cell>
        </row>
        <row r="1442">
          <cell r="H1442">
            <v>1</v>
          </cell>
          <cell r="EG1442" t="str">
            <v>SIDO_101-O_BO0013</v>
          </cell>
        </row>
        <row r="1443">
          <cell r="H1443">
            <v>1</v>
          </cell>
          <cell r="EG1443" t="str">
            <v>SIDO_101-O_BO0014</v>
          </cell>
        </row>
        <row r="1444">
          <cell r="H1444">
            <v>1</v>
          </cell>
          <cell r="EG1444" t="str">
            <v>SIDO_101-O_BO0031</v>
          </cell>
        </row>
        <row r="1445">
          <cell r="H1445">
            <v>1</v>
          </cell>
          <cell r="EG1445" t="str">
            <v>SIDO_101-O_BO0032</v>
          </cell>
        </row>
        <row r="1446">
          <cell r="H1446">
            <v>1</v>
          </cell>
          <cell r="EG1446" t="str">
            <v>SIDO_101-O_BO0051</v>
          </cell>
        </row>
        <row r="1447">
          <cell r="H1447">
            <v>1</v>
          </cell>
          <cell r="EG1447" t="str">
            <v>SIDO_101-O_BO1051</v>
          </cell>
        </row>
        <row r="1448">
          <cell r="H1448">
            <v>1</v>
          </cell>
          <cell r="EG1448" t="str">
            <v>SIDO_101-O_DS0011</v>
          </cell>
        </row>
        <row r="1449">
          <cell r="H1449">
            <v>1</v>
          </cell>
          <cell r="EG1449" t="str">
            <v>SIDO_101-O_GI0011</v>
          </cell>
        </row>
        <row r="1450">
          <cell r="H1450">
            <v>1</v>
          </cell>
          <cell r="EG1450" t="str">
            <v>SIDO_101-O_GI0012</v>
          </cell>
        </row>
        <row r="1451">
          <cell r="H1451">
            <v>1</v>
          </cell>
          <cell r="EG1451" t="str">
            <v>SIDO_101-O_GI0014</v>
          </cell>
        </row>
        <row r="1452">
          <cell r="H1452">
            <v>1</v>
          </cell>
          <cell r="EG1452" t="str">
            <v>SIDO_101-O_GI0015</v>
          </cell>
        </row>
        <row r="1453">
          <cell r="H1453">
            <v>1</v>
          </cell>
          <cell r="EG1453" t="str">
            <v>SIDO_101-O_GI0016</v>
          </cell>
        </row>
        <row r="1454">
          <cell r="H1454">
            <v>1</v>
          </cell>
          <cell r="EG1454" t="str">
            <v>SIDO_101-O_GI0051</v>
          </cell>
        </row>
        <row r="1455">
          <cell r="H1455">
            <v>1</v>
          </cell>
          <cell r="EG1455" t="str">
            <v>SIDO_101-O_IT0011</v>
          </cell>
        </row>
        <row r="1456">
          <cell r="H1456">
            <v>1</v>
          </cell>
          <cell r="EG1456" t="str">
            <v>SIDO_101-O_IT0032</v>
          </cell>
        </row>
        <row r="1457">
          <cell r="H1457">
            <v>1</v>
          </cell>
          <cell r="EG1457" t="str">
            <v>SIDO_101-O_MO0011</v>
          </cell>
        </row>
        <row r="1458">
          <cell r="H1458">
            <v>1</v>
          </cell>
          <cell r="EG1458" t="str">
            <v>SIDO_101-O_MO0012</v>
          </cell>
        </row>
        <row r="1459">
          <cell r="H1459">
            <v>1</v>
          </cell>
          <cell r="EG1459" t="str">
            <v>SIDO_101-O_MO0013</v>
          </cell>
        </row>
        <row r="1460">
          <cell r="H1460">
            <v>1</v>
          </cell>
          <cell r="EG1460" t="str">
            <v>SIDO_101-O_MO0014</v>
          </cell>
        </row>
        <row r="1461">
          <cell r="H1461">
            <v>1</v>
          </cell>
          <cell r="EG1461" t="str">
            <v>SIDO_101-O_MO0031</v>
          </cell>
        </row>
        <row r="1462">
          <cell r="H1462">
            <v>1</v>
          </cell>
          <cell r="EG1462" t="str">
            <v>SIDO_101-O_MO0041</v>
          </cell>
        </row>
        <row r="1463">
          <cell r="H1463">
            <v>1</v>
          </cell>
          <cell r="EG1463" t="str">
            <v>SIDO_101-O_MO0051</v>
          </cell>
        </row>
        <row r="1464">
          <cell r="H1464">
            <v>1</v>
          </cell>
          <cell r="EG1464" t="str">
            <v>SIDO_101-O_MS0011</v>
          </cell>
        </row>
        <row r="1465">
          <cell r="H1465">
            <v>1</v>
          </cell>
          <cell r="EG1465" t="str">
            <v>SIDO_101-O_MS0012</v>
          </cell>
        </row>
        <row r="1466">
          <cell r="H1466">
            <v>1</v>
          </cell>
          <cell r="EG1466" t="str">
            <v>SIDO_101-O_MS0031</v>
          </cell>
        </row>
        <row r="1467">
          <cell r="H1467">
            <v>1</v>
          </cell>
          <cell r="EG1467" t="str">
            <v>SIDO_101-O_MS0032</v>
          </cell>
        </row>
        <row r="1468">
          <cell r="H1468">
            <v>1</v>
          </cell>
          <cell r="EG1468" t="str">
            <v>SIDO_101-O_MS0033</v>
          </cell>
        </row>
        <row r="1469">
          <cell r="H1469">
            <v>1</v>
          </cell>
          <cell r="EG1469" t="str">
            <v>SIDO_101-O_MS0034</v>
          </cell>
        </row>
        <row r="1470">
          <cell r="H1470">
            <v>1</v>
          </cell>
          <cell r="EG1470" t="str">
            <v>SIDO_101-O_MS0035</v>
          </cell>
        </row>
        <row r="1471">
          <cell r="H1471">
            <v>1</v>
          </cell>
          <cell r="EG1471" t="str">
            <v>SIDO_101-O_MS0051</v>
          </cell>
        </row>
        <row r="1472">
          <cell r="H1472">
            <v>1</v>
          </cell>
          <cell r="EG1472" t="str">
            <v>SIDO_101-O_SA0011</v>
          </cell>
        </row>
        <row r="1473">
          <cell r="H1473">
            <v>1</v>
          </cell>
          <cell r="EG1473" t="str">
            <v>SIDO_101-O_SB0011</v>
          </cell>
        </row>
        <row r="1474">
          <cell r="H1474">
            <v>1</v>
          </cell>
          <cell r="EG1474" t="str">
            <v>SIDO_101-O_SB0012</v>
          </cell>
        </row>
        <row r="1475">
          <cell r="H1475">
            <v>1</v>
          </cell>
          <cell r="EG1475" t="str">
            <v>SIDO_101-O_SB0013</v>
          </cell>
        </row>
        <row r="1476">
          <cell r="H1476">
            <v>1</v>
          </cell>
          <cell r="EG1476" t="str">
            <v>SIDO_101-O_SB0014</v>
          </cell>
        </row>
        <row r="1477">
          <cell r="H1477">
            <v>1</v>
          </cell>
          <cell r="EG1477" t="str">
            <v>SIDO_101-O_SB0015</v>
          </cell>
        </row>
        <row r="1478">
          <cell r="H1478">
            <v>1</v>
          </cell>
          <cell r="EG1478" t="str">
            <v>SIDO_101-O_SB0031</v>
          </cell>
        </row>
        <row r="1479">
          <cell r="H1479">
            <v>1</v>
          </cell>
          <cell r="EG1479" t="str">
            <v>SIDO_101-O_SB0032</v>
          </cell>
        </row>
        <row r="1480">
          <cell r="H1480">
            <v>1</v>
          </cell>
          <cell r="EG1480" t="str">
            <v>SIDO_101-O_SB0033</v>
          </cell>
        </row>
        <row r="1481">
          <cell r="H1481">
            <v>1</v>
          </cell>
          <cell r="EG1481" t="str">
            <v>SIDO_101-O_SB0035</v>
          </cell>
        </row>
        <row r="1482">
          <cell r="H1482">
            <v>1</v>
          </cell>
          <cell r="EG1482" t="str">
            <v>SIDO_101-O_SB0051</v>
          </cell>
        </row>
        <row r="1483">
          <cell r="H1483">
            <v>1</v>
          </cell>
          <cell r="EG1483" t="str">
            <v>SIDO_101-O_VB0011</v>
          </cell>
        </row>
        <row r="1484">
          <cell r="H1484">
            <v>1</v>
          </cell>
          <cell r="EG1484" t="str">
            <v>SIDO_101-O_VB0031</v>
          </cell>
        </row>
        <row r="1491">
          <cell r="H1491">
            <v>1</v>
          </cell>
          <cell r="EG1491" t="str">
            <v>SIDO_101_AB0011</v>
          </cell>
        </row>
        <row r="1492">
          <cell r="H1492">
            <v>1</v>
          </cell>
          <cell r="EG1492" t="str">
            <v>SIDO_101_AB0012</v>
          </cell>
        </row>
        <row r="1493">
          <cell r="H1493">
            <v>1</v>
          </cell>
          <cell r="EG1493" t="str">
            <v>SIDO_101_AB0041</v>
          </cell>
        </row>
        <row r="1494">
          <cell r="H1494">
            <v>1</v>
          </cell>
          <cell r="EG1494" t="str">
            <v>SIDO_101_AB0042</v>
          </cell>
        </row>
        <row r="1495">
          <cell r="H1495">
            <v>1</v>
          </cell>
          <cell r="EG1495" t="str">
            <v>SIDO_101_AB0051</v>
          </cell>
        </row>
        <row r="1496">
          <cell r="H1496">
            <v>1</v>
          </cell>
          <cell r="EG1496" t="str">
            <v>SIDO_101_AC0011</v>
          </cell>
        </row>
        <row r="1497">
          <cell r="H1497">
            <v>1</v>
          </cell>
          <cell r="EG1497" t="str">
            <v>SIDO_101_BO0011</v>
          </cell>
        </row>
        <row r="1498">
          <cell r="H1498">
            <v>1</v>
          </cell>
          <cell r="EG1498" t="str">
            <v>SIDO_101_BO0012</v>
          </cell>
        </row>
        <row r="1499">
          <cell r="H1499">
            <v>1</v>
          </cell>
          <cell r="EG1499" t="str">
            <v>SIDO_101_BO0013</v>
          </cell>
        </row>
        <row r="1500">
          <cell r="H1500">
            <v>1</v>
          </cell>
          <cell r="EG1500" t="str">
            <v>SIDO_101_BO0014</v>
          </cell>
        </row>
        <row r="1501">
          <cell r="H1501">
            <v>1</v>
          </cell>
          <cell r="EG1501" t="str">
            <v>SIDO_101_BO0031</v>
          </cell>
        </row>
        <row r="1502">
          <cell r="H1502">
            <v>1</v>
          </cell>
          <cell r="EG1502" t="str">
            <v>SIDO_101_BO0032</v>
          </cell>
        </row>
        <row r="1503">
          <cell r="H1503">
            <v>1</v>
          </cell>
          <cell r="EG1503" t="str">
            <v>SIDO_101_BO0051</v>
          </cell>
        </row>
        <row r="1504">
          <cell r="H1504">
            <v>1</v>
          </cell>
          <cell r="EG1504" t="str">
            <v>SIDO_101_BO1051</v>
          </cell>
        </row>
        <row r="1505">
          <cell r="H1505">
            <v>1</v>
          </cell>
          <cell r="EG1505" t="str">
            <v>SIDO_101_DS0011</v>
          </cell>
        </row>
        <row r="1506">
          <cell r="H1506">
            <v>1</v>
          </cell>
          <cell r="EG1506" t="str">
            <v>SIDO_101_GI0011</v>
          </cell>
        </row>
        <row r="1507">
          <cell r="H1507">
            <v>1</v>
          </cell>
          <cell r="EG1507" t="str">
            <v>SIDO_101_GI0012</v>
          </cell>
        </row>
        <row r="1508">
          <cell r="H1508">
            <v>1</v>
          </cell>
          <cell r="EG1508" t="str">
            <v>SIDO_101_GI0014</v>
          </cell>
        </row>
        <row r="1509">
          <cell r="H1509">
            <v>1</v>
          </cell>
          <cell r="EG1509" t="str">
            <v>SIDO_101_GI0015</v>
          </cell>
        </row>
        <row r="1510">
          <cell r="H1510">
            <v>1</v>
          </cell>
          <cell r="EG1510" t="str">
            <v>SIDO_101_GI0016</v>
          </cell>
        </row>
        <row r="1511">
          <cell r="H1511">
            <v>1</v>
          </cell>
          <cell r="EG1511" t="str">
            <v>SIDO_101_GI0051</v>
          </cell>
        </row>
        <row r="1512">
          <cell r="H1512">
            <v>1</v>
          </cell>
          <cell r="EG1512" t="str">
            <v>SIDO_101_IT0011</v>
          </cell>
        </row>
        <row r="1513">
          <cell r="H1513">
            <v>1</v>
          </cell>
          <cell r="EG1513" t="str">
            <v>SIDO_101_IT0032</v>
          </cell>
        </row>
        <row r="1514">
          <cell r="H1514">
            <v>1</v>
          </cell>
          <cell r="EG1514" t="str">
            <v>SIDO_101_MO0011</v>
          </cell>
        </row>
        <row r="1515">
          <cell r="H1515">
            <v>1</v>
          </cell>
          <cell r="EG1515" t="str">
            <v>SIDO_101_MO0012</v>
          </cell>
        </row>
        <row r="1516">
          <cell r="H1516">
            <v>1</v>
          </cell>
          <cell r="EG1516" t="str">
            <v>SIDO_101_MO0013</v>
          </cell>
        </row>
        <row r="1517">
          <cell r="H1517">
            <v>1</v>
          </cell>
          <cell r="EG1517" t="str">
            <v>SIDO_101_MO0014</v>
          </cell>
        </row>
        <row r="1518">
          <cell r="H1518">
            <v>1</v>
          </cell>
          <cell r="EG1518" t="str">
            <v>SIDO_101_MO0031</v>
          </cell>
        </row>
        <row r="1519">
          <cell r="H1519">
            <v>1</v>
          </cell>
          <cell r="EG1519" t="str">
            <v>SIDO_101_MO0041</v>
          </cell>
        </row>
        <row r="1520">
          <cell r="H1520">
            <v>1</v>
          </cell>
          <cell r="EG1520" t="str">
            <v>SIDO_101_MO0051</v>
          </cell>
        </row>
        <row r="1521">
          <cell r="H1521">
            <v>1</v>
          </cell>
          <cell r="EG1521" t="str">
            <v>SIDO_101_MS0011</v>
          </cell>
        </row>
        <row r="1522">
          <cell r="H1522">
            <v>1</v>
          </cell>
          <cell r="EG1522" t="str">
            <v>SIDO_101_MS0012</v>
          </cell>
        </row>
        <row r="1523">
          <cell r="H1523">
            <v>1</v>
          </cell>
          <cell r="EG1523" t="str">
            <v>SIDO_101_MS0031</v>
          </cell>
        </row>
        <row r="1524">
          <cell r="H1524">
            <v>1</v>
          </cell>
          <cell r="EG1524" t="str">
            <v>SIDO_101_MS0032</v>
          </cell>
        </row>
        <row r="1525">
          <cell r="H1525">
            <v>1</v>
          </cell>
          <cell r="EG1525" t="str">
            <v>SIDO_101_MS0033</v>
          </cell>
        </row>
        <row r="1526">
          <cell r="H1526">
            <v>1</v>
          </cell>
          <cell r="EG1526" t="str">
            <v>SIDO_101_MS0034</v>
          </cell>
        </row>
        <row r="1527">
          <cell r="H1527">
            <v>1</v>
          </cell>
          <cell r="EG1527" t="str">
            <v>SIDO_101_MS0035</v>
          </cell>
        </row>
        <row r="1528">
          <cell r="H1528">
            <v>1</v>
          </cell>
          <cell r="EG1528" t="str">
            <v>SIDO_101_MS0051</v>
          </cell>
        </row>
        <row r="1529">
          <cell r="H1529">
            <v>1</v>
          </cell>
          <cell r="EG1529" t="str">
            <v>SIDO_101_SA0011</v>
          </cell>
        </row>
        <row r="1530">
          <cell r="H1530">
            <v>1</v>
          </cell>
          <cell r="EG1530" t="str">
            <v>SIDO_101_SB0011</v>
          </cell>
        </row>
        <row r="1531">
          <cell r="H1531">
            <v>1</v>
          </cell>
          <cell r="EG1531" t="str">
            <v>SIDO_101_SB0012</v>
          </cell>
        </row>
        <row r="1532">
          <cell r="H1532">
            <v>1</v>
          </cell>
          <cell r="EG1532" t="str">
            <v>SIDO_101_SB0013</v>
          </cell>
        </row>
        <row r="1533">
          <cell r="H1533">
            <v>1</v>
          </cell>
          <cell r="EG1533" t="str">
            <v>SIDO_101_SB0014</v>
          </cell>
        </row>
        <row r="1534">
          <cell r="H1534">
            <v>1</v>
          </cell>
          <cell r="EG1534" t="str">
            <v>SIDO_101_SB0015</v>
          </cell>
        </row>
        <row r="1535">
          <cell r="H1535">
            <v>1</v>
          </cell>
          <cell r="EG1535" t="str">
            <v>SIDO_101_SB0031</v>
          </cell>
        </row>
        <row r="1536">
          <cell r="H1536">
            <v>1</v>
          </cell>
          <cell r="EG1536" t="str">
            <v>SIDO_101_SB0032</v>
          </cell>
        </row>
        <row r="1537">
          <cell r="H1537">
            <v>1</v>
          </cell>
          <cell r="EG1537" t="str">
            <v>SIDO_101_SB0033</v>
          </cell>
        </row>
        <row r="1538">
          <cell r="H1538">
            <v>1</v>
          </cell>
          <cell r="EG1538" t="str">
            <v>SIDO_101_SB0035</v>
          </cell>
        </row>
        <row r="1539">
          <cell r="H1539">
            <v>1</v>
          </cell>
          <cell r="EG1539" t="str">
            <v>SIDO_101_SB0051</v>
          </cell>
        </row>
        <row r="1540">
          <cell r="H1540">
            <v>1</v>
          </cell>
          <cell r="EG1540" t="str">
            <v>SIDO_101_VB0011</v>
          </cell>
        </row>
        <row r="1541">
          <cell r="H1541">
            <v>1</v>
          </cell>
          <cell r="EG1541" t="str">
            <v>SIDO_101_VB0031</v>
          </cell>
        </row>
        <row r="1548">
          <cell r="H1548">
            <v>1</v>
          </cell>
          <cell r="EG1548" t="str">
            <v>SIDO_102_AC0011</v>
          </cell>
        </row>
        <row r="1549">
          <cell r="H1549">
            <v>1</v>
          </cell>
          <cell r="EG1549" t="str">
            <v>SIDO_102_AC0041</v>
          </cell>
        </row>
        <row r="1550">
          <cell r="H1550">
            <v>1</v>
          </cell>
          <cell r="EG1550" t="str">
            <v>SIDO_102_BS0011</v>
          </cell>
        </row>
        <row r="1551">
          <cell r="H1551">
            <v>1</v>
          </cell>
          <cell r="EG1551" t="str">
            <v>SIDO_102_BS0041</v>
          </cell>
        </row>
        <row r="1552">
          <cell r="H1552">
            <v>1</v>
          </cell>
          <cell r="EG1552" t="str">
            <v>SIDO_102_BS0042</v>
          </cell>
        </row>
        <row r="1553">
          <cell r="H1553">
            <v>1</v>
          </cell>
          <cell r="EG1553" t="str">
            <v>SIDO_102_BU0011</v>
          </cell>
        </row>
        <row r="1554">
          <cell r="H1554">
            <v>1</v>
          </cell>
          <cell r="EG1554" t="str">
            <v>SIDO_102_BU0042</v>
          </cell>
        </row>
        <row r="1555">
          <cell r="H1555">
            <v>1</v>
          </cell>
          <cell r="EG1555" t="str">
            <v>SIDO_102_DS0011</v>
          </cell>
        </row>
        <row r="1556">
          <cell r="H1556">
            <v>1</v>
          </cell>
          <cell r="EG1556" t="str">
            <v>SIDO_102_GI0011</v>
          </cell>
        </row>
        <row r="1557">
          <cell r="H1557">
            <v>1</v>
          </cell>
          <cell r="EG1557" t="str">
            <v>SIDO_102_GI0012</v>
          </cell>
        </row>
        <row r="1558">
          <cell r="H1558">
            <v>1</v>
          </cell>
          <cell r="EG1558" t="str">
            <v>SIDO_102_GI0032</v>
          </cell>
        </row>
        <row r="1559">
          <cell r="H1559">
            <v>1</v>
          </cell>
          <cell r="EG1559" t="str">
            <v>SIDO_102_MS0011</v>
          </cell>
        </row>
        <row r="1560">
          <cell r="H1560">
            <v>1</v>
          </cell>
          <cell r="EG1560" t="str">
            <v>SIDO_102_MS0012</v>
          </cell>
        </row>
        <row r="1561">
          <cell r="H1561">
            <v>1</v>
          </cell>
          <cell r="EG1561" t="str">
            <v>SIDO_102_MS0031</v>
          </cell>
        </row>
        <row r="1562">
          <cell r="H1562">
            <v>1</v>
          </cell>
          <cell r="EG1562" t="str">
            <v>SIDO_102_MS0032</v>
          </cell>
        </row>
        <row r="1563">
          <cell r="H1563">
            <v>1</v>
          </cell>
          <cell r="EG1563" t="str">
            <v>SIDO_102_MS0034</v>
          </cell>
        </row>
        <row r="1564">
          <cell r="H1564">
            <v>1</v>
          </cell>
          <cell r="EG1564" t="str">
            <v>SIDO_102_MS0035</v>
          </cell>
        </row>
        <row r="1565">
          <cell r="H1565">
            <v>1</v>
          </cell>
          <cell r="EG1565" t="str">
            <v>SIDO_102_MS0051</v>
          </cell>
        </row>
        <row r="1566">
          <cell r="H1566">
            <v>1</v>
          </cell>
          <cell r="EG1566" t="str">
            <v>SIDO_102_STR011</v>
          </cell>
        </row>
        <row r="1567">
          <cell r="H1567">
            <v>1</v>
          </cell>
          <cell r="EG1567" t="str">
            <v>SIDO_102_TF0011</v>
          </cell>
        </row>
        <row r="1568">
          <cell r="H1568">
            <v>1</v>
          </cell>
          <cell r="EG1568" t="str">
            <v>SIDO_102_TF0031</v>
          </cell>
        </row>
        <row r="1575">
          <cell r="H1575">
            <v>1</v>
          </cell>
          <cell r="EG1575" t="str">
            <v>SIDO_104_CL0011</v>
          </cell>
        </row>
        <row r="1576">
          <cell r="H1576">
            <v>1</v>
          </cell>
          <cell r="EG1576" t="str">
            <v>SIDO_104_CL0033</v>
          </cell>
        </row>
        <row r="1577">
          <cell r="H1577">
            <v>1</v>
          </cell>
          <cell r="EG1577" t="str">
            <v>SIDO_104_CL0034</v>
          </cell>
        </row>
        <row r="1578">
          <cell r="H1578">
            <v>1</v>
          </cell>
          <cell r="EG1578" t="str">
            <v>SIDO_104_CLL011</v>
          </cell>
        </row>
        <row r="1579">
          <cell r="H1579">
            <v>1</v>
          </cell>
          <cell r="EG1579" t="str">
            <v>SIDO_104_LV0012</v>
          </cell>
        </row>
        <row r="1580">
          <cell r="H1580">
            <v>1</v>
          </cell>
          <cell r="EG1580" t="str">
            <v>SIDO_104_SA0011</v>
          </cell>
        </row>
        <row r="1587">
          <cell r="H1587">
            <v>1</v>
          </cell>
          <cell r="EG1587" t="str">
            <v>SIDO_105_IT0011</v>
          </cell>
        </row>
        <row r="1588">
          <cell r="H1588">
            <v>1</v>
          </cell>
          <cell r="EG1588" t="str">
            <v>SIDO_105_IT0032</v>
          </cell>
        </row>
        <row r="1589">
          <cell r="H1589">
            <v>1</v>
          </cell>
          <cell r="EG1589" t="str">
            <v>SIDO_105_SA0011</v>
          </cell>
        </row>
        <row r="1590">
          <cell r="H1590">
            <v>1</v>
          </cell>
          <cell r="EG1590" t="str">
            <v>SIDO_105_SA0031</v>
          </cell>
        </row>
        <row r="1591">
          <cell r="H1591">
            <v>1</v>
          </cell>
          <cell r="EG1591" t="str">
            <v>SIDO_105_SA0041</v>
          </cell>
        </row>
        <row r="1598">
          <cell r="H1598">
            <v>1</v>
          </cell>
          <cell r="EG1598" t="str">
            <v>SIDO_106_BS0011</v>
          </cell>
        </row>
        <row r="1599">
          <cell r="H1599">
            <v>1</v>
          </cell>
          <cell r="EG1599" t="str">
            <v>SIDO_106_BS0041</v>
          </cell>
        </row>
        <row r="1600">
          <cell r="H1600">
            <v>1</v>
          </cell>
          <cell r="EG1600" t="str">
            <v>SIDO_106_DS0011</v>
          </cell>
        </row>
        <row r="1601">
          <cell r="H1601">
            <v>1</v>
          </cell>
          <cell r="EG1601" t="str">
            <v>SIDO_106_DS0021</v>
          </cell>
        </row>
        <row r="1602">
          <cell r="H1602">
            <v>1</v>
          </cell>
          <cell r="EG1602" t="str">
            <v>SIDO_106_GI0011</v>
          </cell>
        </row>
        <row r="1603">
          <cell r="H1603">
            <v>1</v>
          </cell>
          <cell r="EG1603" t="str">
            <v>SIDO_106_GI0012</v>
          </cell>
        </row>
        <row r="1604">
          <cell r="H1604">
            <v>1</v>
          </cell>
          <cell r="EG1604" t="str">
            <v>SIDO_106_MS0011</v>
          </cell>
        </row>
        <row r="1605">
          <cell r="H1605">
            <v>1</v>
          </cell>
          <cell r="EG1605" t="str">
            <v>SIDO_106_SA0011</v>
          </cell>
        </row>
        <row r="1612">
          <cell r="H1612">
            <v>1</v>
          </cell>
          <cell r="EG1612" t="str">
            <v>SIDO_107_DS0011</v>
          </cell>
        </row>
        <row r="1613">
          <cell r="H1613">
            <v>1</v>
          </cell>
          <cell r="EG1613" t="str">
            <v>SIDO_107_GI0011</v>
          </cell>
        </row>
        <row r="1614">
          <cell r="H1614">
            <v>1</v>
          </cell>
          <cell r="EG1614" t="str">
            <v>SIDO_107_IT0011</v>
          </cell>
        </row>
        <row r="1615">
          <cell r="H1615">
            <v>1</v>
          </cell>
          <cell r="EG1615" t="str">
            <v>SIDO_107_IT0031</v>
          </cell>
        </row>
        <row r="1616">
          <cell r="H1616">
            <v>1</v>
          </cell>
          <cell r="EG1616" t="str">
            <v>SIDO_107_IT0032</v>
          </cell>
        </row>
        <row r="1617">
          <cell r="H1617">
            <v>1</v>
          </cell>
          <cell r="EG1617" t="str">
            <v>SIDO_107_IT0041</v>
          </cell>
        </row>
        <row r="1618">
          <cell r="H1618">
            <v>1</v>
          </cell>
          <cell r="EG1618" t="str">
            <v>SIDO_107_MS0011</v>
          </cell>
        </row>
        <row r="1619">
          <cell r="H1619">
            <v>1</v>
          </cell>
          <cell r="EG1619" t="str">
            <v>SIDO_107_NOTRQS</v>
          </cell>
        </row>
        <row r="1620">
          <cell r="H1620">
            <v>1</v>
          </cell>
          <cell r="EG1620" t="str">
            <v>SIDO_107_RA0011</v>
          </cell>
        </row>
        <row r="1621">
          <cell r="H1621">
            <v>1</v>
          </cell>
          <cell r="EG1621" t="str">
            <v>SIDO_107_SA0011</v>
          </cell>
        </row>
        <row r="1622">
          <cell r="H1622">
            <v>1</v>
          </cell>
          <cell r="EG1622" t="str">
            <v>SIDO_107_TF0011</v>
          </cell>
        </row>
        <row r="1623">
          <cell r="H1623">
            <v>1</v>
          </cell>
          <cell r="EG1623" t="str">
            <v>SIDO_107_TF0031</v>
          </cell>
        </row>
        <row r="1624">
          <cell r="H1624">
            <v>1</v>
          </cell>
          <cell r="EG1624" t="str">
            <v>SIDO_107_TF0036</v>
          </cell>
        </row>
        <row r="1625">
          <cell r="H1625">
            <v>1</v>
          </cell>
          <cell r="EG1625" t="str">
            <v>SIDO_107_TF0038</v>
          </cell>
        </row>
        <row r="1632">
          <cell r="H1632">
            <v>1</v>
          </cell>
          <cell r="EG1632" t="str">
            <v>SIDO_108_BS0011</v>
          </cell>
        </row>
        <row r="1633">
          <cell r="H1633">
            <v>1</v>
          </cell>
          <cell r="EG1633" t="str">
            <v>SIDO_108_BU0011</v>
          </cell>
        </row>
        <row r="1634">
          <cell r="H1634">
            <v>1</v>
          </cell>
          <cell r="EG1634" t="str">
            <v>SIDO_108_CP0011</v>
          </cell>
        </row>
        <row r="1635">
          <cell r="H1635">
            <v>1</v>
          </cell>
          <cell r="EG1635" t="str">
            <v>SIDO_108_CP0031</v>
          </cell>
        </row>
        <row r="1636">
          <cell r="H1636">
            <v>1</v>
          </cell>
          <cell r="EG1636" t="str">
            <v>SIDO_108_DS0011</v>
          </cell>
        </row>
        <row r="1637">
          <cell r="H1637">
            <v>1</v>
          </cell>
          <cell r="EG1637" t="str">
            <v>SIDO_108_FW0043</v>
          </cell>
        </row>
        <row r="1638">
          <cell r="H1638">
            <v>1</v>
          </cell>
          <cell r="EG1638" t="str">
            <v>SIDO_108_FW0044</v>
          </cell>
        </row>
        <row r="1639">
          <cell r="H1639">
            <v>1</v>
          </cell>
          <cell r="EG1639" t="str">
            <v>SIDO_108_FW0045</v>
          </cell>
        </row>
        <row r="1640">
          <cell r="H1640">
            <v>1</v>
          </cell>
          <cell r="EG1640" t="str">
            <v>SIDO_108_FW0046</v>
          </cell>
        </row>
        <row r="1641">
          <cell r="H1641">
            <v>1</v>
          </cell>
          <cell r="EG1641" t="str">
            <v>SIDO_108_FW0047</v>
          </cell>
        </row>
        <row r="1642">
          <cell r="H1642">
            <v>1</v>
          </cell>
          <cell r="EG1642" t="str">
            <v>SIDO_108_FW0048</v>
          </cell>
        </row>
        <row r="1643">
          <cell r="H1643">
            <v>1</v>
          </cell>
          <cell r="EG1643" t="str">
            <v>SIDO_108_HV0017</v>
          </cell>
        </row>
        <row r="1644">
          <cell r="H1644">
            <v>1</v>
          </cell>
          <cell r="EG1644" t="str">
            <v>SIDO_108_HV0018</v>
          </cell>
        </row>
        <row r="1645">
          <cell r="H1645">
            <v>1</v>
          </cell>
          <cell r="EG1645" t="str">
            <v>SIDO_108_IT0011</v>
          </cell>
        </row>
        <row r="1646">
          <cell r="H1646">
            <v>1</v>
          </cell>
          <cell r="EG1646" t="str">
            <v>SIDO_108_IT0032</v>
          </cell>
        </row>
        <row r="1647">
          <cell r="H1647">
            <v>1</v>
          </cell>
          <cell r="EG1647" t="str">
            <v>SIDO_108_RA0011</v>
          </cell>
        </row>
        <row r="1648">
          <cell r="H1648">
            <v>1</v>
          </cell>
          <cell r="EG1648" t="str">
            <v>SIDO_108_RA0031</v>
          </cell>
        </row>
        <row r="1649">
          <cell r="H1649">
            <v>1</v>
          </cell>
          <cell r="EG1649" t="str">
            <v>SIDO_108_RA0041</v>
          </cell>
        </row>
        <row r="1650">
          <cell r="H1650">
            <v>1</v>
          </cell>
          <cell r="EG1650" t="str">
            <v>SIDO_108_RAC011</v>
          </cell>
        </row>
        <row r="1651">
          <cell r="H1651">
            <v>1</v>
          </cell>
          <cell r="EG1651" t="str">
            <v>SIDO_108_RAC012</v>
          </cell>
        </row>
        <row r="1652">
          <cell r="H1652">
            <v>1</v>
          </cell>
          <cell r="EG1652" t="str">
            <v>SIDO_108_RAC031</v>
          </cell>
        </row>
        <row r="1653">
          <cell r="H1653">
            <v>1</v>
          </cell>
          <cell r="EG1653" t="str">
            <v>SIDO_108_RS0011</v>
          </cell>
        </row>
        <row r="1654">
          <cell r="H1654">
            <v>1</v>
          </cell>
          <cell r="EG1654" t="str">
            <v>SIDO_108_RS0031</v>
          </cell>
        </row>
        <row r="1655">
          <cell r="H1655">
            <v>1</v>
          </cell>
          <cell r="EG1655" t="str">
            <v>SIDO_108_RS0041</v>
          </cell>
        </row>
        <row r="1656">
          <cell r="H1656">
            <v>1</v>
          </cell>
          <cell r="EG1656" t="str">
            <v>SIDO_108_SA0011</v>
          </cell>
        </row>
        <row r="1657">
          <cell r="H1657">
            <v>1</v>
          </cell>
          <cell r="EG1657" t="str">
            <v>SIDO_108_SB0011</v>
          </cell>
        </row>
        <row r="1658">
          <cell r="H1658">
            <v>1</v>
          </cell>
          <cell r="EG1658" t="str">
            <v>SIDO_108_SB0031</v>
          </cell>
        </row>
        <row r="1659">
          <cell r="H1659">
            <v>1</v>
          </cell>
          <cell r="EG1659" t="str">
            <v>SIDO_108_SB0035</v>
          </cell>
        </row>
        <row r="1660">
          <cell r="H1660">
            <v>1</v>
          </cell>
          <cell r="EG1660" t="str">
            <v>SIDO_108_SC0041</v>
          </cell>
        </row>
        <row r="1661">
          <cell r="H1661">
            <v>1</v>
          </cell>
          <cell r="EG1661" t="str">
            <v>SIDO_108_SC0042</v>
          </cell>
        </row>
        <row r="1662">
          <cell r="H1662">
            <v>1</v>
          </cell>
          <cell r="EG1662" t="str">
            <v>SIDO_108_SC0045</v>
          </cell>
        </row>
        <row r="1663">
          <cell r="H1663">
            <v>1</v>
          </cell>
          <cell r="EG1663" t="str">
            <v>SIDO_108_TF0011</v>
          </cell>
        </row>
        <row r="1664">
          <cell r="H1664">
            <v>1</v>
          </cell>
          <cell r="EG1664" t="str">
            <v>SIDO_108_TF0031</v>
          </cell>
        </row>
        <row r="1665">
          <cell r="H1665">
            <v>1</v>
          </cell>
          <cell r="EG1665" t="str">
            <v>SIDO_108_TF0036</v>
          </cell>
        </row>
        <row r="1666">
          <cell r="H1666">
            <v>1</v>
          </cell>
          <cell r="EG1666" t="str">
            <v>SIDO_108_TF0038</v>
          </cell>
        </row>
        <row r="1667">
          <cell r="H1667">
            <v>1</v>
          </cell>
          <cell r="EG1667" t="str">
            <v>SIDO_108_TV0013</v>
          </cell>
        </row>
        <row r="1668">
          <cell r="H1668">
            <v>1</v>
          </cell>
          <cell r="EG1668" t="str">
            <v>SIDO_108_TV0014</v>
          </cell>
        </row>
        <row r="1669">
          <cell r="H1669">
            <v>1</v>
          </cell>
          <cell r="EG1669" t="str">
            <v>SIDO_108_TV0015</v>
          </cell>
        </row>
        <row r="1676">
          <cell r="H1676">
            <v>1</v>
          </cell>
          <cell r="EG1676" t="str">
            <v>SIDO_109_BTP011</v>
          </cell>
        </row>
        <row r="1677">
          <cell r="H1677">
            <v>1</v>
          </cell>
          <cell r="EG1677" t="str">
            <v>SIDO_109_BTP012</v>
          </cell>
        </row>
        <row r="1678">
          <cell r="H1678">
            <v>1</v>
          </cell>
          <cell r="EG1678" t="str">
            <v>SIDO_109_BTP013</v>
          </cell>
        </row>
        <row r="1679">
          <cell r="H1679">
            <v>1</v>
          </cell>
          <cell r="EG1679" t="str">
            <v>SIDO_109_BTP031</v>
          </cell>
        </row>
        <row r="1680">
          <cell r="H1680">
            <v>1</v>
          </cell>
          <cell r="EG1680" t="str">
            <v>SIDO_109_ETP011</v>
          </cell>
        </row>
        <row r="1681">
          <cell r="H1681">
            <v>1</v>
          </cell>
          <cell r="EG1681" t="str">
            <v>SIDO_109_FPM211</v>
          </cell>
        </row>
        <row r="1682">
          <cell r="H1682">
            <v>1</v>
          </cell>
          <cell r="EG1682" t="str">
            <v>SIDO_109_FPM212</v>
          </cell>
        </row>
        <row r="1683">
          <cell r="H1683">
            <v>1</v>
          </cell>
          <cell r="EG1683" t="str">
            <v>SIDO_109_FPM241</v>
          </cell>
        </row>
        <row r="1684">
          <cell r="H1684">
            <v>1</v>
          </cell>
          <cell r="EG1684" t="str">
            <v>SIDO_109_FPM242</v>
          </cell>
        </row>
        <row r="1685">
          <cell r="H1685">
            <v>1</v>
          </cell>
          <cell r="EG1685" t="str">
            <v>SIDO_109_FPP211</v>
          </cell>
        </row>
        <row r="1686">
          <cell r="H1686">
            <v>1</v>
          </cell>
          <cell r="EG1686" t="str">
            <v>SIDO_109_FPP212</v>
          </cell>
        </row>
        <row r="1687">
          <cell r="H1687">
            <v>1</v>
          </cell>
          <cell r="EG1687" t="str">
            <v>SIDO_109_FPP241</v>
          </cell>
        </row>
        <row r="1688">
          <cell r="H1688">
            <v>1</v>
          </cell>
          <cell r="EG1688" t="str">
            <v>SIDO_109_FPP242</v>
          </cell>
        </row>
        <row r="1689">
          <cell r="H1689">
            <v>1</v>
          </cell>
          <cell r="EG1689" t="str">
            <v>SIDO_109_FPP311</v>
          </cell>
        </row>
        <row r="1690">
          <cell r="H1690">
            <v>1</v>
          </cell>
          <cell r="EG1690" t="str">
            <v>SIDO_109_FPP312</v>
          </cell>
        </row>
        <row r="1691">
          <cell r="H1691">
            <v>1</v>
          </cell>
          <cell r="EG1691" t="str">
            <v>SIDO_109_FPP313</v>
          </cell>
        </row>
        <row r="1692">
          <cell r="H1692">
            <v>1</v>
          </cell>
          <cell r="EG1692" t="str">
            <v>SIDO_109_FPP314</v>
          </cell>
        </row>
        <row r="1693">
          <cell r="H1693">
            <v>1</v>
          </cell>
          <cell r="EG1693" t="str">
            <v>SIDO_109_HS0111</v>
          </cell>
        </row>
        <row r="1694">
          <cell r="H1694">
            <v>1</v>
          </cell>
          <cell r="EG1694" t="str">
            <v>SIDO_109_HS0112</v>
          </cell>
        </row>
        <row r="1695">
          <cell r="H1695">
            <v>1</v>
          </cell>
          <cell r="EG1695" t="str">
            <v>SIDO_109_ITP011</v>
          </cell>
        </row>
        <row r="1696">
          <cell r="H1696">
            <v>1</v>
          </cell>
          <cell r="EG1696" t="str">
            <v>SIDO_109_LS0011</v>
          </cell>
        </row>
        <row r="1697">
          <cell r="H1697">
            <v>1</v>
          </cell>
          <cell r="EG1697" t="str">
            <v>SIDO_109_MR0011</v>
          </cell>
        </row>
        <row r="1698">
          <cell r="H1698">
            <v>1</v>
          </cell>
          <cell r="EG1698" t="str">
            <v>SIDO_109_MR0012</v>
          </cell>
        </row>
        <row r="1699">
          <cell r="H1699">
            <v>1</v>
          </cell>
          <cell r="EG1699" t="str">
            <v>SIDO_109_MR0013</v>
          </cell>
        </row>
        <row r="1700">
          <cell r="H1700">
            <v>1</v>
          </cell>
          <cell r="EG1700" t="str">
            <v>SIDO_109_MR0051</v>
          </cell>
        </row>
        <row r="1701">
          <cell r="H1701">
            <v>1</v>
          </cell>
          <cell r="EG1701" t="str">
            <v>SIDO_109_P-30</v>
          </cell>
        </row>
        <row r="1702">
          <cell r="H1702">
            <v>1</v>
          </cell>
          <cell r="EG1702" t="str">
            <v>SIDO_109_PS0011</v>
          </cell>
        </row>
        <row r="1703">
          <cell r="H1703">
            <v>1</v>
          </cell>
          <cell r="EG1703" t="str">
            <v>SIDO_109_PS0012</v>
          </cell>
        </row>
        <row r="1704">
          <cell r="H1704">
            <v>1</v>
          </cell>
          <cell r="EG1704" t="str">
            <v>SIDO_109_PS0013</v>
          </cell>
        </row>
        <row r="1705">
          <cell r="H1705">
            <v>1</v>
          </cell>
          <cell r="EG1705" t="str">
            <v>SIDO_109_PS0014</v>
          </cell>
        </row>
        <row r="1706">
          <cell r="H1706">
            <v>1</v>
          </cell>
          <cell r="EG1706" t="str">
            <v>SIDO_109_PS0015</v>
          </cell>
        </row>
        <row r="1707">
          <cell r="H1707">
            <v>1</v>
          </cell>
          <cell r="EG1707" t="str">
            <v>SIDO_109_PS0016</v>
          </cell>
        </row>
        <row r="1708">
          <cell r="H1708">
            <v>1</v>
          </cell>
          <cell r="EG1708" t="str">
            <v>SIDO_109_PS0017</v>
          </cell>
        </row>
        <row r="1709">
          <cell r="H1709">
            <v>1</v>
          </cell>
          <cell r="EG1709" t="str">
            <v>SIDO_109_PS0018</v>
          </cell>
        </row>
        <row r="1710">
          <cell r="H1710">
            <v>1</v>
          </cell>
          <cell r="EG1710" t="str">
            <v>SIDO_109_PS0021</v>
          </cell>
        </row>
        <row r="1711">
          <cell r="H1711">
            <v>1</v>
          </cell>
          <cell r="EG1711" t="str">
            <v>SIDO_109_PS2615</v>
          </cell>
        </row>
        <row r="1712">
          <cell r="H1712">
            <v>1</v>
          </cell>
          <cell r="EG1712" t="str">
            <v>SIDO_109_PS2815</v>
          </cell>
        </row>
        <row r="1713">
          <cell r="H1713">
            <v>1</v>
          </cell>
          <cell r="EG1713" t="str">
            <v>SIDO_109_PS3215</v>
          </cell>
        </row>
        <row r="1714">
          <cell r="H1714">
            <v>1</v>
          </cell>
          <cell r="EG1714" t="str">
            <v>SIDO_109_PS3225</v>
          </cell>
        </row>
        <row r="1715">
          <cell r="H1715">
            <v>1</v>
          </cell>
          <cell r="EG1715" t="str">
            <v>SIDO_109_PS3235</v>
          </cell>
        </row>
        <row r="1716">
          <cell r="H1716">
            <v>1</v>
          </cell>
          <cell r="EG1716" t="str">
            <v>SIDO_109_PS3315</v>
          </cell>
        </row>
        <row r="1717">
          <cell r="H1717">
            <v>1</v>
          </cell>
          <cell r="EG1717" t="str">
            <v>SIDO_109_PS3715</v>
          </cell>
        </row>
        <row r="1718">
          <cell r="H1718">
            <v>1</v>
          </cell>
          <cell r="EG1718" t="str">
            <v>SIDO_109_PS3825</v>
          </cell>
        </row>
        <row r="1719">
          <cell r="H1719">
            <v>1</v>
          </cell>
          <cell r="EG1719" t="str">
            <v>SIDO_109_SYP011</v>
          </cell>
        </row>
        <row r="1720">
          <cell r="H1720">
            <v>1</v>
          </cell>
          <cell r="EG1720" t="str">
            <v>SIDO_109_UP0011</v>
          </cell>
        </row>
        <row r="1721">
          <cell r="H1721">
            <v>1</v>
          </cell>
          <cell r="EG1721" t="str">
            <v>SIDO_109_UP0031</v>
          </cell>
        </row>
        <row r="1728">
          <cell r="H1728">
            <v>1</v>
          </cell>
          <cell r="EG1728" t="str">
            <v>SIDO_110_MM0011</v>
          </cell>
        </row>
        <row r="1729">
          <cell r="H1729">
            <v>1</v>
          </cell>
          <cell r="EG1729" t="str">
            <v>SIDO_110_MM0031</v>
          </cell>
        </row>
        <row r="1730">
          <cell r="H1730">
            <v>1</v>
          </cell>
          <cell r="EG1730" t="str">
            <v>SIDO_110_MM0032</v>
          </cell>
        </row>
        <row r="1731">
          <cell r="H1731">
            <v>1</v>
          </cell>
          <cell r="EG1731" t="str">
            <v>SIDO_110_MM0091</v>
          </cell>
        </row>
        <row r="1732">
          <cell r="H1732">
            <v>1</v>
          </cell>
          <cell r="EG1732" t="str">
            <v>SIDO_110_MM0101</v>
          </cell>
        </row>
        <row r="1733">
          <cell r="H1733">
            <v>1</v>
          </cell>
          <cell r="EG1733" t="str">
            <v>SIDO_110_MM0102</v>
          </cell>
        </row>
        <row r="1740">
          <cell r="H1740">
            <v>1</v>
          </cell>
          <cell r="EG1740" t="str">
            <v>SIDO_111_FM0001</v>
          </cell>
        </row>
        <row r="1741">
          <cell r="H1741">
            <v>1</v>
          </cell>
          <cell r="EG1741" t="str">
            <v>SIDO_111_FM0002</v>
          </cell>
        </row>
        <row r="1742">
          <cell r="H1742">
            <v>1</v>
          </cell>
          <cell r="EG1742" t="str">
            <v>SIDO_111_FM2001</v>
          </cell>
        </row>
        <row r="1743">
          <cell r="H1743">
            <v>1</v>
          </cell>
          <cell r="EG1743" t="str">
            <v>SIDO_111_FM2003</v>
          </cell>
        </row>
        <row r="1744">
          <cell r="H1744">
            <v>1</v>
          </cell>
          <cell r="EG1744" t="str">
            <v>SIDO_111_FPM211</v>
          </cell>
        </row>
        <row r="1745">
          <cell r="H1745">
            <v>1</v>
          </cell>
          <cell r="EG1745" t="str">
            <v>SIDO_111_FPM212</v>
          </cell>
        </row>
        <row r="1746">
          <cell r="H1746">
            <v>1</v>
          </cell>
          <cell r="EG1746" t="str">
            <v>SIDO_111_FPM241</v>
          </cell>
        </row>
        <row r="1747">
          <cell r="H1747">
            <v>1</v>
          </cell>
          <cell r="EG1747" t="str">
            <v>SIDO_111_FPM242</v>
          </cell>
        </row>
        <row r="1748">
          <cell r="H1748">
            <v>1</v>
          </cell>
          <cell r="EG1748" t="str">
            <v>SIDO_111_FP0211</v>
          </cell>
        </row>
        <row r="1749">
          <cell r="H1749">
            <v>1</v>
          </cell>
          <cell r="EG1749" t="str">
            <v>SIDO_111_FP0212</v>
          </cell>
        </row>
        <row r="1750">
          <cell r="H1750">
            <v>1</v>
          </cell>
          <cell r="EG1750" t="str">
            <v>SIDO_111_FP0241</v>
          </cell>
        </row>
        <row r="1751">
          <cell r="H1751">
            <v>1</v>
          </cell>
          <cell r="EG1751" t="str">
            <v>SIDO_111_FP0242</v>
          </cell>
        </row>
        <row r="1752">
          <cell r="H1752">
            <v>1</v>
          </cell>
          <cell r="EG1752" t="str">
            <v>SIDO_111_FPP211</v>
          </cell>
        </row>
        <row r="1753">
          <cell r="H1753">
            <v>1</v>
          </cell>
          <cell r="EG1753" t="str">
            <v>SIDO_111_FPP212</v>
          </cell>
        </row>
        <row r="1754">
          <cell r="H1754">
            <v>1</v>
          </cell>
          <cell r="EG1754" t="str">
            <v>SIDO_111_HV0015</v>
          </cell>
        </row>
        <row r="1761">
          <cell r="H1761">
            <v>1</v>
          </cell>
          <cell r="EG1761" t="str">
            <v>SIDO_112_OI0011</v>
          </cell>
        </row>
        <row r="1762">
          <cell r="H1762">
            <v>1</v>
          </cell>
          <cell r="EG1762" t="str">
            <v>SIDO_112_OI0041</v>
          </cell>
        </row>
        <row r="1763">
          <cell r="H1763">
            <v>1</v>
          </cell>
          <cell r="EG1763" t="str">
            <v>SIDO_112_SI0011</v>
          </cell>
        </row>
        <row r="1764">
          <cell r="H1764">
            <v>1</v>
          </cell>
          <cell r="EG1764" t="str">
            <v>SIDO_112_SY0011</v>
          </cell>
        </row>
        <row r="1771">
          <cell r="H1771">
            <v>1</v>
          </cell>
          <cell r="EG1771" t="str">
            <v>SIDO_113_AC0011</v>
          </cell>
        </row>
        <row r="1772">
          <cell r="H1772">
            <v>1</v>
          </cell>
          <cell r="EG1772" t="str">
            <v>SIDO_113_AC0012</v>
          </cell>
        </row>
        <row r="1773">
          <cell r="H1773">
            <v>1</v>
          </cell>
          <cell r="EG1773" t="str">
            <v>SIDO_113_AC0013</v>
          </cell>
        </row>
        <row r="1774">
          <cell r="H1774">
            <v>1</v>
          </cell>
          <cell r="EG1774" t="str">
            <v>SIDO_113_AC0014</v>
          </cell>
        </row>
        <row r="1775">
          <cell r="H1775">
            <v>1</v>
          </cell>
          <cell r="EG1775" t="str">
            <v>SIDO_113_AC0015</v>
          </cell>
        </row>
        <row r="1776">
          <cell r="H1776">
            <v>1</v>
          </cell>
          <cell r="EG1776" t="str">
            <v>SIDO_113_AC0041</v>
          </cell>
        </row>
        <row r="1777">
          <cell r="H1777">
            <v>1</v>
          </cell>
          <cell r="EG1777" t="str">
            <v>SIDO_113_AC1041</v>
          </cell>
        </row>
        <row r="1778">
          <cell r="H1778">
            <v>1</v>
          </cell>
          <cell r="EG1778" t="str">
            <v>SIDO_113_AC1441</v>
          </cell>
        </row>
        <row r="1779">
          <cell r="H1779">
            <v>1</v>
          </cell>
          <cell r="EG1779" t="str">
            <v>SIDO_113_BO0012</v>
          </cell>
        </row>
        <row r="1780">
          <cell r="H1780">
            <v>1</v>
          </cell>
          <cell r="EG1780" t="str">
            <v>SIDO_113_BO0013</v>
          </cell>
        </row>
        <row r="1781">
          <cell r="H1781">
            <v>1</v>
          </cell>
          <cell r="EG1781" t="str">
            <v>SIDO_113_BS0011</v>
          </cell>
        </row>
        <row r="1782">
          <cell r="H1782">
            <v>1</v>
          </cell>
          <cell r="EG1782" t="str">
            <v>SIDO_113_BU0011</v>
          </cell>
        </row>
        <row r="1783">
          <cell r="H1783">
            <v>1</v>
          </cell>
          <cell r="EG1783" t="str">
            <v>SIDO_113_CL0011</v>
          </cell>
        </row>
        <row r="1784">
          <cell r="H1784">
            <v>1</v>
          </cell>
          <cell r="EG1784" t="str">
            <v>SIDO_113_CN0011</v>
          </cell>
        </row>
        <row r="1785">
          <cell r="H1785">
            <v>1</v>
          </cell>
          <cell r="EG1785" t="str">
            <v>SIDO_113_CN0012</v>
          </cell>
        </row>
        <row r="1786">
          <cell r="H1786">
            <v>1</v>
          </cell>
          <cell r="EG1786" t="str">
            <v>SIDO_113_CS0011</v>
          </cell>
        </row>
        <row r="1787">
          <cell r="H1787">
            <v>1</v>
          </cell>
          <cell r="EG1787" t="str">
            <v>SIDO_113_DS0011</v>
          </cell>
        </row>
        <row r="1788">
          <cell r="H1788">
            <v>1</v>
          </cell>
          <cell r="EG1788" t="str">
            <v>SIDO_113_ET0011</v>
          </cell>
        </row>
        <row r="1789">
          <cell r="H1789">
            <v>1</v>
          </cell>
          <cell r="EG1789" t="str">
            <v>SIDO_113_ETP011</v>
          </cell>
        </row>
        <row r="1790">
          <cell r="H1790">
            <v>1</v>
          </cell>
          <cell r="EG1790" t="str">
            <v>SIDO_113_FP0211</v>
          </cell>
        </row>
        <row r="1791">
          <cell r="H1791">
            <v>1</v>
          </cell>
          <cell r="EG1791" t="str">
            <v>SIDO_113_FP0212</v>
          </cell>
        </row>
        <row r="1792">
          <cell r="H1792">
            <v>1</v>
          </cell>
          <cell r="EG1792" t="str">
            <v>SIDO_113_FP0241</v>
          </cell>
        </row>
        <row r="1793">
          <cell r="H1793">
            <v>1</v>
          </cell>
          <cell r="EG1793" t="str">
            <v>SIDO_113_FP0242</v>
          </cell>
        </row>
        <row r="1794">
          <cell r="H1794">
            <v>1</v>
          </cell>
          <cell r="EG1794" t="str">
            <v>SIDO_113_FP0611</v>
          </cell>
        </row>
        <row r="1795">
          <cell r="H1795">
            <v>1</v>
          </cell>
          <cell r="EG1795" t="str">
            <v>SIDO_113_FP0612</v>
          </cell>
        </row>
        <row r="1796">
          <cell r="H1796">
            <v>1</v>
          </cell>
          <cell r="EG1796" t="str">
            <v>SIDO_113_GI0014</v>
          </cell>
        </row>
        <row r="1797">
          <cell r="H1797">
            <v>1</v>
          </cell>
          <cell r="EG1797" t="str">
            <v>SIDO_113_GI0015</v>
          </cell>
        </row>
        <row r="1798">
          <cell r="H1798">
            <v>1</v>
          </cell>
          <cell r="EG1798" t="str">
            <v>SIDO_113_GI0016</v>
          </cell>
        </row>
        <row r="1799">
          <cell r="H1799">
            <v>1</v>
          </cell>
          <cell r="EG1799" t="str">
            <v>SIDO_113_GI0017</v>
          </cell>
        </row>
        <row r="1800">
          <cell r="H1800">
            <v>1</v>
          </cell>
          <cell r="EG1800" t="str">
            <v>SIDO_113_HIS011</v>
          </cell>
        </row>
        <row r="1801">
          <cell r="H1801">
            <v>1</v>
          </cell>
          <cell r="EG1801" t="str">
            <v>SIDO_113_HIS013</v>
          </cell>
        </row>
        <row r="1802">
          <cell r="H1802">
            <v>1</v>
          </cell>
          <cell r="EG1802" t="str">
            <v>SIDO_113_HV0011</v>
          </cell>
        </row>
        <row r="1803">
          <cell r="H1803">
            <v>1</v>
          </cell>
          <cell r="EG1803" t="str">
            <v>SIDO_113_HV0012</v>
          </cell>
        </row>
        <row r="1804">
          <cell r="H1804">
            <v>1</v>
          </cell>
          <cell r="EG1804" t="str">
            <v>SIDO_113_HV0015</v>
          </cell>
        </row>
        <row r="1805">
          <cell r="H1805">
            <v>1</v>
          </cell>
          <cell r="EG1805" t="str">
            <v>SIDO_113_HV0016</v>
          </cell>
        </row>
        <row r="1806">
          <cell r="H1806">
            <v>1</v>
          </cell>
          <cell r="EG1806" t="str">
            <v>SIDO_113_HV0019</v>
          </cell>
        </row>
        <row r="1807">
          <cell r="H1807">
            <v>1</v>
          </cell>
          <cell r="EG1807" t="str">
            <v>SIDO_113_HV0111</v>
          </cell>
        </row>
        <row r="1808">
          <cell r="H1808">
            <v>1</v>
          </cell>
          <cell r="EG1808" t="str">
            <v>SIDO_113_IT0011</v>
          </cell>
        </row>
        <row r="1809">
          <cell r="H1809">
            <v>1</v>
          </cell>
          <cell r="EG1809" t="str">
            <v>SIDO_113_IT0032</v>
          </cell>
        </row>
        <row r="1810">
          <cell r="H1810">
            <v>1</v>
          </cell>
          <cell r="EG1810" t="str">
            <v>SIDO_113_LVC012</v>
          </cell>
        </row>
        <row r="1811">
          <cell r="H1811">
            <v>1</v>
          </cell>
          <cell r="EG1811" t="str">
            <v>SIDO_113_LVC031</v>
          </cell>
        </row>
        <row r="1812">
          <cell r="H1812">
            <v>1</v>
          </cell>
          <cell r="EG1812" t="str">
            <v>SIDO_113_LV0011</v>
          </cell>
        </row>
        <row r="1813">
          <cell r="H1813">
            <v>1</v>
          </cell>
          <cell r="EG1813" t="str">
            <v>SIDO_113_LV0012</v>
          </cell>
        </row>
        <row r="1814">
          <cell r="H1814">
            <v>1</v>
          </cell>
          <cell r="EG1814" t="str">
            <v>SIDO_113_LV0031</v>
          </cell>
        </row>
        <row r="1815">
          <cell r="H1815">
            <v>1</v>
          </cell>
          <cell r="EG1815" t="str">
            <v>SIDO_113_LV0041</v>
          </cell>
        </row>
        <row r="1816">
          <cell r="H1816">
            <v>1</v>
          </cell>
          <cell r="EG1816" t="str">
            <v>SIDO_113_MG0001</v>
          </cell>
        </row>
        <row r="1817">
          <cell r="H1817">
            <v>1</v>
          </cell>
          <cell r="EG1817" t="str">
            <v>SIDO_113_MO0051</v>
          </cell>
        </row>
        <row r="1818">
          <cell r="H1818">
            <v>1</v>
          </cell>
          <cell r="EG1818" t="str">
            <v>SIDO_113_MS0011</v>
          </cell>
        </row>
        <row r="1819">
          <cell r="H1819">
            <v>1</v>
          </cell>
          <cell r="EG1819" t="str">
            <v>SIDO_113_OI0011</v>
          </cell>
        </row>
        <row r="1820">
          <cell r="H1820">
            <v>1</v>
          </cell>
          <cell r="EG1820" t="str">
            <v>SIDO_113_OI0031</v>
          </cell>
        </row>
        <row r="1821">
          <cell r="H1821">
            <v>1</v>
          </cell>
          <cell r="EG1821" t="str">
            <v>SIDO_113_OI0041</v>
          </cell>
        </row>
        <row r="1822">
          <cell r="H1822">
            <v>1</v>
          </cell>
          <cell r="EG1822" t="str">
            <v>SIDO_113_OI0051</v>
          </cell>
        </row>
        <row r="1823">
          <cell r="H1823">
            <v>1</v>
          </cell>
          <cell r="EG1823" t="str">
            <v>SIDO_113_PS3115</v>
          </cell>
        </row>
        <row r="1824">
          <cell r="H1824">
            <v>1</v>
          </cell>
          <cell r="EG1824" t="str">
            <v>SIDO_113_PS3215</v>
          </cell>
        </row>
        <row r="1825">
          <cell r="H1825">
            <v>1</v>
          </cell>
          <cell r="EG1825" t="str">
            <v>SIDO_113_PS3225</v>
          </cell>
        </row>
        <row r="1826">
          <cell r="H1826">
            <v>1</v>
          </cell>
          <cell r="EG1826" t="str">
            <v>SIDO_113_RS0011</v>
          </cell>
        </row>
        <row r="1827">
          <cell r="H1827">
            <v>1</v>
          </cell>
          <cell r="EG1827" t="str">
            <v>SIDO_113_RS0031</v>
          </cell>
        </row>
        <row r="1828">
          <cell r="H1828">
            <v>1</v>
          </cell>
          <cell r="EG1828" t="str">
            <v>SIDO_113_RS0041</v>
          </cell>
        </row>
        <row r="1829">
          <cell r="H1829">
            <v>1</v>
          </cell>
          <cell r="EG1829" t="str">
            <v>SIDO_113_S43-01</v>
          </cell>
        </row>
        <row r="1830">
          <cell r="H1830">
            <v>1</v>
          </cell>
          <cell r="EG1830" t="str">
            <v>SIDO_113_SB0011</v>
          </cell>
        </row>
        <row r="1831">
          <cell r="H1831">
            <v>1</v>
          </cell>
          <cell r="EG1831" t="str">
            <v>SIDO_113_SB0012</v>
          </cell>
        </row>
        <row r="1832">
          <cell r="H1832">
            <v>1</v>
          </cell>
          <cell r="EG1832" t="str">
            <v>SIDO_113_SB0013</v>
          </cell>
        </row>
        <row r="1833">
          <cell r="H1833">
            <v>1</v>
          </cell>
          <cell r="EG1833" t="str">
            <v>SIDO_113_SB0014</v>
          </cell>
        </row>
        <row r="1834">
          <cell r="H1834">
            <v>1</v>
          </cell>
          <cell r="EG1834" t="str">
            <v>SIDO_113_SB0015</v>
          </cell>
        </row>
        <row r="1835">
          <cell r="H1835">
            <v>1</v>
          </cell>
          <cell r="EG1835" t="str">
            <v>SIDO_113_SG0011</v>
          </cell>
        </row>
        <row r="1836">
          <cell r="H1836">
            <v>1</v>
          </cell>
          <cell r="EG1836" t="str">
            <v>SIDO_113_SG0021</v>
          </cell>
        </row>
        <row r="1837">
          <cell r="H1837">
            <v>1</v>
          </cell>
          <cell r="EG1837" t="str">
            <v>SIDO_113_SG0031</v>
          </cell>
        </row>
        <row r="1838">
          <cell r="H1838">
            <v>1</v>
          </cell>
          <cell r="EG1838" t="str">
            <v>SIDO_113_SG0041</v>
          </cell>
        </row>
        <row r="1839">
          <cell r="H1839">
            <v>1</v>
          </cell>
          <cell r="EG1839" t="str">
            <v>SIDO_113_SI0011</v>
          </cell>
        </row>
        <row r="1840">
          <cell r="H1840">
            <v>1</v>
          </cell>
          <cell r="EG1840" t="str">
            <v>SIDO_113_SI0012</v>
          </cell>
        </row>
        <row r="1841">
          <cell r="H1841">
            <v>1</v>
          </cell>
          <cell r="EG1841" t="str">
            <v>SIDO_113_SI0014</v>
          </cell>
        </row>
        <row r="1842">
          <cell r="H1842">
            <v>1</v>
          </cell>
          <cell r="EG1842" t="str">
            <v>SIDO_113_SI0019</v>
          </cell>
        </row>
        <row r="1843">
          <cell r="H1843">
            <v>1</v>
          </cell>
          <cell r="EG1843" t="str">
            <v>SIDO_113_SI0021</v>
          </cell>
        </row>
        <row r="1844">
          <cell r="H1844">
            <v>1</v>
          </cell>
          <cell r="EG1844" t="str">
            <v>SIDO_113_SI0023</v>
          </cell>
        </row>
        <row r="1845">
          <cell r="H1845">
            <v>1</v>
          </cell>
          <cell r="EG1845" t="str">
            <v>SIDO_113_SI0025</v>
          </cell>
        </row>
        <row r="1846">
          <cell r="H1846">
            <v>1</v>
          </cell>
          <cell r="EG1846" t="str">
            <v>SIDO_113_SI0026</v>
          </cell>
        </row>
        <row r="1847">
          <cell r="H1847">
            <v>1</v>
          </cell>
          <cell r="EG1847" t="str">
            <v>SIDO_113_SI0027</v>
          </cell>
        </row>
        <row r="1848">
          <cell r="H1848">
            <v>1</v>
          </cell>
          <cell r="EG1848" t="str">
            <v>SIDO_113_SI0029</v>
          </cell>
        </row>
        <row r="1849">
          <cell r="H1849">
            <v>1</v>
          </cell>
          <cell r="EG1849" t="str">
            <v>SIDO_113_SI0030</v>
          </cell>
        </row>
        <row r="1850">
          <cell r="H1850">
            <v>1</v>
          </cell>
          <cell r="EG1850" t="str">
            <v>SIDO_113_SY0011</v>
          </cell>
        </row>
        <row r="1851">
          <cell r="H1851">
            <v>1</v>
          </cell>
          <cell r="EG1851" t="str">
            <v>SIDO_113_SYC011</v>
          </cell>
        </row>
        <row r="1852">
          <cell r="H1852">
            <v>1</v>
          </cell>
          <cell r="EG1852" t="str">
            <v>SIDO_113_SYP011</v>
          </cell>
        </row>
        <row r="1853">
          <cell r="H1853">
            <v>1</v>
          </cell>
          <cell r="EG1853" t="str">
            <v>SIDO_113_TF0011</v>
          </cell>
        </row>
        <row r="1854">
          <cell r="H1854">
            <v>1</v>
          </cell>
          <cell r="EG1854" t="str">
            <v>SIDO_113_TF0031</v>
          </cell>
        </row>
        <row r="1855">
          <cell r="H1855">
            <v>1</v>
          </cell>
          <cell r="EG1855" t="str">
            <v>SIDO_113_TF0032</v>
          </cell>
        </row>
        <row r="1856">
          <cell r="H1856">
            <v>1</v>
          </cell>
          <cell r="EG1856" t="str">
            <v>SIDO_113_TF0036</v>
          </cell>
        </row>
        <row r="1857">
          <cell r="H1857">
            <v>1</v>
          </cell>
          <cell r="EG1857" t="str">
            <v>SIDO_113_TF0038</v>
          </cell>
        </row>
        <row r="1858">
          <cell r="H1858">
            <v>1</v>
          </cell>
          <cell r="EG1858" t="str">
            <v>SIDO_113_TF0051</v>
          </cell>
        </row>
        <row r="1859">
          <cell r="H1859">
            <v>1</v>
          </cell>
          <cell r="EG1859" t="str">
            <v>SIDO_113_TF0641</v>
          </cell>
        </row>
        <row r="1860">
          <cell r="H1860">
            <v>1</v>
          </cell>
          <cell r="EG1860" t="str">
            <v>SIDO_113_UP0011</v>
          </cell>
        </row>
        <row r="1867">
          <cell r="H1867">
            <v>1</v>
          </cell>
          <cell r="EG1867" t="str">
            <v>SIDO_115_CL0012</v>
          </cell>
        </row>
        <row r="1868">
          <cell r="H1868">
            <v>1</v>
          </cell>
          <cell r="EG1868" t="str">
            <v>SIDO_115_GI0017</v>
          </cell>
        </row>
        <row r="1869">
          <cell r="H1869">
            <v>1</v>
          </cell>
          <cell r="EG1869" t="str">
            <v>SIDO_115_HIS011</v>
          </cell>
        </row>
        <row r="1870">
          <cell r="H1870">
            <v>1</v>
          </cell>
          <cell r="EG1870" t="str">
            <v>SIDO_115_HIS013</v>
          </cell>
        </row>
        <row r="1871">
          <cell r="H1871">
            <v>1</v>
          </cell>
          <cell r="EG1871" t="str">
            <v>SIDO_115_HV0011</v>
          </cell>
        </row>
        <row r="1872">
          <cell r="H1872">
            <v>1</v>
          </cell>
          <cell r="EG1872" t="str">
            <v>SIDO_115_HV0013</v>
          </cell>
        </row>
        <row r="1873">
          <cell r="H1873">
            <v>1</v>
          </cell>
          <cell r="EG1873" t="str">
            <v>SIDO_115_IR0011</v>
          </cell>
        </row>
        <row r="1874">
          <cell r="H1874">
            <v>1</v>
          </cell>
          <cell r="EG1874" t="str">
            <v>SIDO_115_MG0001</v>
          </cell>
        </row>
        <row r="1875">
          <cell r="H1875">
            <v>1</v>
          </cell>
          <cell r="EG1875" t="str">
            <v>SIDO_115_MS001</v>
          </cell>
        </row>
        <row r="1876">
          <cell r="H1876">
            <v>1</v>
          </cell>
          <cell r="EG1876" t="str">
            <v>SIDO_115_OP2001</v>
          </cell>
        </row>
        <row r="1877">
          <cell r="H1877">
            <v>1</v>
          </cell>
          <cell r="EG1877" t="str">
            <v>SIDO_115_OP2002</v>
          </cell>
        </row>
        <row r="1878">
          <cell r="H1878">
            <v>1</v>
          </cell>
          <cell r="EG1878" t="str">
            <v>SIDO_115_OP2KPI</v>
          </cell>
        </row>
        <row r="1879">
          <cell r="H1879">
            <v>1</v>
          </cell>
          <cell r="EG1879" t="str">
            <v>SIDO_115_PM0011</v>
          </cell>
        </row>
        <row r="1880">
          <cell r="H1880">
            <v>1</v>
          </cell>
          <cell r="EG1880" t="str">
            <v>SIDO_115_RT0011</v>
          </cell>
        </row>
        <row r="1881">
          <cell r="H1881">
            <v>1</v>
          </cell>
          <cell r="EG1881" t="str">
            <v>SIDO_115_SI0011</v>
          </cell>
        </row>
        <row r="1882">
          <cell r="H1882">
            <v>1</v>
          </cell>
          <cell r="EG1882" t="str">
            <v>SIDO_115_SI0012</v>
          </cell>
        </row>
        <row r="1883">
          <cell r="H1883">
            <v>1</v>
          </cell>
          <cell r="EG1883" t="str">
            <v>SIDO_115_SI0013</v>
          </cell>
        </row>
        <row r="1884">
          <cell r="H1884">
            <v>1</v>
          </cell>
          <cell r="EG1884" t="str">
            <v>SIDO_115_SI0014</v>
          </cell>
        </row>
        <row r="1885">
          <cell r="H1885">
            <v>1</v>
          </cell>
          <cell r="EG1885" t="str">
            <v>SIDO_115_SI0016</v>
          </cell>
        </row>
        <row r="1886">
          <cell r="H1886">
            <v>1</v>
          </cell>
          <cell r="EG1886" t="str">
            <v>SIDO_115_SI0017</v>
          </cell>
        </row>
        <row r="1887">
          <cell r="H1887">
            <v>1</v>
          </cell>
          <cell r="EG1887" t="str">
            <v>SIDO_115_SI0020</v>
          </cell>
        </row>
        <row r="1888">
          <cell r="H1888">
            <v>1</v>
          </cell>
          <cell r="EG1888" t="str">
            <v>SIDO_115_SI0021</v>
          </cell>
        </row>
        <row r="1889">
          <cell r="H1889">
            <v>1</v>
          </cell>
          <cell r="EG1889" t="str">
            <v>SIDO_115_SI9011</v>
          </cell>
        </row>
        <row r="1890">
          <cell r="H1890">
            <v>1</v>
          </cell>
          <cell r="EG1890" t="str">
            <v>SIDO_115_SIDO18</v>
          </cell>
        </row>
        <row r="1891">
          <cell r="H1891">
            <v>1</v>
          </cell>
          <cell r="EG1891" t="str">
            <v>SIDO_115_TF0011</v>
          </cell>
        </row>
        <row r="1892">
          <cell r="H1892">
            <v>1</v>
          </cell>
          <cell r="EG1892" t="str">
            <v>SIDO_115_TF0031</v>
          </cell>
        </row>
        <row r="1893">
          <cell r="H1893">
            <v>1</v>
          </cell>
          <cell r="EG1893" t="str">
            <v>SIDO_115_TF0036</v>
          </cell>
        </row>
        <row r="1894">
          <cell r="H1894">
            <v>1</v>
          </cell>
          <cell r="EG1894" t="str">
            <v>SIDO_115_TF0038</v>
          </cell>
        </row>
        <row r="1901">
          <cell r="H1901">
            <v>1</v>
          </cell>
          <cell r="EG1901" t="str">
            <v>SIDO_502_ACC013</v>
          </cell>
        </row>
        <row r="1902">
          <cell r="H1902">
            <v>1</v>
          </cell>
          <cell r="EG1902" t="str">
            <v>SIDO_502_AR0011</v>
          </cell>
        </row>
        <row r="1903">
          <cell r="H1903">
            <v>1</v>
          </cell>
          <cell r="EG1903" t="str">
            <v>SIDO_502_AR0041</v>
          </cell>
        </row>
        <row r="1904">
          <cell r="H1904">
            <v>1</v>
          </cell>
          <cell r="EG1904" t="str">
            <v>SIDO_502_AS0011</v>
          </cell>
        </row>
        <row r="1905">
          <cell r="H1905">
            <v>1</v>
          </cell>
          <cell r="EG1905" t="str">
            <v>SIDO_502_AS0012</v>
          </cell>
        </row>
        <row r="1906">
          <cell r="H1906">
            <v>1</v>
          </cell>
          <cell r="EG1906" t="str">
            <v>SIDO_502_AS0031</v>
          </cell>
        </row>
        <row r="1907">
          <cell r="H1907">
            <v>1</v>
          </cell>
          <cell r="EG1907" t="str">
            <v>SIDO_502_BTC011</v>
          </cell>
        </row>
        <row r="1908">
          <cell r="H1908">
            <v>1</v>
          </cell>
          <cell r="EG1908" t="str">
            <v>SIDO_502_BTC012</v>
          </cell>
        </row>
        <row r="1909">
          <cell r="H1909">
            <v>1</v>
          </cell>
          <cell r="EG1909" t="str">
            <v>SIDO_502_BTC013</v>
          </cell>
        </row>
        <row r="1910">
          <cell r="H1910">
            <v>1</v>
          </cell>
          <cell r="EG1910" t="str">
            <v>SIDO_502_BTC031</v>
          </cell>
        </row>
        <row r="1911">
          <cell r="H1911">
            <v>1</v>
          </cell>
          <cell r="EG1911" t="str">
            <v>SIDO_502_BTC032</v>
          </cell>
        </row>
        <row r="1912">
          <cell r="H1912">
            <v>1</v>
          </cell>
          <cell r="EG1912" t="str">
            <v>SIDO_502_CA0011</v>
          </cell>
        </row>
        <row r="1913">
          <cell r="H1913">
            <v>1</v>
          </cell>
          <cell r="EG1913" t="str">
            <v>SIDO_502_CR0011</v>
          </cell>
        </row>
        <row r="1914">
          <cell r="H1914">
            <v>1</v>
          </cell>
          <cell r="EG1914" t="str">
            <v>SIDO_502_CS3301</v>
          </cell>
        </row>
        <row r="1915">
          <cell r="H1915">
            <v>1</v>
          </cell>
          <cell r="EG1915" t="str">
            <v>SIDO_502_CS3701</v>
          </cell>
        </row>
        <row r="1916">
          <cell r="H1916">
            <v>1</v>
          </cell>
          <cell r="EG1916" t="str">
            <v>SIDO_502_CS9001</v>
          </cell>
        </row>
        <row r="1917">
          <cell r="H1917">
            <v>1</v>
          </cell>
          <cell r="EG1917" t="str">
            <v>SIDO_502_DR0011</v>
          </cell>
        </row>
        <row r="1918">
          <cell r="H1918">
            <v>1</v>
          </cell>
          <cell r="EG1918" t="str">
            <v>SIDO_502_DR0012</v>
          </cell>
        </row>
        <row r="1919">
          <cell r="H1919">
            <v>1</v>
          </cell>
          <cell r="EG1919" t="str">
            <v>SIDO_502_FO0011</v>
          </cell>
        </row>
        <row r="1920">
          <cell r="H1920">
            <v>1</v>
          </cell>
          <cell r="EG1920" t="str">
            <v>SIDO_502_FO0012</v>
          </cell>
        </row>
        <row r="1921">
          <cell r="H1921">
            <v>1</v>
          </cell>
          <cell r="EG1921" t="str">
            <v>SIDO_502_FO0013</v>
          </cell>
        </row>
        <row r="1922">
          <cell r="H1922">
            <v>1</v>
          </cell>
          <cell r="EG1922" t="str">
            <v>SIDO_502_FO0031</v>
          </cell>
        </row>
        <row r="1923">
          <cell r="H1923">
            <v>1</v>
          </cell>
          <cell r="EG1923" t="str">
            <v>SIDO_502_FO0032</v>
          </cell>
        </row>
        <row r="1924">
          <cell r="H1924">
            <v>1</v>
          </cell>
          <cell r="EG1924" t="str">
            <v>SIDO_502_FO0051</v>
          </cell>
        </row>
        <row r="1925">
          <cell r="H1925">
            <v>1</v>
          </cell>
          <cell r="EG1925" t="str">
            <v>SIDO_502_HIC011</v>
          </cell>
        </row>
        <row r="1926">
          <cell r="H1926">
            <v>1</v>
          </cell>
          <cell r="EG1926" t="str">
            <v>SIDO_502_HSC112</v>
          </cell>
        </row>
        <row r="1927">
          <cell r="H1927">
            <v>1</v>
          </cell>
          <cell r="EG1927" t="str">
            <v>SIDO_502_IE0011</v>
          </cell>
        </row>
        <row r="1928">
          <cell r="H1928">
            <v>1</v>
          </cell>
          <cell r="EG1928" t="str">
            <v>SIDO_502_LC0011</v>
          </cell>
        </row>
        <row r="1929">
          <cell r="H1929">
            <v>1</v>
          </cell>
          <cell r="EG1929" t="str">
            <v>SIDO_502_LC0031</v>
          </cell>
        </row>
        <row r="1930">
          <cell r="H1930">
            <v>1</v>
          </cell>
          <cell r="EG1930" t="str">
            <v>SIDO_502_MGC001</v>
          </cell>
        </row>
        <row r="1931">
          <cell r="H1931">
            <v>1</v>
          </cell>
          <cell r="EG1931" t="str">
            <v>SIDO_502_MRC013</v>
          </cell>
        </row>
        <row r="1932">
          <cell r="H1932">
            <v>1</v>
          </cell>
          <cell r="EG1932" t="str">
            <v>SIDO_502_NE0011</v>
          </cell>
        </row>
        <row r="1933">
          <cell r="H1933">
            <v>1</v>
          </cell>
          <cell r="EG1933" t="str">
            <v>SIDO_502_PL0011</v>
          </cell>
        </row>
        <row r="1934">
          <cell r="H1934">
            <v>1</v>
          </cell>
          <cell r="EG1934" t="str">
            <v>SIDO_502_PL0031</v>
          </cell>
        </row>
        <row r="1935">
          <cell r="H1935">
            <v>1</v>
          </cell>
          <cell r="EG1935" t="str">
            <v>SIDO_502_RAC012</v>
          </cell>
        </row>
        <row r="1936">
          <cell r="H1936">
            <v>1</v>
          </cell>
          <cell r="EG1936" t="str">
            <v>SIDO_502_RAC031</v>
          </cell>
        </row>
        <row r="1937">
          <cell r="H1937">
            <v>1</v>
          </cell>
          <cell r="EG1937" t="str">
            <v>SIDO_502_SIC021</v>
          </cell>
        </row>
        <row r="1938">
          <cell r="H1938">
            <v>1</v>
          </cell>
          <cell r="EG1938" t="str">
            <v>SIDO_502_SN0011</v>
          </cell>
        </row>
        <row r="1939">
          <cell r="H1939">
            <v>1</v>
          </cell>
          <cell r="EG1939" t="str">
            <v>SIDO_502_SP0011</v>
          </cell>
        </row>
        <row r="1940">
          <cell r="H1940">
            <v>1</v>
          </cell>
          <cell r="EG1940" t="str">
            <v>SIDO_502_SP0012</v>
          </cell>
        </row>
        <row r="1941">
          <cell r="H1941">
            <v>1</v>
          </cell>
          <cell r="EG1941" t="str">
            <v>SIDO_502_SYC011</v>
          </cell>
        </row>
        <row r="1942">
          <cell r="H1942">
            <v>1</v>
          </cell>
          <cell r="EG1942" t="str">
            <v>SIDO_502_SYP011</v>
          </cell>
        </row>
        <row r="1943">
          <cell r="H1943">
            <v>1</v>
          </cell>
          <cell r="EG1943" t="str">
            <v>SIDO_502_UPC011</v>
          </cell>
        </row>
        <row r="1944">
          <cell r="H1944">
            <v>1</v>
          </cell>
          <cell r="EG1944" t="str">
            <v>SIDO_502_UPC012</v>
          </cell>
        </row>
        <row r="1945">
          <cell r="H1945">
            <v>1</v>
          </cell>
          <cell r="EG1945" t="str">
            <v>SIDO_502_UPC031</v>
          </cell>
        </row>
        <row r="1952">
          <cell r="H1952">
            <v>1</v>
          </cell>
          <cell r="EG1952" t="str">
            <v>SIDO_503_ACC013</v>
          </cell>
        </row>
        <row r="1953">
          <cell r="H1953">
            <v>1</v>
          </cell>
          <cell r="EG1953" t="str">
            <v>SIDO_503_AR0011</v>
          </cell>
        </row>
        <row r="1954">
          <cell r="H1954">
            <v>1</v>
          </cell>
          <cell r="EG1954" t="str">
            <v>SIDO_503_AR0041</v>
          </cell>
        </row>
        <row r="1955">
          <cell r="H1955">
            <v>1</v>
          </cell>
          <cell r="EG1955" t="str">
            <v>SIDO_503_AS0011</v>
          </cell>
        </row>
        <row r="1956">
          <cell r="H1956">
            <v>1</v>
          </cell>
          <cell r="EG1956" t="str">
            <v>SIDO_503_AS0012</v>
          </cell>
        </row>
        <row r="1957">
          <cell r="H1957">
            <v>1</v>
          </cell>
          <cell r="EG1957" t="str">
            <v>SIDO_503_AS0031</v>
          </cell>
        </row>
        <row r="1958">
          <cell r="H1958">
            <v>1</v>
          </cell>
          <cell r="EG1958" t="str">
            <v>SIDO_503_BTC011</v>
          </cell>
        </row>
        <row r="1959">
          <cell r="H1959">
            <v>1</v>
          </cell>
          <cell r="EG1959" t="str">
            <v>SIDO_503_BTC012</v>
          </cell>
        </row>
        <row r="1960">
          <cell r="H1960">
            <v>1</v>
          </cell>
          <cell r="EG1960" t="str">
            <v>SIDO_503_BTC013</v>
          </cell>
        </row>
        <row r="1961">
          <cell r="H1961">
            <v>1</v>
          </cell>
          <cell r="EG1961" t="str">
            <v>SIDO_503_BTC031</v>
          </cell>
        </row>
        <row r="1962">
          <cell r="H1962">
            <v>1</v>
          </cell>
          <cell r="EG1962" t="str">
            <v>SIDO_503_BTC032</v>
          </cell>
        </row>
        <row r="1963">
          <cell r="H1963">
            <v>1</v>
          </cell>
          <cell r="EG1963" t="str">
            <v>SIDO_503_CA0011</v>
          </cell>
        </row>
        <row r="1964">
          <cell r="H1964">
            <v>1</v>
          </cell>
          <cell r="EG1964" t="str">
            <v>SIDO_503_CR0011</v>
          </cell>
        </row>
        <row r="1965">
          <cell r="H1965">
            <v>1</v>
          </cell>
          <cell r="EG1965" t="str">
            <v>SIDO_503_CS-1Y</v>
          </cell>
        </row>
        <row r="1966">
          <cell r="H1966">
            <v>1</v>
          </cell>
          <cell r="EG1966" t="str">
            <v>SIDO_503_CS-6M</v>
          </cell>
        </row>
        <row r="1967">
          <cell r="H1967">
            <v>1</v>
          </cell>
          <cell r="EG1967" t="str">
            <v>SIDO_503_DR0011</v>
          </cell>
        </row>
        <row r="1968">
          <cell r="H1968">
            <v>1</v>
          </cell>
          <cell r="EG1968" t="str">
            <v>SIDO_503_DR0012</v>
          </cell>
        </row>
        <row r="1969">
          <cell r="H1969">
            <v>1</v>
          </cell>
          <cell r="EG1969" t="str">
            <v>SIDO_503_FO0011</v>
          </cell>
        </row>
        <row r="1970">
          <cell r="H1970">
            <v>1</v>
          </cell>
          <cell r="EG1970" t="str">
            <v>SIDO_503_FO0012</v>
          </cell>
        </row>
        <row r="1971">
          <cell r="H1971">
            <v>1</v>
          </cell>
          <cell r="EG1971" t="str">
            <v>SIDO_503_FO0013</v>
          </cell>
        </row>
        <row r="1972">
          <cell r="H1972">
            <v>1</v>
          </cell>
          <cell r="EG1972" t="str">
            <v>SIDO_503_FO0031</v>
          </cell>
        </row>
        <row r="1973">
          <cell r="H1973">
            <v>1</v>
          </cell>
          <cell r="EG1973" t="str">
            <v>SIDO_503_FO0032</v>
          </cell>
        </row>
        <row r="1974">
          <cell r="H1974">
            <v>1</v>
          </cell>
          <cell r="EG1974" t="str">
            <v>SIDO_503_FO0051</v>
          </cell>
        </row>
        <row r="1975">
          <cell r="H1975">
            <v>1</v>
          </cell>
          <cell r="EG1975" t="str">
            <v>SIDO_503_HIC011</v>
          </cell>
        </row>
        <row r="1976">
          <cell r="H1976">
            <v>1</v>
          </cell>
          <cell r="EG1976" t="str">
            <v>SIDO_503_HIC013</v>
          </cell>
        </row>
        <row r="1977">
          <cell r="H1977">
            <v>1</v>
          </cell>
          <cell r="EG1977" t="str">
            <v>SIDO_503_HVC012</v>
          </cell>
        </row>
        <row r="1978">
          <cell r="H1978">
            <v>1</v>
          </cell>
          <cell r="EG1978" t="str">
            <v>SIDO_503_HVC015</v>
          </cell>
        </row>
        <row r="1979">
          <cell r="H1979">
            <v>1</v>
          </cell>
          <cell r="EG1979" t="str">
            <v>SIDO_503_HVC016</v>
          </cell>
        </row>
        <row r="1980">
          <cell r="H1980">
            <v>1</v>
          </cell>
          <cell r="EG1980" t="str">
            <v>SIDO_503_IE0011</v>
          </cell>
        </row>
        <row r="1981">
          <cell r="H1981">
            <v>1</v>
          </cell>
          <cell r="EG1981" t="str">
            <v>SIDO_503_LC0011</v>
          </cell>
        </row>
        <row r="1982">
          <cell r="H1982">
            <v>1</v>
          </cell>
          <cell r="EG1982" t="str">
            <v>SIDO_503_LC0031</v>
          </cell>
        </row>
        <row r="1983">
          <cell r="H1983">
            <v>1</v>
          </cell>
          <cell r="EG1983" t="str">
            <v>SIDO_503_LVC012</v>
          </cell>
        </row>
        <row r="1984">
          <cell r="H1984">
            <v>1</v>
          </cell>
          <cell r="EG1984" t="str">
            <v>SIDO_503_LVC031</v>
          </cell>
        </row>
        <row r="1985">
          <cell r="H1985">
            <v>1</v>
          </cell>
          <cell r="EG1985" t="str">
            <v>SIDO_503_LVC041</v>
          </cell>
        </row>
        <row r="1986">
          <cell r="H1986">
            <v>1</v>
          </cell>
          <cell r="EG1986" t="str">
            <v>SIDO_503_MGC001</v>
          </cell>
        </row>
        <row r="1987">
          <cell r="H1987">
            <v>1</v>
          </cell>
          <cell r="EG1987" t="str">
            <v>SIDO_503_MRC013</v>
          </cell>
        </row>
        <row r="1988">
          <cell r="H1988">
            <v>1</v>
          </cell>
          <cell r="EG1988" t="str">
            <v>SIDO_503_NE0011</v>
          </cell>
        </row>
        <row r="1989">
          <cell r="H1989">
            <v>1</v>
          </cell>
          <cell r="EG1989" t="str">
            <v>SIDO_503_SGC011</v>
          </cell>
        </row>
        <row r="1990">
          <cell r="H1990">
            <v>1</v>
          </cell>
          <cell r="EG1990" t="str">
            <v>SIDO_503_SGC021</v>
          </cell>
        </row>
        <row r="1991">
          <cell r="H1991">
            <v>1</v>
          </cell>
          <cell r="EG1991" t="str">
            <v>SIDO_503_SGC031</v>
          </cell>
        </row>
        <row r="1992">
          <cell r="H1992">
            <v>1</v>
          </cell>
          <cell r="EG1992" t="str">
            <v>SIDO_503_SGC041</v>
          </cell>
        </row>
        <row r="1993">
          <cell r="H1993">
            <v>1</v>
          </cell>
          <cell r="EG1993" t="str">
            <v>SIDO_503_SIC021</v>
          </cell>
        </row>
        <row r="1994">
          <cell r="H1994">
            <v>1</v>
          </cell>
          <cell r="EG1994" t="str">
            <v>SIDO_503_SN0011</v>
          </cell>
        </row>
        <row r="1995">
          <cell r="H1995">
            <v>1</v>
          </cell>
          <cell r="EG1995" t="str">
            <v>SIDO_503_SP0011</v>
          </cell>
        </row>
        <row r="1996">
          <cell r="H1996">
            <v>1</v>
          </cell>
          <cell r="EG1996" t="str">
            <v>SIDO_503_SP0012</v>
          </cell>
        </row>
        <row r="1997">
          <cell r="H1997">
            <v>1</v>
          </cell>
          <cell r="EG1997" t="str">
            <v>SIDO_503_SY0011</v>
          </cell>
        </row>
        <row r="1998">
          <cell r="H1998">
            <v>1</v>
          </cell>
          <cell r="EG1998" t="str">
            <v>SIDO_503_SYC011</v>
          </cell>
        </row>
        <row r="1999">
          <cell r="H1999">
            <v>1</v>
          </cell>
          <cell r="EG1999" t="str">
            <v>SIDO_503_SYP011</v>
          </cell>
        </row>
        <row r="2000">
          <cell r="H2000">
            <v>1</v>
          </cell>
          <cell r="EG2000" t="str">
            <v>SIDO_503_UPC011</v>
          </cell>
        </row>
        <row r="2001">
          <cell r="H2001">
            <v>1</v>
          </cell>
          <cell r="EG2001" t="str">
            <v>SIDO_503_UPC031</v>
          </cell>
        </row>
        <row r="2014">
          <cell r="H2014">
            <v>1</v>
          </cell>
          <cell r="EG2014" t="str">
            <v>HVDC_352_AB0011</v>
          </cell>
        </row>
        <row r="2015">
          <cell r="H2015">
            <v>1</v>
          </cell>
          <cell r="EG2015" t="str">
            <v>HVDC_352_AB0012</v>
          </cell>
        </row>
        <row r="2016">
          <cell r="H2016">
            <v>1</v>
          </cell>
          <cell r="EG2016" t="str">
            <v>HVDC_352_AB0042</v>
          </cell>
        </row>
        <row r="2017">
          <cell r="H2017">
            <v>1</v>
          </cell>
          <cell r="EG2017" t="str">
            <v>HVDC_352_AB0051</v>
          </cell>
        </row>
        <row r="2018">
          <cell r="H2018">
            <v>1</v>
          </cell>
          <cell r="EG2018" t="str">
            <v>HVDC_352_AC0011</v>
          </cell>
        </row>
        <row r="2019">
          <cell r="H2019">
            <v>1</v>
          </cell>
          <cell r="EG2019" t="str">
            <v>HVDC_352_AC0012</v>
          </cell>
        </row>
        <row r="2020">
          <cell r="H2020">
            <v>1</v>
          </cell>
          <cell r="EG2020" t="str">
            <v>HVDC_352_AC0013</v>
          </cell>
        </row>
        <row r="2021">
          <cell r="H2021">
            <v>1</v>
          </cell>
          <cell r="EG2021" t="str">
            <v>HVDC_352_AC0041</v>
          </cell>
        </row>
        <row r="2022">
          <cell r="H2022">
            <v>1</v>
          </cell>
          <cell r="EG2022" t="str">
            <v>HVDC_352_BS0011</v>
          </cell>
        </row>
        <row r="2023">
          <cell r="H2023">
            <v>1</v>
          </cell>
          <cell r="EG2023" t="str">
            <v>HVDC_352_BS0042</v>
          </cell>
        </row>
        <row r="2024">
          <cell r="H2024">
            <v>1</v>
          </cell>
          <cell r="EG2024" t="str">
            <v>HVDC_352_BT0011</v>
          </cell>
        </row>
        <row r="2025">
          <cell r="H2025">
            <v>1</v>
          </cell>
          <cell r="EG2025" t="str">
            <v>HVDC_352_BT0012</v>
          </cell>
        </row>
        <row r="2026">
          <cell r="H2026">
            <v>1</v>
          </cell>
          <cell r="EG2026" t="str">
            <v>HVDC_352_BT0031</v>
          </cell>
        </row>
        <row r="2027">
          <cell r="H2027">
            <v>1</v>
          </cell>
          <cell r="EG2027" t="str">
            <v>HVDC_352_BU0011</v>
          </cell>
        </row>
        <row r="2028">
          <cell r="H2028">
            <v>1</v>
          </cell>
          <cell r="EG2028" t="str">
            <v>HVDC_352_CL0011</v>
          </cell>
        </row>
        <row r="2029">
          <cell r="H2029">
            <v>1</v>
          </cell>
          <cell r="EG2029" t="str">
            <v>HVDC_352_CN0011</v>
          </cell>
        </row>
        <row r="2030">
          <cell r="H2030">
            <v>1</v>
          </cell>
          <cell r="EG2030" t="str">
            <v>HVDC_352_CP0011</v>
          </cell>
        </row>
        <row r="2031">
          <cell r="H2031">
            <v>1</v>
          </cell>
          <cell r="EG2031" t="str">
            <v>HVDC_352_CP0031</v>
          </cell>
        </row>
        <row r="2032">
          <cell r="H2032">
            <v>1</v>
          </cell>
          <cell r="EG2032" t="str">
            <v>HVDC_352_DS0011</v>
          </cell>
        </row>
        <row r="2033">
          <cell r="H2033">
            <v>1</v>
          </cell>
          <cell r="EG2033" t="str">
            <v>HVDC_352_DS0021</v>
          </cell>
        </row>
        <row r="2034">
          <cell r="H2034">
            <v>1</v>
          </cell>
          <cell r="EG2034" t="str">
            <v>HVDC_352_DS9011</v>
          </cell>
        </row>
        <row r="2035">
          <cell r="H2035">
            <v>1</v>
          </cell>
          <cell r="EG2035" t="str">
            <v>HVDC_352_DS9021</v>
          </cell>
        </row>
        <row r="2036">
          <cell r="H2036">
            <v>1</v>
          </cell>
          <cell r="EG2036" t="str">
            <v>HVDC_352_ET0011</v>
          </cell>
        </row>
        <row r="2037">
          <cell r="H2037">
            <v>1</v>
          </cell>
          <cell r="EG2037" t="str">
            <v>HVDC_352_FP0111</v>
          </cell>
        </row>
        <row r="2038">
          <cell r="H2038">
            <v>1</v>
          </cell>
          <cell r="EG2038" t="str">
            <v>HVDC_352_FP0211</v>
          </cell>
        </row>
        <row r="2039">
          <cell r="H2039">
            <v>1</v>
          </cell>
          <cell r="EG2039" t="str">
            <v>HVDC_352_FP0212</v>
          </cell>
        </row>
        <row r="2040">
          <cell r="H2040">
            <v>1</v>
          </cell>
          <cell r="EG2040" t="str">
            <v>HVDC_352_FP0241</v>
          </cell>
        </row>
        <row r="2041">
          <cell r="H2041">
            <v>1</v>
          </cell>
          <cell r="EG2041" t="str">
            <v>HVDC_352_FP0242</v>
          </cell>
        </row>
        <row r="2042">
          <cell r="H2042">
            <v>1</v>
          </cell>
          <cell r="EG2042" t="str">
            <v>HVDC_352_FP0312</v>
          </cell>
        </row>
        <row r="2043">
          <cell r="H2043">
            <v>1</v>
          </cell>
          <cell r="EG2043" t="str">
            <v>HVDC_352_FP0313</v>
          </cell>
        </row>
        <row r="2044">
          <cell r="H2044">
            <v>1</v>
          </cell>
          <cell r="EG2044" t="str">
            <v>HVDC_352_FP0314</v>
          </cell>
        </row>
        <row r="2045">
          <cell r="H2045">
            <v>1</v>
          </cell>
          <cell r="EG2045" t="str">
            <v>HVDC_352_FP0315</v>
          </cell>
        </row>
        <row r="2046">
          <cell r="H2046">
            <v>1</v>
          </cell>
          <cell r="EG2046" t="str">
            <v>HVDC_352_FP0341</v>
          </cell>
        </row>
        <row r="2047">
          <cell r="H2047">
            <v>1</v>
          </cell>
          <cell r="EG2047" t="str">
            <v>HVDC_352_FP0411</v>
          </cell>
        </row>
        <row r="2048">
          <cell r="H2048">
            <v>1</v>
          </cell>
          <cell r="EG2048" t="str">
            <v>HVDC_352_FP0412</v>
          </cell>
        </row>
        <row r="2049">
          <cell r="H2049">
            <v>1</v>
          </cell>
          <cell r="EG2049" t="str">
            <v>HVDC_352_FP0511</v>
          </cell>
        </row>
        <row r="2050">
          <cell r="H2050">
            <v>1</v>
          </cell>
          <cell r="EG2050" t="str">
            <v>HVDC_352_FP0512</v>
          </cell>
        </row>
        <row r="2051">
          <cell r="H2051">
            <v>1</v>
          </cell>
          <cell r="EG2051" t="str">
            <v>HVDC_352_FP0711</v>
          </cell>
        </row>
        <row r="2052">
          <cell r="H2052">
            <v>1</v>
          </cell>
          <cell r="EG2052" t="str">
            <v>HVDC_352_FW0012</v>
          </cell>
        </row>
        <row r="2053">
          <cell r="H2053">
            <v>1</v>
          </cell>
          <cell r="EG2053" t="str">
            <v>HVDC_352_FW0014</v>
          </cell>
        </row>
        <row r="2054">
          <cell r="H2054">
            <v>1</v>
          </cell>
          <cell r="EG2054" t="str">
            <v>HVDC_352_FW0032</v>
          </cell>
        </row>
        <row r="2055">
          <cell r="H2055">
            <v>1</v>
          </cell>
          <cell r="EG2055" t="str">
            <v>HVDC_352_HC0032</v>
          </cell>
        </row>
        <row r="2056">
          <cell r="H2056">
            <v>1</v>
          </cell>
          <cell r="EG2056" t="str">
            <v>HVDC_352_HC0035</v>
          </cell>
        </row>
        <row r="2057">
          <cell r="H2057">
            <v>1</v>
          </cell>
          <cell r="EG2057" t="str">
            <v>HVDC_352_HC0036</v>
          </cell>
        </row>
        <row r="2058">
          <cell r="H2058">
            <v>1</v>
          </cell>
          <cell r="EG2058" t="str">
            <v>HVDC_352_HC0037</v>
          </cell>
        </row>
        <row r="2059">
          <cell r="H2059">
            <v>1</v>
          </cell>
          <cell r="EG2059" t="str">
            <v>HVDC_352_HC0038</v>
          </cell>
        </row>
        <row r="2060">
          <cell r="H2060">
            <v>1</v>
          </cell>
          <cell r="EG2060" t="str">
            <v>HVDC_352_HC0131</v>
          </cell>
        </row>
        <row r="2061">
          <cell r="H2061">
            <v>1</v>
          </cell>
          <cell r="EG2061" t="str">
            <v>HVDC_352_HC0132</v>
          </cell>
        </row>
        <row r="2062">
          <cell r="H2062">
            <v>1</v>
          </cell>
          <cell r="EG2062" t="str">
            <v>HVDC_352_HC0133</v>
          </cell>
        </row>
        <row r="2063">
          <cell r="H2063">
            <v>1</v>
          </cell>
          <cell r="EG2063" t="str">
            <v>HVDC_352_HC0134</v>
          </cell>
        </row>
        <row r="2064">
          <cell r="H2064">
            <v>1</v>
          </cell>
          <cell r="EG2064" t="str">
            <v>HVDC_352_HC0135</v>
          </cell>
        </row>
        <row r="2065">
          <cell r="H2065">
            <v>1</v>
          </cell>
          <cell r="EG2065" t="str">
            <v>HVDC_352_HC0136</v>
          </cell>
        </row>
        <row r="2066">
          <cell r="H2066">
            <v>1</v>
          </cell>
          <cell r="EG2066" t="str">
            <v>HVDC_352_HC0138</v>
          </cell>
        </row>
        <row r="2067">
          <cell r="H2067">
            <v>1</v>
          </cell>
          <cell r="EG2067" t="str">
            <v>HVDC_352_HC0140</v>
          </cell>
        </row>
        <row r="2068">
          <cell r="H2068">
            <v>1</v>
          </cell>
          <cell r="EG2068" t="str">
            <v>HVDC_352_HSS014</v>
          </cell>
        </row>
        <row r="2069">
          <cell r="H2069">
            <v>1</v>
          </cell>
          <cell r="EG2069" t="str">
            <v>HVDC_352_HV0011</v>
          </cell>
        </row>
        <row r="2070">
          <cell r="H2070">
            <v>1</v>
          </cell>
          <cell r="EG2070" t="str">
            <v>HVDC_352_HV0012</v>
          </cell>
        </row>
        <row r="2071">
          <cell r="H2071">
            <v>1</v>
          </cell>
          <cell r="EG2071" t="str">
            <v>HVDC_352_HV0013</v>
          </cell>
        </row>
        <row r="2072">
          <cell r="H2072">
            <v>1</v>
          </cell>
          <cell r="EG2072" t="str">
            <v>HVDC_352_HV0014</v>
          </cell>
        </row>
        <row r="2073">
          <cell r="H2073">
            <v>1</v>
          </cell>
          <cell r="EG2073" t="str">
            <v>HVDC_352_HV0015</v>
          </cell>
        </row>
        <row r="2074">
          <cell r="H2074">
            <v>1</v>
          </cell>
          <cell r="EG2074" t="str">
            <v>HVDC_352_HV0016</v>
          </cell>
        </row>
        <row r="2075">
          <cell r="H2075">
            <v>1</v>
          </cell>
          <cell r="EG2075" t="str">
            <v>HVDC_352_HV0017</v>
          </cell>
        </row>
        <row r="2076">
          <cell r="H2076">
            <v>1</v>
          </cell>
          <cell r="EG2076" t="str">
            <v>HVDC_352_HV0018</v>
          </cell>
        </row>
        <row r="2077">
          <cell r="H2077">
            <v>1</v>
          </cell>
          <cell r="EG2077" t="str">
            <v>HVDC_352_HV0019</v>
          </cell>
        </row>
        <row r="2078">
          <cell r="H2078">
            <v>1</v>
          </cell>
          <cell r="EG2078" t="str">
            <v>HVDC_352_HV0041</v>
          </cell>
        </row>
        <row r="2079">
          <cell r="H2079">
            <v>1</v>
          </cell>
          <cell r="EG2079" t="str">
            <v>HVDC_352_HV0111</v>
          </cell>
        </row>
        <row r="2080">
          <cell r="H2080">
            <v>1</v>
          </cell>
          <cell r="EG2080" t="str">
            <v>HVDC_352_IT0011</v>
          </cell>
        </row>
        <row r="2081">
          <cell r="H2081">
            <v>1</v>
          </cell>
          <cell r="EG2081" t="str">
            <v>HVDC_352_IT0032</v>
          </cell>
        </row>
        <row r="2082">
          <cell r="H2082">
            <v>1</v>
          </cell>
          <cell r="EG2082" t="str">
            <v>HVDC_352_LV0011</v>
          </cell>
        </row>
        <row r="2083">
          <cell r="H2083">
            <v>1</v>
          </cell>
          <cell r="EG2083" t="str">
            <v>HVDC_352_LV0012</v>
          </cell>
        </row>
        <row r="2084">
          <cell r="H2084">
            <v>1</v>
          </cell>
          <cell r="EG2084" t="str">
            <v>HVDC_352_LV0031</v>
          </cell>
        </row>
        <row r="2085">
          <cell r="H2085">
            <v>1</v>
          </cell>
          <cell r="EG2085" t="str">
            <v>HVDC_352_MC0441</v>
          </cell>
        </row>
        <row r="2086">
          <cell r="H2086">
            <v>1</v>
          </cell>
          <cell r="EG2086" t="str">
            <v>HVDC_352_MC0611</v>
          </cell>
        </row>
        <row r="2087">
          <cell r="H2087">
            <v>1</v>
          </cell>
          <cell r="EG2087" t="str">
            <v>HVDC_352_MC0612</v>
          </cell>
        </row>
        <row r="2088">
          <cell r="H2088">
            <v>1</v>
          </cell>
          <cell r="EG2088" t="str">
            <v>HVDC_352_MC0613</v>
          </cell>
        </row>
        <row r="2089">
          <cell r="H2089">
            <v>1</v>
          </cell>
          <cell r="EG2089" t="str">
            <v>HVDC_352_MC0711</v>
          </cell>
        </row>
        <row r="2090">
          <cell r="H2090">
            <v>1</v>
          </cell>
          <cell r="EG2090" t="str">
            <v>HVDC_352_MC0712</v>
          </cell>
        </row>
        <row r="2091">
          <cell r="H2091">
            <v>1</v>
          </cell>
          <cell r="EG2091" t="str">
            <v>HVDC_352_MC1011</v>
          </cell>
        </row>
        <row r="2092">
          <cell r="H2092">
            <v>1</v>
          </cell>
          <cell r="EG2092" t="str">
            <v>HVDC_352_MH0031</v>
          </cell>
        </row>
        <row r="2093">
          <cell r="H2093">
            <v>1</v>
          </cell>
          <cell r="EG2093" t="str">
            <v>HVDC_352_MH0041</v>
          </cell>
        </row>
        <row r="2094">
          <cell r="H2094">
            <v>1</v>
          </cell>
          <cell r="EG2094" t="str">
            <v>HVDC_352_MO0011</v>
          </cell>
        </row>
        <row r="2095">
          <cell r="H2095">
            <v>1</v>
          </cell>
          <cell r="EG2095" t="str">
            <v>HVDC_352_MO0032</v>
          </cell>
        </row>
        <row r="2096">
          <cell r="H2096">
            <v>1</v>
          </cell>
          <cell r="EG2096" t="str">
            <v>HVDC_352_MO0051</v>
          </cell>
        </row>
        <row r="2097">
          <cell r="H2097">
            <v>1</v>
          </cell>
          <cell r="EG2097" t="str">
            <v>HVDC_352_MRS012</v>
          </cell>
        </row>
        <row r="2098">
          <cell r="H2098">
            <v>1</v>
          </cell>
          <cell r="EG2098" t="str">
            <v>HVDC_352_MS0051</v>
          </cell>
        </row>
        <row r="2099">
          <cell r="H2099">
            <v>1</v>
          </cell>
          <cell r="EG2099" t="str">
            <v>HVDC_352_MV0031</v>
          </cell>
        </row>
        <row r="2100">
          <cell r="H2100">
            <v>1</v>
          </cell>
          <cell r="EG2100" t="str">
            <v>HVDC_352_MV0041</v>
          </cell>
        </row>
        <row r="2101">
          <cell r="H2101">
            <v>1</v>
          </cell>
          <cell r="EG2101" t="str">
            <v>HVDC_352_MV0042</v>
          </cell>
        </row>
        <row r="2102">
          <cell r="H2102">
            <v>1</v>
          </cell>
          <cell r="EG2102" t="str">
            <v>HVDC_352_MV0043</v>
          </cell>
        </row>
        <row r="2103">
          <cell r="H2103">
            <v>1</v>
          </cell>
          <cell r="EG2103" t="str">
            <v>HVDC_352_MV0044</v>
          </cell>
        </row>
        <row r="2104">
          <cell r="H2104">
            <v>1</v>
          </cell>
          <cell r="EG2104" t="str">
            <v>HVDC_352_MV0045</v>
          </cell>
        </row>
        <row r="2105">
          <cell r="H2105">
            <v>1</v>
          </cell>
          <cell r="EG2105" t="str">
            <v>HVDC_352_MV0051</v>
          </cell>
        </row>
        <row r="2106">
          <cell r="H2106">
            <v>1</v>
          </cell>
          <cell r="EG2106" t="str">
            <v>HVDC_352_MV0052</v>
          </cell>
        </row>
        <row r="2107">
          <cell r="H2107">
            <v>1</v>
          </cell>
          <cell r="EG2107" t="str">
            <v>HVDC_352_MV0053</v>
          </cell>
        </row>
        <row r="2108">
          <cell r="H2108">
            <v>1</v>
          </cell>
          <cell r="EG2108" t="str">
            <v>HVDC_352_OI0041</v>
          </cell>
        </row>
        <row r="2109">
          <cell r="H2109">
            <v>1</v>
          </cell>
          <cell r="EG2109" t="str">
            <v>HVDC_352_RA0011</v>
          </cell>
        </row>
        <row r="2110">
          <cell r="H2110">
            <v>1</v>
          </cell>
          <cell r="EG2110" t="str">
            <v>HVDC_352_RA0031</v>
          </cell>
        </row>
        <row r="2111">
          <cell r="H2111">
            <v>1</v>
          </cell>
          <cell r="EG2111" t="str">
            <v>HVDC_352_RS0011</v>
          </cell>
        </row>
        <row r="2112">
          <cell r="H2112">
            <v>1</v>
          </cell>
          <cell r="EG2112" t="str">
            <v>HVDC_352_SA0011</v>
          </cell>
        </row>
        <row r="2113">
          <cell r="H2113">
            <v>1</v>
          </cell>
          <cell r="EG2113" t="str">
            <v>HVDC_352_SB0011</v>
          </cell>
        </row>
        <row r="2114">
          <cell r="H2114">
            <v>1</v>
          </cell>
          <cell r="EG2114" t="str">
            <v>HVDC_352_SB0031</v>
          </cell>
        </row>
        <row r="2115">
          <cell r="H2115">
            <v>1</v>
          </cell>
          <cell r="EG2115" t="str">
            <v>HVDC_352_SB0032</v>
          </cell>
        </row>
        <row r="2116">
          <cell r="H2116">
            <v>1</v>
          </cell>
          <cell r="EG2116" t="str">
            <v>HVDC_352_SB0033</v>
          </cell>
        </row>
        <row r="2117">
          <cell r="H2117">
            <v>1</v>
          </cell>
          <cell r="EG2117" t="str">
            <v>HVDC_352_SB0034</v>
          </cell>
        </row>
        <row r="2118">
          <cell r="H2118">
            <v>1</v>
          </cell>
          <cell r="EG2118" t="str">
            <v>HVDC_352_SB0035</v>
          </cell>
        </row>
        <row r="2119">
          <cell r="H2119">
            <v>1</v>
          </cell>
          <cell r="EG2119" t="str">
            <v>HVDC_352_SB0036</v>
          </cell>
        </row>
        <row r="2120">
          <cell r="H2120">
            <v>1</v>
          </cell>
          <cell r="EG2120" t="str">
            <v>HVDC_352_SC0011</v>
          </cell>
        </row>
        <row r="2121">
          <cell r="H2121">
            <v>1</v>
          </cell>
          <cell r="EG2121" t="str">
            <v>HVDC_352_SC0032</v>
          </cell>
        </row>
        <row r="2122">
          <cell r="H2122">
            <v>1</v>
          </cell>
          <cell r="EG2122" t="str">
            <v>HVDC_352_SC0041</v>
          </cell>
        </row>
        <row r="2123">
          <cell r="H2123">
            <v>1</v>
          </cell>
          <cell r="EG2123" t="str">
            <v>HVDC_352_SC0042</v>
          </cell>
        </row>
        <row r="2124">
          <cell r="H2124">
            <v>1</v>
          </cell>
          <cell r="EG2124" t="str">
            <v>HVDC_352_SC0044</v>
          </cell>
        </row>
        <row r="2125">
          <cell r="H2125">
            <v>1</v>
          </cell>
          <cell r="EG2125" t="str">
            <v>HVDC_352_SC0090</v>
          </cell>
        </row>
        <row r="2126">
          <cell r="H2126">
            <v>1</v>
          </cell>
          <cell r="EG2126" t="str">
            <v>HVDC_352_SD9011</v>
          </cell>
        </row>
        <row r="2127">
          <cell r="H2127">
            <v>1</v>
          </cell>
          <cell r="EG2127" t="str">
            <v>HVDC_352_SY0011</v>
          </cell>
        </row>
        <row r="2128">
          <cell r="H2128">
            <v>1</v>
          </cell>
          <cell r="EG2128" t="str">
            <v>HVDC_352_TF0011</v>
          </cell>
        </row>
        <row r="2129">
          <cell r="H2129">
            <v>1</v>
          </cell>
          <cell r="EG2129" t="str">
            <v>HVDC_352_TF0031</v>
          </cell>
        </row>
        <row r="2130">
          <cell r="H2130">
            <v>1</v>
          </cell>
          <cell r="EG2130" t="str">
            <v>HVDC_352_TF0032</v>
          </cell>
        </row>
        <row r="2131">
          <cell r="H2131">
            <v>1</v>
          </cell>
          <cell r="EG2131" t="str">
            <v>HVDC_352_TF0033</v>
          </cell>
        </row>
        <row r="2132">
          <cell r="H2132">
            <v>1</v>
          </cell>
          <cell r="EG2132" t="str">
            <v>HVDC_352_TF0034</v>
          </cell>
        </row>
        <row r="2133">
          <cell r="H2133">
            <v>1</v>
          </cell>
          <cell r="EG2133" t="str">
            <v>HVDC_352_TF0036</v>
          </cell>
        </row>
        <row r="2134">
          <cell r="H2134">
            <v>1</v>
          </cell>
          <cell r="EG2134" t="str">
            <v>HVDC_352_TF0038</v>
          </cell>
        </row>
        <row r="2135">
          <cell r="H2135">
            <v>1</v>
          </cell>
          <cell r="EG2135" t="str">
            <v>HVDC_352_TF9034</v>
          </cell>
        </row>
        <row r="2136">
          <cell r="H2136">
            <v>1</v>
          </cell>
          <cell r="EG2136" t="str">
            <v>HVDC_352_UPS011</v>
          </cell>
        </row>
        <row r="2137">
          <cell r="H2137">
            <v>1</v>
          </cell>
          <cell r="EG2137" t="str">
            <v>HVDC_352_UPS031</v>
          </cell>
        </row>
        <row r="2138">
          <cell r="H2138">
            <v>1</v>
          </cell>
          <cell r="EG2138" t="str">
            <v>HVDC_352_VP0041</v>
          </cell>
        </row>
        <row r="2139">
          <cell r="H2139">
            <v>1</v>
          </cell>
          <cell r="EG2139" t="str">
            <v>HVDC_352_VP0051</v>
          </cell>
        </row>
        <row r="2146">
          <cell r="H2146">
            <v>1</v>
          </cell>
          <cell r="EG2146" t="str">
            <v>HVDC_353_AC0011</v>
          </cell>
        </row>
        <row r="2147">
          <cell r="H2147">
            <v>1</v>
          </cell>
          <cell r="EG2147" t="str">
            <v>HVDC_353_AC0012</v>
          </cell>
        </row>
        <row r="2148">
          <cell r="H2148">
            <v>1</v>
          </cell>
          <cell r="EG2148" t="str">
            <v>HVDC_353_AC0013</v>
          </cell>
        </row>
        <row r="2149">
          <cell r="H2149">
            <v>1</v>
          </cell>
          <cell r="EG2149" t="str">
            <v>HVDC_353_AC0041</v>
          </cell>
        </row>
        <row r="2150">
          <cell r="H2150">
            <v>1</v>
          </cell>
          <cell r="EG2150" t="str">
            <v>HVDC_353_BS0011</v>
          </cell>
        </row>
        <row r="2151">
          <cell r="H2151">
            <v>1</v>
          </cell>
          <cell r="EG2151" t="str">
            <v>HVDC_353_BS0042</v>
          </cell>
        </row>
        <row r="2152">
          <cell r="H2152">
            <v>1</v>
          </cell>
          <cell r="EG2152" t="str">
            <v>HVDC_353_BT0011</v>
          </cell>
        </row>
        <row r="2153">
          <cell r="H2153">
            <v>1</v>
          </cell>
          <cell r="EG2153" t="str">
            <v>HVDC_353_BT0012</v>
          </cell>
        </row>
        <row r="2154">
          <cell r="H2154">
            <v>1</v>
          </cell>
          <cell r="EG2154" t="str">
            <v>HVDC_353_BT0031</v>
          </cell>
        </row>
        <row r="2155">
          <cell r="H2155">
            <v>1</v>
          </cell>
          <cell r="EG2155" t="str">
            <v>HVDC_353_BU0011</v>
          </cell>
        </row>
        <row r="2156">
          <cell r="H2156">
            <v>1</v>
          </cell>
          <cell r="EG2156" t="str">
            <v>HVDC_353_CL0011</v>
          </cell>
        </row>
        <row r="2157">
          <cell r="H2157">
            <v>1</v>
          </cell>
          <cell r="EG2157" t="str">
            <v>HVDC_353_CP0011</v>
          </cell>
        </row>
        <row r="2158">
          <cell r="H2158">
            <v>1</v>
          </cell>
          <cell r="EG2158" t="str">
            <v>HVDC_353_CP0031</v>
          </cell>
        </row>
        <row r="2159">
          <cell r="H2159">
            <v>1</v>
          </cell>
          <cell r="EG2159" t="str">
            <v>HVDC_353_DS0011</v>
          </cell>
        </row>
        <row r="2160">
          <cell r="H2160">
            <v>1</v>
          </cell>
          <cell r="EG2160" t="str">
            <v>HVDC_353_DS0021</v>
          </cell>
        </row>
        <row r="2161">
          <cell r="H2161">
            <v>1</v>
          </cell>
          <cell r="EG2161" t="str">
            <v>HVDC_353_ET0011</v>
          </cell>
        </row>
        <row r="2162">
          <cell r="H2162">
            <v>1</v>
          </cell>
          <cell r="EG2162" t="str">
            <v>HVDC_353_FP0111</v>
          </cell>
        </row>
        <row r="2163">
          <cell r="H2163">
            <v>1</v>
          </cell>
          <cell r="EG2163" t="str">
            <v>HVDC_353_FP0211</v>
          </cell>
        </row>
        <row r="2164">
          <cell r="H2164">
            <v>1</v>
          </cell>
          <cell r="EG2164" t="str">
            <v>HVDC_353_FP0212</v>
          </cell>
        </row>
        <row r="2165">
          <cell r="H2165">
            <v>1</v>
          </cell>
          <cell r="EG2165" t="str">
            <v>HVDC_353_FP0241</v>
          </cell>
        </row>
        <row r="2166">
          <cell r="H2166">
            <v>1</v>
          </cell>
          <cell r="EG2166" t="str">
            <v>HVDC_353_FP0242</v>
          </cell>
        </row>
        <row r="2167">
          <cell r="H2167">
            <v>1</v>
          </cell>
          <cell r="EG2167" t="str">
            <v>HVDC_353_FP0312</v>
          </cell>
        </row>
        <row r="2168">
          <cell r="H2168">
            <v>1</v>
          </cell>
          <cell r="EG2168" t="str">
            <v>HVDC_353_FP0313</v>
          </cell>
        </row>
        <row r="2169">
          <cell r="H2169">
            <v>1</v>
          </cell>
          <cell r="EG2169" t="str">
            <v>HVDC_353_FP0314</v>
          </cell>
        </row>
        <row r="2170">
          <cell r="H2170">
            <v>1</v>
          </cell>
          <cell r="EG2170" t="str">
            <v>HVDC_353_FP0315</v>
          </cell>
        </row>
        <row r="2171">
          <cell r="H2171">
            <v>1</v>
          </cell>
          <cell r="EG2171" t="str">
            <v>HVDC_353_FP0341</v>
          </cell>
        </row>
        <row r="2172">
          <cell r="H2172">
            <v>1</v>
          </cell>
          <cell r="EG2172" t="str">
            <v>HVDC_353_FP0411</v>
          </cell>
        </row>
        <row r="2173">
          <cell r="H2173">
            <v>1</v>
          </cell>
          <cell r="EG2173" t="str">
            <v>HVDC_353_FP0412</v>
          </cell>
        </row>
        <row r="2174">
          <cell r="H2174">
            <v>1</v>
          </cell>
          <cell r="EG2174" t="str">
            <v>HVDC_353_FW0011</v>
          </cell>
        </row>
        <row r="2175">
          <cell r="H2175">
            <v>1</v>
          </cell>
          <cell r="EG2175" t="str">
            <v>HVDC_353_FW0013</v>
          </cell>
        </row>
        <row r="2176">
          <cell r="H2176">
            <v>1</v>
          </cell>
          <cell r="EG2176" t="str">
            <v>HVDC_353_FW0031</v>
          </cell>
        </row>
        <row r="2177">
          <cell r="H2177">
            <v>1</v>
          </cell>
          <cell r="EG2177" t="str">
            <v>HVDC_353_FW0033</v>
          </cell>
        </row>
        <row r="2178">
          <cell r="H2178">
            <v>1</v>
          </cell>
          <cell r="EG2178" t="str">
            <v>HVDC_353_FW0041</v>
          </cell>
        </row>
        <row r="2179">
          <cell r="H2179">
            <v>1</v>
          </cell>
          <cell r="EG2179" t="str">
            <v>HVDC_353_FW0042</v>
          </cell>
        </row>
        <row r="2180">
          <cell r="H2180">
            <v>1</v>
          </cell>
          <cell r="EG2180" t="str">
            <v>HVDC_353_HC0032</v>
          </cell>
        </row>
        <row r="2181">
          <cell r="H2181">
            <v>1</v>
          </cell>
          <cell r="EG2181" t="str">
            <v>HVDC_353_HC0034</v>
          </cell>
        </row>
        <row r="2182">
          <cell r="H2182">
            <v>1</v>
          </cell>
          <cell r="EG2182" t="str">
            <v>HVDC_353_HC0035</v>
          </cell>
        </row>
        <row r="2183">
          <cell r="H2183">
            <v>1</v>
          </cell>
          <cell r="EG2183" t="str">
            <v>HVDC_353_HC0036</v>
          </cell>
        </row>
        <row r="2184">
          <cell r="H2184">
            <v>1</v>
          </cell>
          <cell r="EG2184" t="str">
            <v>HVDC_353_HC0038</v>
          </cell>
        </row>
        <row r="2185">
          <cell r="H2185">
            <v>1</v>
          </cell>
          <cell r="EG2185" t="str">
            <v>HVDC_353_HC0133</v>
          </cell>
        </row>
        <row r="2186">
          <cell r="H2186">
            <v>1</v>
          </cell>
          <cell r="EG2186" t="str">
            <v>HVDC_353_HC0134</v>
          </cell>
        </row>
        <row r="2187">
          <cell r="H2187">
            <v>1</v>
          </cell>
          <cell r="EG2187" t="str">
            <v>HVDC_353_HC0136</v>
          </cell>
        </row>
        <row r="2188">
          <cell r="H2188">
            <v>1</v>
          </cell>
          <cell r="EG2188" t="str">
            <v>HVDC_353_HC0138</v>
          </cell>
        </row>
        <row r="2189">
          <cell r="H2189">
            <v>1</v>
          </cell>
          <cell r="EG2189" t="str">
            <v>HVDC_353_HC0231</v>
          </cell>
        </row>
        <row r="2190">
          <cell r="H2190">
            <v>1</v>
          </cell>
          <cell r="EG2190" t="str">
            <v>HVDC_353_HIS011</v>
          </cell>
        </row>
        <row r="2191">
          <cell r="H2191">
            <v>1</v>
          </cell>
          <cell r="EG2191" t="str">
            <v>HVDC_353_HV0013</v>
          </cell>
        </row>
        <row r="2192">
          <cell r="H2192">
            <v>1</v>
          </cell>
          <cell r="EG2192" t="str">
            <v>HVDC_353_HV0014</v>
          </cell>
        </row>
        <row r="2193">
          <cell r="H2193">
            <v>1</v>
          </cell>
          <cell r="EG2193" t="str">
            <v>HVDC_353_HV0015</v>
          </cell>
        </row>
        <row r="2194">
          <cell r="H2194">
            <v>1</v>
          </cell>
          <cell r="EG2194" t="str">
            <v>HVDC_353_HV0016</v>
          </cell>
        </row>
        <row r="2195">
          <cell r="H2195">
            <v>1</v>
          </cell>
          <cell r="EG2195" t="str">
            <v>HVDC_353_HV0019</v>
          </cell>
        </row>
        <row r="2196">
          <cell r="H2196">
            <v>1</v>
          </cell>
          <cell r="EG2196" t="str">
            <v>HVDC_353_HV0111</v>
          </cell>
        </row>
        <row r="2197">
          <cell r="H2197">
            <v>1</v>
          </cell>
          <cell r="EG2197" t="str">
            <v>HVDC_353_HV0112</v>
          </cell>
        </row>
        <row r="2198">
          <cell r="H2198">
            <v>1</v>
          </cell>
          <cell r="EG2198" t="str">
            <v>HVDC_353_HV0113</v>
          </cell>
        </row>
        <row r="2199">
          <cell r="H2199">
            <v>1</v>
          </cell>
          <cell r="EG2199" t="str">
            <v>HVDC_353_IT0011</v>
          </cell>
        </row>
        <row r="2200">
          <cell r="H2200">
            <v>1</v>
          </cell>
          <cell r="EG2200" t="str">
            <v>HVDC_353_IT0032</v>
          </cell>
        </row>
        <row r="2201">
          <cell r="H2201">
            <v>1</v>
          </cell>
          <cell r="EG2201" t="str">
            <v>HVDC_353_LV0011</v>
          </cell>
        </row>
        <row r="2202">
          <cell r="H2202">
            <v>1</v>
          </cell>
          <cell r="EG2202" t="str">
            <v>HVDC_353_LV0012</v>
          </cell>
        </row>
        <row r="2203">
          <cell r="H2203">
            <v>1</v>
          </cell>
          <cell r="EG2203" t="str">
            <v>HVDC_353_LV0031</v>
          </cell>
        </row>
        <row r="2204">
          <cell r="H2204">
            <v>1</v>
          </cell>
          <cell r="EG2204" t="str">
            <v>HVDC_353_MC0141</v>
          </cell>
        </row>
        <row r="2205">
          <cell r="H2205">
            <v>1</v>
          </cell>
          <cell r="EG2205" t="str">
            <v>HVDC_353_MC0211</v>
          </cell>
        </row>
        <row r="2206">
          <cell r="H2206">
            <v>1</v>
          </cell>
          <cell r="EG2206" t="str">
            <v>HVDC_353_MC0241</v>
          </cell>
        </row>
        <row r="2207">
          <cell r="H2207">
            <v>1</v>
          </cell>
          <cell r="EG2207" t="str">
            <v>HVDC_353_MC0242</v>
          </cell>
        </row>
        <row r="2208">
          <cell r="H2208">
            <v>1</v>
          </cell>
          <cell r="EG2208" t="str">
            <v>HVDC_353_MC0441</v>
          </cell>
        </row>
        <row r="2209">
          <cell r="H2209">
            <v>1</v>
          </cell>
          <cell r="EG2209" t="str">
            <v>HVDC_353_MC0611</v>
          </cell>
        </row>
        <row r="2210">
          <cell r="H2210">
            <v>1</v>
          </cell>
          <cell r="EG2210" t="str">
            <v>HVDC_353_MC0612</v>
          </cell>
        </row>
        <row r="2211">
          <cell r="H2211">
            <v>1</v>
          </cell>
          <cell r="EG2211" t="str">
            <v>HVDC_353_MC0613</v>
          </cell>
        </row>
        <row r="2212">
          <cell r="H2212">
            <v>1</v>
          </cell>
          <cell r="EG2212" t="str">
            <v>HVDC_353_MO0011</v>
          </cell>
        </row>
        <row r="2213">
          <cell r="H2213">
            <v>1</v>
          </cell>
          <cell r="EG2213" t="str">
            <v>HVDC_353_MO0032</v>
          </cell>
        </row>
        <row r="2214">
          <cell r="H2214">
            <v>1</v>
          </cell>
          <cell r="EG2214" t="str">
            <v>HVDC_353_MO0051</v>
          </cell>
        </row>
        <row r="2215">
          <cell r="H2215">
            <v>1</v>
          </cell>
          <cell r="EG2215" t="str">
            <v>HVDC_353_MRS012</v>
          </cell>
        </row>
        <row r="2216">
          <cell r="H2216">
            <v>1</v>
          </cell>
          <cell r="EG2216" t="str">
            <v>HVDC_353_OI0041</v>
          </cell>
        </row>
        <row r="2217">
          <cell r="H2217">
            <v>1</v>
          </cell>
          <cell r="EG2217" t="str">
            <v>HVDC_353_RA0011</v>
          </cell>
        </row>
        <row r="2218">
          <cell r="H2218">
            <v>1</v>
          </cell>
          <cell r="EG2218" t="str">
            <v>HVDC_353_RA0031</v>
          </cell>
        </row>
        <row r="2219">
          <cell r="H2219">
            <v>1</v>
          </cell>
          <cell r="EG2219" t="str">
            <v>HVDC_353_RS0011</v>
          </cell>
        </row>
        <row r="2220">
          <cell r="H2220">
            <v>1</v>
          </cell>
          <cell r="EG2220" t="str">
            <v>HVDC_353_SA0011</v>
          </cell>
        </row>
        <row r="2221">
          <cell r="H2221">
            <v>1</v>
          </cell>
          <cell r="EG2221" t="str">
            <v>HVDC_353_SB0011</v>
          </cell>
        </row>
        <row r="2222">
          <cell r="H2222">
            <v>1</v>
          </cell>
          <cell r="EG2222" t="str">
            <v>HVDC_353_SB0031</v>
          </cell>
        </row>
        <row r="2223">
          <cell r="H2223">
            <v>1</v>
          </cell>
          <cell r="EG2223" t="str">
            <v>HVDC_353_SB0032</v>
          </cell>
        </row>
        <row r="2224">
          <cell r="H2224">
            <v>1</v>
          </cell>
          <cell r="EG2224" t="str">
            <v>HVDC_353_SB0033</v>
          </cell>
        </row>
        <row r="2225">
          <cell r="H2225">
            <v>1</v>
          </cell>
          <cell r="EG2225" t="str">
            <v>HVDC_353_SB0035</v>
          </cell>
        </row>
        <row r="2226">
          <cell r="H2226">
            <v>1</v>
          </cell>
          <cell r="EG2226" t="str">
            <v>HVDC_353_SD9011</v>
          </cell>
        </row>
        <row r="2227">
          <cell r="H2227">
            <v>1</v>
          </cell>
          <cell r="EG2227" t="str">
            <v>HVDC_353_SI0021</v>
          </cell>
        </row>
        <row r="2228">
          <cell r="H2228">
            <v>1</v>
          </cell>
          <cell r="EG2228" t="str">
            <v>HVDC_353_SY0011</v>
          </cell>
        </row>
        <row r="2229">
          <cell r="H2229">
            <v>1</v>
          </cell>
          <cell r="EG2229" t="str">
            <v>HVDC_353_TF0011</v>
          </cell>
        </row>
        <row r="2230">
          <cell r="H2230">
            <v>1</v>
          </cell>
          <cell r="EG2230" t="str">
            <v>HVDC_353_TF0031</v>
          </cell>
        </row>
        <row r="2231">
          <cell r="H2231">
            <v>1</v>
          </cell>
          <cell r="EG2231" t="str">
            <v>HVDC_353_TF0033</v>
          </cell>
        </row>
        <row r="2232">
          <cell r="H2232">
            <v>1</v>
          </cell>
          <cell r="EG2232" t="str">
            <v>HVDC_353_TF0036</v>
          </cell>
        </row>
        <row r="2233">
          <cell r="H2233">
            <v>1</v>
          </cell>
          <cell r="EG2233" t="str">
            <v>HVDC_353_TF0038</v>
          </cell>
        </row>
        <row r="2234">
          <cell r="H2234">
            <v>1</v>
          </cell>
          <cell r="EG2234" t="str">
            <v>HVDC_353_TF0051</v>
          </cell>
        </row>
        <row r="2235">
          <cell r="H2235">
            <v>1</v>
          </cell>
          <cell r="EG2235" t="str">
            <v>HVDC_353_TV0011</v>
          </cell>
        </row>
        <row r="2236">
          <cell r="H2236">
            <v>1</v>
          </cell>
          <cell r="EG2236" t="str">
            <v>HVDC_353_TV0012</v>
          </cell>
        </row>
        <row r="2237">
          <cell r="H2237">
            <v>1</v>
          </cell>
          <cell r="EG2237" t="str">
            <v>HVDC_353_UPS011</v>
          </cell>
        </row>
        <row r="2238">
          <cell r="H2238">
            <v>1</v>
          </cell>
          <cell r="EG2238" t="str">
            <v>HVDC_353_UPS031</v>
          </cell>
        </row>
        <row r="2239">
          <cell r="H2239">
            <v>1</v>
          </cell>
          <cell r="EG2239" t="str">
            <v>HVDC_353_VP0041</v>
          </cell>
        </row>
        <row r="2240">
          <cell r="H2240">
            <v>1</v>
          </cell>
          <cell r="EG2240" t="str">
            <v>HVDC_353_VP0051</v>
          </cell>
        </row>
        <row r="2247">
          <cell r="H2247">
            <v>1</v>
          </cell>
          <cell r="EG2247" t="str">
            <v>HVDC_354_AB0011</v>
          </cell>
        </row>
        <row r="2248">
          <cell r="H2248">
            <v>1</v>
          </cell>
          <cell r="EG2248" t="str">
            <v>HVDC_354_AB0012</v>
          </cell>
        </row>
        <row r="2249">
          <cell r="H2249">
            <v>1</v>
          </cell>
          <cell r="EG2249" t="str">
            <v>HVDC_354_AB0042</v>
          </cell>
        </row>
        <row r="2250">
          <cell r="H2250">
            <v>1</v>
          </cell>
          <cell r="EG2250" t="str">
            <v>HVDC_354_AB0051</v>
          </cell>
        </row>
        <row r="2251">
          <cell r="H2251">
            <v>1</v>
          </cell>
          <cell r="EG2251" t="str">
            <v>HVDC_354_AC0011</v>
          </cell>
        </row>
        <row r="2252">
          <cell r="H2252">
            <v>1</v>
          </cell>
          <cell r="EG2252" t="str">
            <v>HVDC_354_AC0012</v>
          </cell>
        </row>
        <row r="2253">
          <cell r="H2253">
            <v>1</v>
          </cell>
          <cell r="EG2253" t="str">
            <v>HVDC_354_AC0013</v>
          </cell>
        </row>
        <row r="2254">
          <cell r="H2254">
            <v>1</v>
          </cell>
          <cell r="EG2254" t="str">
            <v>HVDC_354_AC0041</v>
          </cell>
        </row>
        <row r="2255">
          <cell r="H2255">
            <v>1</v>
          </cell>
          <cell r="EG2255" t="str">
            <v>HVDC_354_BS0011</v>
          </cell>
        </row>
        <row r="2256">
          <cell r="H2256">
            <v>1</v>
          </cell>
          <cell r="EG2256" t="str">
            <v>HVDC_354_BT0011</v>
          </cell>
        </row>
        <row r="2257">
          <cell r="H2257">
            <v>1</v>
          </cell>
          <cell r="EG2257" t="str">
            <v>HVDC_354_BT0031</v>
          </cell>
        </row>
        <row r="2258">
          <cell r="H2258">
            <v>1</v>
          </cell>
          <cell r="EG2258" t="str">
            <v>HVDC_354_CN0011</v>
          </cell>
        </row>
        <row r="2259">
          <cell r="H2259">
            <v>1</v>
          </cell>
          <cell r="EG2259" t="str">
            <v>HVDC_354_CP0011</v>
          </cell>
        </row>
        <row r="2260">
          <cell r="H2260">
            <v>1</v>
          </cell>
          <cell r="EG2260" t="str">
            <v>HVDC_354_DS0011</v>
          </cell>
        </row>
        <row r="2261">
          <cell r="H2261">
            <v>1</v>
          </cell>
          <cell r="EG2261" t="str">
            <v>HVDC_354_DS0021</v>
          </cell>
        </row>
        <row r="2262">
          <cell r="H2262">
            <v>1</v>
          </cell>
          <cell r="EG2262" t="str">
            <v>HVDC_354_ET0011</v>
          </cell>
        </row>
        <row r="2263">
          <cell r="H2263">
            <v>1</v>
          </cell>
          <cell r="EG2263" t="str">
            <v>HVDC_354_FP0511</v>
          </cell>
        </row>
        <row r="2264">
          <cell r="H2264">
            <v>1</v>
          </cell>
          <cell r="EG2264" t="str">
            <v>HVDC_354_FP0512</v>
          </cell>
        </row>
        <row r="2265">
          <cell r="H2265">
            <v>1</v>
          </cell>
          <cell r="EG2265" t="str">
            <v>HVDC_354_FP0611</v>
          </cell>
        </row>
        <row r="2266">
          <cell r="H2266">
            <v>1</v>
          </cell>
          <cell r="EG2266" t="str">
            <v>HVDC_354_FP0612</v>
          </cell>
        </row>
        <row r="2267">
          <cell r="H2267">
            <v>1</v>
          </cell>
          <cell r="EG2267" t="str">
            <v>HVDC_354_HC0031</v>
          </cell>
        </row>
        <row r="2268">
          <cell r="H2268">
            <v>1</v>
          </cell>
          <cell r="EG2268" t="str">
            <v>HVDC_354_HC0032</v>
          </cell>
        </row>
        <row r="2269">
          <cell r="H2269">
            <v>1</v>
          </cell>
          <cell r="EG2269" t="str">
            <v>HVDC_354_HC0033</v>
          </cell>
        </row>
        <row r="2270">
          <cell r="H2270">
            <v>1</v>
          </cell>
          <cell r="EG2270" t="str">
            <v>HVDC_354_HC0035</v>
          </cell>
        </row>
        <row r="2271">
          <cell r="H2271">
            <v>1</v>
          </cell>
          <cell r="EG2271" t="str">
            <v>HVDC_354_HC0036</v>
          </cell>
        </row>
        <row r="2272">
          <cell r="H2272">
            <v>1</v>
          </cell>
          <cell r="EG2272" t="str">
            <v>HVDC_354_HC0039</v>
          </cell>
        </row>
        <row r="2273">
          <cell r="H2273">
            <v>1</v>
          </cell>
          <cell r="EG2273" t="str">
            <v>HVDC_354_HC0139</v>
          </cell>
        </row>
        <row r="2274">
          <cell r="H2274">
            <v>1</v>
          </cell>
          <cell r="EG2274" t="str">
            <v>HVDC_354_HSS011</v>
          </cell>
        </row>
        <row r="2275">
          <cell r="H2275">
            <v>1</v>
          </cell>
          <cell r="EG2275" t="str">
            <v>HVDC_354_HSS012</v>
          </cell>
        </row>
        <row r="2276">
          <cell r="H2276">
            <v>1</v>
          </cell>
          <cell r="EG2276" t="str">
            <v>HVDC_354_HSS013</v>
          </cell>
        </row>
        <row r="2277">
          <cell r="H2277">
            <v>1</v>
          </cell>
          <cell r="EG2277" t="str">
            <v>HVDC_354_HSS014</v>
          </cell>
        </row>
        <row r="2278">
          <cell r="H2278">
            <v>1</v>
          </cell>
          <cell r="EG2278" t="str">
            <v>HVDC_354_HSS051</v>
          </cell>
        </row>
        <row r="2279">
          <cell r="H2279">
            <v>1</v>
          </cell>
          <cell r="EG2279" t="str">
            <v>HVDC_354_HV0015</v>
          </cell>
        </row>
        <row r="2280">
          <cell r="H2280">
            <v>1</v>
          </cell>
          <cell r="EG2280" t="str">
            <v>HVDC_354_HV0041</v>
          </cell>
        </row>
        <row r="2281">
          <cell r="H2281">
            <v>1</v>
          </cell>
          <cell r="EG2281" t="str">
            <v>HVDC_354_HV0111</v>
          </cell>
        </row>
        <row r="2282">
          <cell r="H2282">
            <v>1</v>
          </cell>
          <cell r="EG2282" t="str">
            <v>HVDC_354_IR0011</v>
          </cell>
        </row>
        <row r="2283">
          <cell r="H2283">
            <v>1</v>
          </cell>
          <cell r="EG2283" t="str">
            <v>HVDC_354_IT0011</v>
          </cell>
        </row>
        <row r="2284">
          <cell r="H2284">
            <v>1</v>
          </cell>
          <cell r="EG2284" t="str">
            <v>HVDC_354_LV0012</v>
          </cell>
        </row>
        <row r="2285">
          <cell r="H2285">
            <v>1</v>
          </cell>
          <cell r="EG2285" t="str">
            <v>HVDC_354_LV0031</v>
          </cell>
        </row>
        <row r="2286">
          <cell r="H2286">
            <v>1</v>
          </cell>
          <cell r="EG2286" t="str">
            <v>HVDC_354_MC0912</v>
          </cell>
        </row>
        <row r="2287">
          <cell r="H2287">
            <v>1</v>
          </cell>
          <cell r="EG2287" t="str">
            <v>HVDC_354_MG0001</v>
          </cell>
        </row>
        <row r="2288">
          <cell r="H2288">
            <v>1</v>
          </cell>
          <cell r="EG2288" t="str">
            <v>HVDC_354_MRS012</v>
          </cell>
        </row>
        <row r="2289">
          <cell r="H2289">
            <v>1</v>
          </cell>
          <cell r="EG2289" t="str">
            <v>HVDC_354_MS0011</v>
          </cell>
        </row>
        <row r="2290">
          <cell r="H2290">
            <v>1</v>
          </cell>
          <cell r="EG2290" t="str">
            <v>HVDC_354_MS0051</v>
          </cell>
        </row>
        <row r="2291">
          <cell r="H2291">
            <v>1</v>
          </cell>
          <cell r="EG2291" t="str">
            <v>HVDC_354_RS0011</v>
          </cell>
        </row>
        <row r="2292">
          <cell r="H2292">
            <v>1</v>
          </cell>
          <cell r="EG2292" t="str">
            <v>HVDC_354_SB0011</v>
          </cell>
        </row>
        <row r="2293">
          <cell r="H2293">
            <v>1</v>
          </cell>
          <cell r="EG2293" t="str">
            <v>HVDC_354_SC0011</v>
          </cell>
        </row>
        <row r="2294">
          <cell r="H2294">
            <v>1</v>
          </cell>
          <cell r="EG2294" t="str">
            <v>HVDC_354_SC0032</v>
          </cell>
        </row>
        <row r="2295">
          <cell r="H2295">
            <v>1</v>
          </cell>
          <cell r="EG2295" t="str">
            <v>HVDC_354_SC0040</v>
          </cell>
        </row>
        <row r="2296">
          <cell r="H2296">
            <v>1</v>
          </cell>
          <cell r="EG2296" t="str">
            <v>HVDC_354_SC0041</v>
          </cell>
        </row>
        <row r="2297">
          <cell r="H2297">
            <v>1</v>
          </cell>
          <cell r="EG2297" t="str">
            <v>HVDC_354_SC0042</v>
          </cell>
        </row>
        <row r="2298">
          <cell r="H2298">
            <v>1</v>
          </cell>
          <cell r="EG2298" t="str">
            <v>HVDC_354_SC0043</v>
          </cell>
        </row>
        <row r="2299">
          <cell r="H2299">
            <v>1</v>
          </cell>
          <cell r="EG2299" t="str">
            <v>HVDC_354_SC0044</v>
          </cell>
        </row>
        <row r="2300">
          <cell r="H2300">
            <v>1</v>
          </cell>
          <cell r="EG2300" t="str">
            <v>HVDC_354_SC0090</v>
          </cell>
        </row>
        <row r="2301">
          <cell r="H2301">
            <v>1</v>
          </cell>
          <cell r="EG2301" t="str">
            <v>HVDC_354_SC0091</v>
          </cell>
        </row>
        <row r="2302">
          <cell r="H2302">
            <v>1</v>
          </cell>
          <cell r="EG2302" t="str">
            <v>HVDC_354_SC0092</v>
          </cell>
        </row>
        <row r="2303">
          <cell r="H2303">
            <v>1</v>
          </cell>
          <cell r="EG2303" t="str">
            <v>HVDC_354_SI0011</v>
          </cell>
        </row>
        <row r="2304">
          <cell r="H2304">
            <v>1</v>
          </cell>
          <cell r="EG2304" t="str">
            <v>HVDC_354_SI0012</v>
          </cell>
        </row>
        <row r="2305">
          <cell r="H2305">
            <v>1</v>
          </cell>
          <cell r="EG2305" t="str">
            <v>HVDC_354_SI0013</v>
          </cell>
        </row>
        <row r="2306">
          <cell r="H2306">
            <v>1</v>
          </cell>
          <cell r="EG2306" t="str">
            <v>HVDC_354_SI0014</v>
          </cell>
        </row>
        <row r="2307">
          <cell r="H2307">
            <v>1</v>
          </cell>
          <cell r="EG2307" t="str">
            <v>HVDC_354_SI0018</v>
          </cell>
        </row>
        <row r="2308">
          <cell r="H2308">
            <v>1</v>
          </cell>
          <cell r="EG2308" t="str">
            <v>HVDC_354_SI0021</v>
          </cell>
        </row>
        <row r="2309">
          <cell r="H2309">
            <v>1</v>
          </cell>
          <cell r="EG2309" t="str">
            <v>HVDC_354_SY0011</v>
          </cell>
        </row>
        <row r="2310">
          <cell r="H2310">
            <v>1</v>
          </cell>
          <cell r="EG2310" t="str">
            <v>HVDC_354_TF0011</v>
          </cell>
        </row>
        <row r="2311">
          <cell r="H2311">
            <v>1</v>
          </cell>
          <cell r="EG2311" t="str">
            <v>HVDC_354_TF0036</v>
          </cell>
        </row>
        <row r="2312">
          <cell r="H2312">
            <v>1</v>
          </cell>
          <cell r="EG2312" t="str">
            <v>HVDC_354_TF0038</v>
          </cell>
        </row>
        <row r="2313">
          <cell r="H2313">
            <v>1</v>
          </cell>
          <cell r="EG2313" t="str">
            <v>HVDC_354_UPS011</v>
          </cell>
        </row>
        <row r="2314">
          <cell r="H2314">
            <v>1</v>
          </cell>
          <cell r="EG2314" t="str">
            <v>HVDC_354_UPS031</v>
          </cell>
        </row>
        <row r="2321">
          <cell r="H2321">
            <v>1</v>
          </cell>
          <cell r="EG2321" t="str">
            <v>HVDC_355_BS0011</v>
          </cell>
        </row>
        <row r="2322">
          <cell r="H2322">
            <v>1</v>
          </cell>
          <cell r="EG2322" t="str">
            <v>HVDC_355_BU0011</v>
          </cell>
        </row>
        <row r="2323">
          <cell r="H2323">
            <v>1</v>
          </cell>
          <cell r="EG2323" t="str">
            <v>HVDC_355_CL0011</v>
          </cell>
        </row>
        <row r="2324">
          <cell r="H2324">
            <v>1</v>
          </cell>
          <cell r="EG2324" t="str">
            <v>HVDC_355_CL0036</v>
          </cell>
        </row>
        <row r="2325">
          <cell r="H2325">
            <v>1</v>
          </cell>
          <cell r="EG2325" t="str">
            <v>HVDC_355_DS0011</v>
          </cell>
        </row>
        <row r="2326">
          <cell r="H2326">
            <v>1</v>
          </cell>
          <cell r="EG2326" t="str">
            <v>HVDC_355_DS0021</v>
          </cell>
        </row>
        <row r="2327">
          <cell r="H2327">
            <v>1</v>
          </cell>
          <cell r="EG2327" t="str">
            <v>HVDC_355_ET0011</v>
          </cell>
        </row>
        <row r="2328">
          <cell r="H2328">
            <v>1</v>
          </cell>
          <cell r="EG2328" t="str">
            <v>HVDC_355_FP0111</v>
          </cell>
        </row>
        <row r="2329">
          <cell r="H2329">
            <v>1</v>
          </cell>
          <cell r="EG2329" t="str">
            <v>HVDC_355_FP0211</v>
          </cell>
        </row>
        <row r="2330">
          <cell r="H2330">
            <v>1</v>
          </cell>
          <cell r="EG2330" t="str">
            <v>HVDC_355_FP0212</v>
          </cell>
        </row>
        <row r="2331">
          <cell r="H2331">
            <v>1</v>
          </cell>
          <cell r="EG2331" t="str">
            <v>HVDC_355_FP0241</v>
          </cell>
        </row>
        <row r="2332">
          <cell r="H2332">
            <v>1</v>
          </cell>
          <cell r="EG2332" t="str">
            <v>HVDC_355_FP0242</v>
          </cell>
        </row>
        <row r="2333">
          <cell r="H2333">
            <v>1</v>
          </cell>
          <cell r="EG2333" t="str">
            <v>HVDC_355_HC0031</v>
          </cell>
        </row>
        <row r="2334">
          <cell r="H2334">
            <v>1</v>
          </cell>
          <cell r="EG2334" t="str">
            <v>HVDC_355_HC0032</v>
          </cell>
        </row>
        <row r="2335">
          <cell r="H2335">
            <v>1</v>
          </cell>
          <cell r="EG2335" t="str">
            <v>HVDC_355_HC0035</v>
          </cell>
        </row>
        <row r="2336">
          <cell r="H2336">
            <v>1</v>
          </cell>
          <cell r="EG2336" t="str">
            <v>HVDC_355_HC0036</v>
          </cell>
        </row>
        <row r="2337">
          <cell r="H2337">
            <v>1</v>
          </cell>
          <cell r="EG2337" t="str">
            <v>HVDC_355_HC0138</v>
          </cell>
        </row>
        <row r="2338">
          <cell r="H2338">
            <v>1</v>
          </cell>
          <cell r="EG2338" t="str">
            <v>HVDC_355_HSS014</v>
          </cell>
        </row>
        <row r="2339">
          <cell r="H2339">
            <v>1</v>
          </cell>
          <cell r="EG2339" t="str">
            <v>HVDC_355_HV0011</v>
          </cell>
        </row>
        <row r="2340">
          <cell r="H2340">
            <v>1</v>
          </cell>
          <cell r="EG2340" t="str">
            <v>HVDC_355_HV0012</v>
          </cell>
        </row>
        <row r="2341">
          <cell r="H2341">
            <v>1</v>
          </cell>
          <cell r="EG2341" t="str">
            <v>HVDC_355_HV0015</v>
          </cell>
        </row>
        <row r="2342">
          <cell r="H2342">
            <v>1</v>
          </cell>
          <cell r="EG2342" t="str">
            <v>HVDC_355_HV0016</v>
          </cell>
        </row>
        <row r="2343">
          <cell r="H2343">
            <v>1</v>
          </cell>
          <cell r="EG2343" t="str">
            <v>HVDC_355_IT0011</v>
          </cell>
        </row>
        <row r="2344">
          <cell r="H2344">
            <v>1</v>
          </cell>
          <cell r="EG2344" t="str">
            <v>HVDC_355_LV0012</v>
          </cell>
        </row>
        <row r="2345">
          <cell r="H2345">
            <v>1</v>
          </cell>
          <cell r="EG2345" t="str">
            <v>HVDC_355_LV0031</v>
          </cell>
        </row>
        <row r="2346">
          <cell r="H2346">
            <v>1</v>
          </cell>
          <cell r="EG2346" t="str">
            <v>HVDC_355_MC0341</v>
          </cell>
        </row>
        <row r="2347">
          <cell r="H2347">
            <v>1</v>
          </cell>
          <cell r="EG2347" t="str">
            <v>HVDC_355_MC0342</v>
          </cell>
        </row>
        <row r="2348">
          <cell r="H2348">
            <v>1</v>
          </cell>
          <cell r="EG2348" t="str">
            <v>HVDC_355_MC0343</v>
          </cell>
        </row>
        <row r="2349">
          <cell r="H2349">
            <v>1</v>
          </cell>
          <cell r="EG2349" t="str">
            <v>HVDC_355_MC0541</v>
          </cell>
        </row>
        <row r="2350">
          <cell r="H2350">
            <v>1</v>
          </cell>
          <cell r="EG2350" t="str">
            <v>HVDC_355_MC0611</v>
          </cell>
        </row>
        <row r="2351">
          <cell r="H2351">
            <v>1</v>
          </cell>
          <cell r="EG2351" t="str">
            <v>HVDC_355_MC0613</v>
          </cell>
        </row>
        <row r="2352">
          <cell r="H2352">
            <v>1</v>
          </cell>
          <cell r="EG2352" t="str">
            <v>HVDC_355_MC0841</v>
          </cell>
        </row>
        <row r="2353">
          <cell r="H2353">
            <v>1</v>
          </cell>
          <cell r="EG2353" t="str">
            <v>HVDC_355_MRS012</v>
          </cell>
        </row>
        <row r="2354">
          <cell r="H2354">
            <v>1</v>
          </cell>
          <cell r="EG2354" t="str">
            <v>HVDC_355_SA0011</v>
          </cell>
        </row>
        <row r="2355">
          <cell r="H2355">
            <v>1</v>
          </cell>
          <cell r="EG2355" t="str">
            <v>HVDC_355_SG0011</v>
          </cell>
        </row>
        <row r="2356">
          <cell r="H2356">
            <v>1</v>
          </cell>
          <cell r="EG2356" t="str">
            <v>HVDC_355_SG0021</v>
          </cell>
        </row>
        <row r="2357">
          <cell r="H2357">
            <v>1</v>
          </cell>
          <cell r="EG2357" t="str">
            <v>HVDC_355_SG0041</v>
          </cell>
        </row>
        <row r="2358">
          <cell r="H2358">
            <v>1</v>
          </cell>
          <cell r="EG2358" t="str">
            <v>HVDC_355_SI0021</v>
          </cell>
        </row>
        <row r="2359">
          <cell r="H2359">
            <v>1</v>
          </cell>
          <cell r="EG2359" t="str">
            <v>HVDC_355_SY0011</v>
          </cell>
        </row>
        <row r="2360">
          <cell r="H2360">
            <v>1</v>
          </cell>
          <cell r="EG2360" t="str">
            <v>HVDC_355_TF0011</v>
          </cell>
        </row>
        <row r="2361">
          <cell r="H2361">
            <v>1</v>
          </cell>
          <cell r="EG2361" t="str">
            <v>HVDC_355_TF0031</v>
          </cell>
        </row>
        <row r="2362">
          <cell r="H2362">
            <v>1</v>
          </cell>
          <cell r="EG2362" t="str">
            <v>HVDC_355_TF0036</v>
          </cell>
        </row>
        <row r="2363">
          <cell r="H2363">
            <v>1</v>
          </cell>
          <cell r="EG2363" t="str">
            <v>HVDC_355_TF0038</v>
          </cell>
        </row>
        <row r="2364">
          <cell r="H2364">
            <v>1</v>
          </cell>
          <cell r="EG2364" t="str">
            <v>HVDC_355_UPS011</v>
          </cell>
        </row>
        <row r="2365">
          <cell r="H2365">
            <v>1</v>
          </cell>
          <cell r="EG2365" t="str">
            <v>HVDC_355_UPS031</v>
          </cell>
        </row>
        <row r="2372">
          <cell r="H2372">
            <v>1</v>
          </cell>
          <cell r="EG2372" t="str">
            <v>HVDC_356_CP0011</v>
          </cell>
        </row>
        <row r="2373">
          <cell r="H2373">
            <v>1</v>
          </cell>
          <cell r="EG2373" t="str">
            <v>HVDC_356_CP0031</v>
          </cell>
        </row>
        <row r="2374">
          <cell r="H2374">
            <v>1</v>
          </cell>
          <cell r="EG2374" t="str">
            <v>HVDC_356_LE0011</v>
          </cell>
        </row>
        <row r="2375">
          <cell r="H2375">
            <v>1</v>
          </cell>
          <cell r="EG2375" t="str">
            <v>HVDC_356_LE0031</v>
          </cell>
        </row>
        <row r="2376">
          <cell r="H2376">
            <v>1</v>
          </cell>
          <cell r="EG2376" t="str">
            <v>HVDC_356_LE0032</v>
          </cell>
        </row>
        <row r="2377">
          <cell r="H2377">
            <v>1</v>
          </cell>
          <cell r="EG2377" t="str">
            <v>HVDC_356_LE0033</v>
          </cell>
        </row>
        <row r="2378">
          <cell r="H2378">
            <v>1</v>
          </cell>
          <cell r="EG2378" t="str">
            <v>HVDC_356_RA0011</v>
          </cell>
        </row>
        <row r="2379">
          <cell r="H2379">
            <v>1</v>
          </cell>
          <cell r="EG2379" t="str">
            <v>HVDC_356_RS0011</v>
          </cell>
        </row>
        <row r="2380">
          <cell r="H2380">
            <v>1</v>
          </cell>
          <cell r="EG2380" t="str">
            <v>HVDC_356_SE0011</v>
          </cell>
        </row>
        <row r="2381">
          <cell r="H2381">
            <v>1</v>
          </cell>
          <cell r="EG2381" t="str">
            <v>HVDC_356_SE0031</v>
          </cell>
        </row>
        <row r="2382">
          <cell r="H2382">
            <v>1</v>
          </cell>
          <cell r="EG2382" t="str">
            <v>HVDC_356_SE0032</v>
          </cell>
        </row>
        <row r="2383">
          <cell r="H2383">
            <v>1</v>
          </cell>
          <cell r="EG2383" t="str">
            <v>HVDC_356_SE0033</v>
          </cell>
        </row>
        <row r="2384">
          <cell r="H2384">
            <v>1</v>
          </cell>
          <cell r="EG2384" t="str">
            <v>HVDC_356_SE0034</v>
          </cell>
        </row>
        <row r="2391">
          <cell r="H2391">
            <v>1</v>
          </cell>
          <cell r="EG2391" t="str">
            <v>HVDC_358_BS0042</v>
          </cell>
        </row>
        <row r="2392">
          <cell r="H2392">
            <v>1</v>
          </cell>
          <cell r="EG2392" t="str">
            <v>HVDC_358_IR0011</v>
          </cell>
        </row>
        <row r="2393">
          <cell r="H2393">
            <v>1</v>
          </cell>
          <cell r="EG2393" t="str">
            <v>HVDC_358_MC0911</v>
          </cell>
        </row>
        <row r="2394">
          <cell r="H2394">
            <v>1</v>
          </cell>
          <cell r="EG2394" t="str">
            <v>HVDC_358_MC0912</v>
          </cell>
        </row>
        <row r="2395">
          <cell r="H2395">
            <v>1</v>
          </cell>
          <cell r="EG2395" t="str">
            <v>HVDC_358_MG0001</v>
          </cell>
        </row>
        <row r="2396">
          <cell r="H2396">
            <v>1</v>
          </cell>
          <cell r="EG2396" t="str">
            <v>HVDC_358_SI0011</v>
          </cell>
        </row>
        <row r="2397">
          <cell r="H2397">
            <v>1</v>
          </cell>
          <cell r="EG2397" t="str">
            <v>HVDC_358_SI0012</v>
          </cell>
        </row>
        <row r="2398">
          <cell r="H2398">
            <v>1</v>
          </cell>
          <cell r="EG2398" t="str">
            <v>HVDC_358_SI0013</v>
          </cell>
        </row>
        <row r="2399">
          <cell r="H2399">
            <v>1</v>
          </cell>
          <cell r="EG2399" t="str">
            <v>HVDC_358_SI0014</v>
          </cell>
        </row>
        <row r="2400">
          <cell r="H2400">
            <v>1</v>
          </cell>
          <cell r="EG2400" t="str">
            <v>HVDC_358_SI0015</v>
          </cell>
        </row>
        <row r="2401">
          <cell r="H2401">
            <v>1</v>
          </cell>
          <cell r="EG2401" t="str">
            <v>HVDC_358_SI0018</v>
          </cell>
        </row>
        <row r="2402">
          <cell r="H2402">
            <v>1</v>
          </cell>
          <cell r="EG2402" t="str">
            <v>HVDC_358_SI0019</v>
          </cell>
        </row>
        <row r="2415">
          <cell r="H2415">
            <v>1</v>
          </cell>
          <cell r="EG2415" t="str">
            <v>NNNI-LINES_001_LS0001</v>
          </cell>
        </row>
        <row r="2416">
          <cell r="H2416">
            <v>1</v>
          </cell>
          <cell r="EG2416" t="str">
            <v>NNNI-LINES_001_LS2010</v>
          </cell>
        </row>
        <row r="2417">
          <cell r="H2417">
            <v>1</v>
          </cell>
          <cell r="EG2417" t="str">
            <v>NNNI-LINES_001_LS2011</v>
          </cell>
        </row>
        <row r="2418">
          <cell r="H2418">
            <v>1</v>
          </cell>
          <cell r="EG2418" t="str">
            <v>NNNI-LINES_001_LS2012</v>
          </cell>
        </row>
        <row r="2419">
          <cell r="H2419">
            <v>1</v>
          </cell>
          <cell r="EG2419" t="str">
            <v>NNNI-LINES_001_LS3001</v>
          </cell>
        </row>
        <row r="2420">
          <cell r="H2420">
            <v>1</v>
          </cell>
          <cell r="EG2420" t="str">
            <v>NNNI-LINES_001_LS3002</v>
          </cell>
        </row>
        <row r="2421">
          <cell r="H2421">
            <v>1</v>
          </cell>
          <cell r="EG2421" t="str">
            <v>NNNI-LINES_001_LS3003</v>
          </cell>
        </row>
        <row r="2428">
          <cell r="H2428">
            <v>1</v>
          </cell>
          <cell r="EG2428" t="str">
            <v>NNNI-LINES_006_LS4000</v>
          </cell>
        </row>
        <row r="2435">
          <cell r="H2435">
            <v>1</v>
          </cell>
          <cell r="EG2435" t="str">
            <v>NNNI-LINES_007_CLL011</v>
          </cell>
        </row>
        <row r="2436">
          <cell r="H2436">
            <v>1</v>
          </cell>
          <cell r="EG2436" t="str">
            <v>NNNI-LINES_007_CLL012</v>
          </cell>
        </row>
        <row r="2443">
          <cell r="H2443">
            <v>1</v>
          </cell>
          <cell r="EG2443" t="str">
            <v>NNNI-LINES_300_LS0001</v>
          </cell>
        </row>
        <row r="2444">
          <cell r="H2444">
            <v>1</v>
          </cell>
          <cell r="EG2444" t="str">
            <v>NNNI-LINES_300_LS2011</v>
          </cell>
        </row>
        <row r="2445">
          <cell r="H2445">
            <v>1</v>
          </cell>
          <cell r="EG2445" t="str">
            <v>NNNI-LINES_300_LS2012</v>
          </cell>
        </row>
        <row r="2446">
          <cell r="H2446">
            <v>1</v>
          </cell>
          <cell r="EG2446" t="str">
            <v>NNNI-LINES_300_LS3001</v>
          </cell>
        </row>
        <row r="2447">
          <cell r="H2447">
            <v>1</v>
          </cell>
          <cell r="EG2447" t="str">
            <v>NNNI-LINES_300_LS4000</v>
          </cell>
        </row>
        <row r="2460">
          <cell r="H2460">
            <v>1</v>
          </cell>
          <cell r="EG2460" t="str">
            <v>NSNI-LINES_001_LS0001</v>
          </cell>
        </row>
        <row r="2461">
          <cell r="H2461">
            <v>1</v>
          </cell>
          <cell r="EG2461" t="str">
            <v>NSNI-LINES_001_LS2010</v>
          </cell>
        </row>
        <row r="2462">
          <cell r="H2462">
            <v>1</v>
          </cell>
          <cell r="EG2462" t="str">
            <v>NSNI-LINES_001_LS2011</v>
          </cell>
        </row>
        <row r="2463">
          <cell r="H2463">
            <v>1</v>
          </cell>
          <cell r="EG2463" t="str">
            <v>NSNI-LINES_001_LS2012</v>
          </cell>
        </row>
        <row r="2464">
          <cell r="H2464">
            <v>1</v>
          </cell>
          <cell r="EG2464" t="str">
            <v>NSNI-LINES_001_LS3001</v>
          </cell>
        </row>
        <row r="2465">
          <cell r="H2465">
            <v>1</v>
          </cell>
          <cell r="EG2465" t="str">
            <v>NSNI-LINES_001_LS3002</v>
          </cell>
        </row>
        <row r="2466">
          <cell r="H2466">
            <v>1</v>
          </cell>
          <cell r="EG2466" t="str">
            <v>NSNI-LINES_001_LS3003</v>
          </cell>
        </row>
        <row r="2473">
          <cell r="H2473">
            <v>1</v>
          </cell>
          <cell r="EG2473" t="str">
            <v>NSNI-LINES_006_LS4000</v>
          </cell>
        </row>
        <row r="2480">
          <cell r="H2480">
            <v>1</v>
          </cell>
          <cell r="EG2480" t="str">
            <v>NSNI-LINES_007_CLL011</v>
          </cell>
        </row>
        <row r="2481">
          <cell r="H2481">
            <v>1</v>
          </cell>
          <cell r="EG2481" t="str">
            <v>NSNI-LINES_007_CLL012</v>
          </cell>
        </row>
        <row r="2488">
          <cell r="H2488">
            <v>1</v>
          </cell>
          <cell r="EG2488" t="str">
            <v>NSNI-LINES_300_LS0001</v>
          </cell>
        </row>
        <row r="2489">
          <cell r="H2489">
            <v>1</v>
          </cell>
          <cell r="EG2489" t="str">
            <v>NSNI-LINES_300_LS2011</v>
          </cell>
        </row>
        <row r="2490">
          <cell r="H2490">
            <v>1</v>
          </cell>
          <cell r="EG2490" t="str">
            <v>NSNI-LINES_300_LS2012</v>
          </cell>
        </row>
        <row r="2491">
          <cell r="H2491">
            <v>1</v>
          </cell>
          <cell r="EG2491" t="str">
            <v>NSNI-LINES_300_LS3001</v>
          </cell>
        </row>
        <row r="2492">
          <cell r="H2492">
            <v>1</v>
          </cell>
          <cell r="EG2492" t="str">
            <v>NSNI-LINES_300_LS4000</v>
          </cell>
        </row>
        <row r="2505">
          <cell r="H2505">
            <v>1</v>
          </cell>
          <cell r="EG2505" t="str">
            <v>SIDO-LINES_001_LS0001</v>
          </cell>
        </row>
        <row r="2506">
          <cell r="H2506">
            <v>1</v>
          </cell>
          <cell r="EG2506" t="str">
            <v>SIDO-LINES_001_LS2010</v>
          </cell>
        </row>
        <row r="2507">
          <cell r="H2507">
            <v>1</v>
          </cell>
          <cell r="EG2507" t="str">
            <v>SIDO-LINES_001_LS2011</v>
          </cell>
        </row>
        <row r="2508">
          <cell r="H2508">
            <v>1</v>
          </cell>
          <cell r="EG2508" t="str">
            <v>SIDO-LINES_001_LS2012</v>
          </cell>
        </row>
        <row r="2509">
          <cell r="H2509">
            <v>1</v>
          </cell>
          <cell r="EG2509" t="str">
            <v>SIDO-LINES_001_LS3001</v>
          </cell>
        </row>
        <row r="2510">
          <cell r="H2510">
            <v>1</v>
          </cell>
          <cell r="EG2510" t="str">
            <v>SIDO-LINES_001_LS3002</v>
          </cell>
        </row>
        <row r="2511">
          <cell r="H2511">
            <v>1</v>
          </cell>
          <cell r="EG2511" t="str">
            <v>SIDO-LINES_001_LS3003</v>
          </cell>
        </row>
        <row r="2518">
          <cell r="H2518">
            <v>1</v>
          </cell>
          <cell r="EG2518" t="str">
            <v>SIDO-LINES_006_LS4000</v>
          </cell>
        </row>
        <row r="2525">
          <cell r="H2525">
            <v>1</v>
          </cell>
          <cell r="EG2525" t="str">
            <v>SIDO-LINES_007_CLL011</v>
          </cell>
        </row>
        <row r="2526">
          <cell r="H2526">
            <v>1</v>
          </cell>
          <cell r="EG2526" t="str">
            <v>SIDO-LINES_007_CLL012</v>
          </cell>
        </row>
        <row r="2533">
          <cell r="H2533">
            <v>1</v>
          </cell>
          <cell r="EG2533" t="str">
            <v>SIDO-LINES_300_LS0001</v>
          </cell>
        </row>
        <row r="2534">
          <cell r="H2534">
            <v>1</v>
          </cell>
          <cell r="EG2534" t="str">
            <v>SIDO-LINES_300_LS2011</v>
          </cell>
        </row>
        <row r="2535">
          <cell r="H2535">
            <v>1</v>
          </cell>
          <cell r="EG2535" t="str">
            <v>SIDO-LINES_300_LS2012</v>
          </cell>
        </row>
        <row r="2536">
          <cell r="H2536">
            <v>1</v>
          </cell>
          <cell r="EG2536" t="str">
            <v>SIDO-LINES_300_LS3001</v>
          </cell>
        </row>
        <row r="2537">
          <cell r="H2537">
            <v>1</v>
          </cell>
          <cell r="EG2537" t="str">
            <v>SIDO-LINES_300_LS4000</v>
          </cell>
        </row>
      </sheetData>
      <sheetData sheetId="23" refreshError="1"/>
      <sheetData sheetId="24" refreshError="1"/>
      <sheetData sheetId="25" refreshError="1"/>
      <sheetData sheetId="26"/>
      <sheetData sheetId="27">
        <row r="16">
          <cell r="E16" t="str">
            <v>NNNI_100_TF0041</v>
          </cell>
        </row>
        <row r="48">
          <cell r="F48" t="str">
            <v>94NNNI100300</v>
          </cell>
        </row>
        <row r="49">
          <cell r="F49" t="str">
            <v>94NNNI101-I300</v>
          </cell>
        </row>
        <row r="50">
          <cell r="F50" t="str">
            <v>94NNNI101-O300</v>
          </cell>
        </row>
        <row r="51">
          <cell r="F51" t="str">
            <v>94NNNI101300</v>
          </cell>
        </row>
        <row r="52">
          <cell r="F52" t="str">
            <v>94NNNI102300</v>
          </cell>
        </row>
        <row r="53">
          <cell r="F53" t="str">
            <v>94NNNI104300</v>
          </cell>
        </row>
        <row r="54">
          <cell r="F54" t="str">
            <v>94NNNI105300</v>
          </cell>
        </row>
        <row r="55">
          <cell r="F55" t="str">
            <v>94NNNI106300</v>
          </cell>
        </row>
        <row r="56">
          <cell r="F56" t="str">
            <v>94NNNI107300</v>
          </cell>
        </row>
        <row r="57">
          <cell r="F57" t="str">
            <v>94NNNI108300</v>
          </cell>
        </row>
        <row r="58">
          <cell r="F58" t="str">
            <v>94NNNI112300</v>
          </cell>
        </row>
        <row r="59">
          <cell r="F59" t="str">
            <v>94NNNI113300</v>
          </cell>
        </row>
        <row r="60">
          <cell r="F60" t="str">
            <v>94NNNI115300</v>
          </cell>
        </row>
        <row r="61">
          <cell r="F61" t="str">
            <v>94NNNI111352</v>
          </cell>
        </row>
        <row r="62">
          <cell r="F62" t="str">
            <v>94NNNI112352</v>
          </cell>
        </row>
        <row r="63">
          <cell r="F63" t="str">
            <v>94NNNI109383</v>
          </cell>
        </row>
        <row r="64">
          <cell r="F64" t="str">
            <v>94NNNI110388</v>
          </cell>
        </row>
        <row r="65">
          <cell r="F65" t="str">
            <v>94NNNI502440</v>
          </cell>
        </row>
        <row r="66">
          <cell r="F66" t="str">
            <v>94NNNI503440</v>
          </cell>
        </row>
        <row r="70">
          <cell r="F70" t="str">
            <v>94NNNI100320</v>
          </cell>
        </row>
        <row r="71">
          <cell r="F71" t="str">
            <v>94NNNI101-I320</v>
          </cell>
        </row>
        <row r="72">
          <cell r="F72" t="str">
            <v>94NNNI101-O320</v>
          </cell>
        </row>
        <row r="73">
          <cell r="F73" t="str">
            <v>94NNNI101320</v>
          </cell>
        </row>
        <row r="74">
          <cell r="F74" t="str">
            <v>94NNNI102320</v>
          </cell>
        </row>
        <row r="75">
          <cell r="F75" t="str">
            <v>94NNNI104320</v>
          </cell>
        </row>
        <row r="76">
          <cell r="F76" t="str">
            <v>94NNNI105320</v>
          </cell>
        </row>
        <row r="77">
          <cell r="F77" t="str">
            <v>94NNNI106320</v>
          </cell>
        </row>
        <row r="78">
          <cell r="F78" t="str">
            <v>94NNNI107320</v>
          </cell>
        </row>
        <row r="79">
          <cell r="F79" t="str">
            <v>94NNNI108320</v>
          </cell>
        </row>
        <row r="80">
          <cell r="F80" t="str">
            <v>94NNNI112320</v>
          </cell>
        </row>
        <row r="81">
          <cell r="F81" t="str">
            <v>94NNNI113320</v>
          </cell>
        </row>
        <row r="82">
          <cell r="F82" t="str">
            <v>94NNNI115320</v>
          </cell>
        </row>
        <row r="83">
          <cell r="F83" t="str">
            <v>94NNNI111350</v>
          </cell>
        </row>
        <row r="84">
          <cell r="F84" t="str">
            <v>94NNNI112350</v>
          </cell>
        </row>
        <row r="85">
          <cell r="F85" t="str">
            <v>94NNNI115360</v>
          </cell>
        </row>
        <row r="86">
          <cell r="F86" t="str">
            <v>94NNNI109380</v>
          </cell>
        </row>
        <row r="87">
          <cell r="F87" t="str">
            <v>94NNNI113380</v>
          </cell>
        </row>
        <row r="88">
          <cell r="F88" t="str">
            <v>94NNNI110385</v>
          </cell>
        </row>
        <row r="89">
          <cell r="F89" t="str">
            <v>94NNNI502420</v>
          </cell>
        </row>
        <row r="90">
          <cell r="F90" t="str">
            <v>94NNNI503420</v>
          </cell>
        </row>
        <row r="95">
          <cell r="F95" t="str">
            <v>94NNNI115340</v>
          </cell>
        </row>
        <row r="99">
          <cell r="F99" t="str">
            <v>94NNNI115361</v>
          </cell>
        </row>
        <row r="103">
          <cell r="F103" t="str">
            <v>94NNNI100330</v>
          </cell>
        </row>
        <row r="104">
          <cell r="F104" t="str">
            <v>94NNNI101-I330</v>
          </cell>
        </row>
        <row r="105">
          <cell r="F105" t="str">
            <v>94NNNI101-O330</v>
          </cell>
        </row>
        <row r="106">
          <cell r="F106" t="str">
            <v>94NNNI101330</v>
          </cell>
        </row>
        <row r="107">
          <cell r="F107" t="str">
            <v>94NNNI102330</v>
          </cell>
        </row>
        <row r="108">
          <cell r="F108" t="str">
            <v>94NNNI104330</v>
          </cell>
        </row>
        <row r="109">
          <cell r="F109" t="str">
            <v>94NNNI105330</v>
          </cell>
        </row>
        <row r="110">
          <cell r="F110" t="str">
            <v>94NNNI106330</v>
          </cell>
        </row>
        <row r="111">
          <cell r="F111" t="str">
            <v>94NNNI107330</v>
          </cell>
        </row>
        <row r="112">
          <cell r="F112" t="str">
            <v>94NNNI108330</v>
          </cell>
        </row>
        <row r="113">
          <cell r="F113" t="str">
            <v>94NNNI112330</v>
          </cell>
        </row>
        <row r="114">
          <cell r="F114" t="str">
            <v>94NNNI113330</v>
          </cell>
        </row>
        <row r="115">
          <cell r="F115" t="str">
            <v>94NNNI115330</v>
          </cell>
        </row>
        <row r="116">
          <cell r="F116" t="str">
            <v>94NNNI109381</v>
          </cell>
        </row>
        <row r="117">
          <cell r="F117" t="str">
            <v>94NNNI110386</v>
          </cell>
        </row>
        <row r="118">
          <cell r="F118" t="str">
            <v>94NNNI502430</v>
          </cell>
        </row>
        <row r="119">
          <cell r="F119" t="str">
            <v>94NNNI503430</v>
          </cell>
        </row>
        <row r="123">
          <cell r="F123" t="str">
            <v>94NNNI115353</v>
          </cell>
        </row>
        <row r="127">
          <cell r="F127" t="str">
            <v>94NNNI503453</v>
          </cell>
        </row>
        <row r="131">
          <cell r="F131" t="str">
            <v>94NNNI115355</v>
          </cell>
        </row>
        <row r="135">
          <cell r="F135" t="str">
            <v>94NNNI115500</v>
          </cell>
        </row>
        <row r="143">
          <cell r="F143" t="str">
            <v>94NSNI100300</v>
          </cell>
        </row>
        <row r="144">
          <cell r="F144" t="str">
            <v>94NSNI101-I300</v>
          </cell>
        </row>
        <row r="145">
          <cell r="F145" t="str">
            <v>94NSNI101-O300</v>
          </cell>
        </row>
        <row r="146">
          <cell r="F146" t="str">
            <v>94NSNI101300</v>
          </cell>
        </row>
        <row r="147">
          <cell r="F147" t="str">
            <v>94NSNI102300</v>
          </cell>
        </row>
        <row r="148">
          <cell r="F148" t="str">
            <v>94NSNI104300</v>
          </cell>
        </row>
        <row r="149">
          <cell r="F149" t="str">
            <v>94NSNI105300</v>
          </cell>
        </row>
        <row r="150">
          <cell r="F150" t="str">
            <v>94NSNI106300</v>
          </cell>
        </row>
        <row r="151">
          <cell r="F151" t="str">
            <v>94NSNI107300</v>
          </cell>
        </row>
        <row r="152">
          <cell r="F152" t="str">
            <v>94NSNI108300</v>
          </cell>
        </row>
        <row r="153">
          <cell r="F153" t="str">
            <v>94NSNI112300</v>
          </cell>
        </row>
        <row r="154">
          <cell r="F154" t="str">
            <v>94NSNI113300</v>
          </cell>
        </row>
        <row r="155">
          <cell r="F155" t="str">
            <v>94NSNI115300</v>
          </cell>
        </row>
        <row r="156">
          <cell r="F156" t="str">
            <v>94NSNI111352</v>
          </cell>
        </row>
        <row r="157">
          <cell r="F157" t="str">
            <v>94NSNI112352</v>
          </cell>
        </row>
        <row r="158">
          <cell r="F158" t="str">
            <v>94NSNI109383</v>
          </cell>
        </row>
        <row r="159">
          <cell r="F159" t="str">
            <v>94NSNI110388</v>
          </cell>
        </row>
        <row r="160">
          <cell r="F160" t="str">
            <v>94NSNI502440</v>
          </cell>
        </row>
        <row r="161">
          <cell r="F161" t="str">
            <v>94NSNI503440</v>
          </cell>
        </row>
        <row r="165">
          <cell r="F165" t="str">
            <v>94NSNI100320</v>
          </cell>
        </row>
        <row r="166">
          <cell r="F166" t="str">
            <v>94NSNI101-I320</v>
          </cell>
        </row>
        <row r="167">
          <cell r="F167" t="str">
            <v>94NSNI101-O320</v>
          </cell>
        </row>
        <row r="168">
          <cell r="F168" t="str">
            <v>94NSNI101320</v>
          </cell>
        </row>
        <row r="169">
          <cell r="F169" t="str">
            <v>94NSNI102320</v>
          </cell>
        </row>
        <row r="170">
          <cell r="F170" t="str">
            <v>94NSNI104320</v>
          </cell>
        </row>
        <row r="171">
          <cell r="F171" t="str">
            <v>94NSNI105320</v>
          </cell>
        </row>
        <row r="172">
          <cell r="F172" t="str">
            <v>94NSNI106320</v>
          </cell>
        </row>
        <row r="173">
          <cell r="F173" t="str">
            <v>94NSNI107320</v>
          </cell>
        </row>
        <row r="174">
          <cell r="F174" t="str">
            <v>94NSNI108320</v>
          </cell>
        </row>
        <row r="175">
          <cell r="F175" t="str">
            <v>94NSNI112320</v>
          </cell>
        </row>
        <row r="176">
          <cell r="F176" t="str">
            <v>94NSNI113320</v>
          </cell>
        </row>
        <row r="177">
          <cell r="F177" t="str">
            <v>94NSNI115320</v>
          </cell>
        </row>
        <row r="178">
          <cell r="F178" t="str">
            <v>94NSNI111350</v>
          </cell>
        </row>
        <row r="179">
          <cell r="F179" t="str">
            <v>94NSNI112350</v>
          </cell>
        </row>
        <row r="180">
          <cell r="F180" t="str">
            <v>94NSNI115360</v>
          </cell>
        </row>
        <row r="181">
          <cell r="F181" t="str">
            <v>94NSNI109380</v>
          </cell>
        </row>
        <row r="182">
          <cell r="F182" t="str">
            <v>94NSNI113380</v>
          </cell>
        </row>
        <row r="183">
          <cell r="F183" t="str">
            <v>94NSNI110385</v>
          </cell>
        </row>
        <row r="184">
          <cell r="F184" t="str">
            <v>94NSNI502420</v>
          </cell>
        </row>
        <row r="185">
          <cell r="F185" t="str">
            <v>94NSNI503420</v>
          </cell>
        </row>
        <row r="189">
          <cell r="F189" t="str">
            <v>94NSNI115340</v>
          </cell>
        </row>
        <row r="193">
          <cell r="F193" t="str">
            <v>94NSNI115361</v>
          </cell>
        </row>
        <row r="197">
          <cell r="F197" t="str">
            <v>94NSNI100330</v>
          </cell>
        </row>
        <row r="198">
          <cell r="F198" t="str">
            <v>94NSNI101-I330</v>
          </cell>
        </row>
        <row r="199">
          <cell r="F199" t="str">
            <v>94NSNI101-O330</v>
          </cell>
        </row>
        <row r="200">
          <cell r="F200" t="str">
            <v>94NSNI101330</v>
          </cell>
        </row>
        <row r="201">
          <cell r="F201" t="str">
            <v>94NSNI102330</v>
          </cell>
        </row>
        <row r="202">
          <cell r="F202" t="str">
            <v>94NSNI104330</v>
          </cell>
        </row>
        <row r="203">
          <cell r="F203" t="str">
            <v>94NSNI105330</v>
          </cell>
        </row>
        <row r="204">
          <cell r="F204" t="str">
            <v>94NSNI106330</v>
          </cell>
        </row>
        <row r="205">
          <cell r="F205" t="str">
            <v>94NSNI107330</v>
          </cell>
        </row>
        <row r="206">
          <cell r="F206" t="str">
            <v>94NSNI108330</v>
          </cell>
        </row>
        <row r="207">
          <cell r="F207" t="str">
            <v>94NSNI112330</v>
          </cell>
        </row>
        <row r="208">
          <cell r="F208" t="str">
            <v>94NSNI113330</v>
          </cell>
        </row>
        <row r="209">
          <cell r="F209" t="str">
            <v>94NSNI115330</v>
          </cell>
        </row>
        <row r="210">
          <cell r="F210" t="str">
            <v>94NSNI109381</v>
          </cell>
        </row>
        <row r="211">
          <cell r="F211" t="str">
            <v>94NSNI110386</v>
          </cell>
        </row>
        <row r="212">
          <cell r="F212" t="str">
            <v>94NSNI502430</v>
          </cell>
        </row>
        <row r="213">
          <cell r="F213" t="str">
            <v>94NSNI503430</v>
          </cell>
        </row>
        <row r="217">
          <cell r="F217" t="str">
            <v>94NSNI115353</v>
          </cell>
        </row>
        <row r="221">
          <cell r="F221" t="str">
            <v>94NSNI503453</v>
          </cell>
        </row>
        <row r="225">
          <cell r="F225" t="str">
            <v>94NSNI115355</v>
          </cell>
        </row>
        <row r="229">
          <cell r="F229" t="str">
            <v>94NSNI115500</v>
          </cell>
        </row>
        <row r="237">
          <cell r="F237" t="str">
            <v>94SIDO100300</v>
          </cell>
        </row>
        <row r="238">
          <cell r="F238" t="str">
            <v>94SIDO101-I300</v>
          </cell>
        </row>
        <row r="239">
          <cell r="F239" t="str">
            <v>94SIDO101-O300</v>
          </cell>
        </row>
        <row r="240">
          <cell r="F240" t="str">
            <v>94SIDO101300</v>
          </cell>
        </row>
        <row r="241">
          <cell r="F241" t="str">
            <v>94SIDO102300</v>
          </cell>
        </row>
        <row r="242">
          <cell r="F242" t="str">
            <v>94SIDO104300</v>
          </cell>
        </row>
        <row r="243">
          <cell r="F243" t="str">
            <v>94SIDO105300</v>
          </cell>
        </row>
        <row r="244">
          <cell r="F244" t="str">
            <v>94SIDO106300</v>
          </cell>
        </row>
        <row r="245">
          <cell r="F245" t="str">
            <v>94SIDO107300</v>
          </cell>
        </row>
        <row r="246">
          <cell r="F246" t="str">
            <v>94SIDO108300</v>
          </cell>
        </row>
        <row r="247">
          <cell r="F247" t="str">
            <v>94SIDO112300</v>
          </cell>
        </row>
        <row r="248">
          <cell r="F248" t="str">
            <v>94SIDO113300</v>
          </cell>
        </row>
        <row r="249">
          <cell r="F249" t="str">
            <v>94SIDO115300</v>
          </cell>
        </row>
        <row r="250">
          <cell r="F250" t="str">
            <v>94SIDO111352</v>
          </cell>
        </row>
        <row r="251">
          <cell r="F251" t="str">
            <v>94SIDO112352</v>
          </cell>
        </row>
        <row r="252">
          <cell r="F252" t="str">
            <v>94SIDO109383</v>
          </cell>
        </row>
        <row r="253">
          <cell r="F253" t="str">
            <v>94SIDO110388</v>
          </cell>
        </row>
        <row r="254">
          <cell r="F254" t="str">
            <v>94SIDO502440</v>
          </cell>
        </row>
        <row r="255">
          <cell r="F255" t="str">
            <v>94SIDO503440</v>
          </cell>
        </row>
        <row r="259">
          <cell r="F259" t="str">
            <v>94SIDO100320</v>
          </cell>
        </row>
        <row r="260">
          <cell r="F260" t="str">
            <v>94SIDO101-I320</v>
          </cell>
        </row>
        <row r="261">
          <cell r="F261" t="str">
            <v>94SIDO101-O320</v>
          </cell>
        </row>
        <row r="262">
          <cell r="F262" t="str">
            <v>94SIDO101320</v>
          </cell>
        </row>
        <row r="263">
          <cell r="F263" t="str">
            <v>94SIDO102320</v>
          </cell>
        </row>
        <row r="264">
          <cell r="F264" t="str">
            <v>94SIDO104320</v>
          </cell>
        </row>
        <row r="265">
          <cell r="F265" t="str">
            <v>94SIDO105320</v>
          </cell>
        </row>
        <row r="266">
          <cell r="F266" t="str">
            <v>94SIDO106320</v>
          </cell>
        </row>
        <row r="267">
          <cell r="F267" t="str">
            <v>94SIDO107320</v>
          </cell>
        </row>
        <row r="268">
          <cell r="F268" t="str">
            <v>94SIDO108320</v>
          </cell>
        </row>
        <row r="269">
          <cell r="F269" t="str">
            <v>94SIDO112320</v>
          </cell>
        </row>
        <row r="270">
          <cell r="F270" t="str">
            <v>94SIDO113320</v>
          </cell>
        </row>
        <row r="271">
          <cell r="F271" t="str">
            <v>94SIDO115320</v>
          </cell>
        </row>
        <row r="272">
          <cell r="F272" t="str">
            <v>94SIDO111350</v>
          </cell>
        </row>
        <row r="273">
          <cell r="F273" t="str">
            <v>94SIDO112350</v>
          </cell>
        </row>
        <row r="274">
          <cell r="F274" t="str">
            <v>94SIDO115360</v>
          </cell>
        </row>
        <row r="275">
          <cell r="F275" t="str">
            <v>94SIDO109380</v>
          </cell>
        </row>
        <row r="276">
          <cell r="F276" t="str">
            <v>94SIDO113380</v>
          </cell>
        </row>
        <row r="277">
          <cell r="F277" t="str">
            <v>94SIDO110385</v>
          </cell>
        </row>
        <row r="278">
          <cell r="F278" t="str">
            <v>94SIDO502420</v>
          </cell>
        </row>
        <row r="279">
          <cell r="F279" t="str">
            <v>94SIDO503420</v>
          </cell>
        </row>
        <row r="283">
          <cell r="F283" t="str">
            <v>94SIDO115340</v>
          </cell>
        </row>
        <row r="287">
          <cell r="F287" t="str">
            <v>94SIDO115361</v>
          </cell>
        </row>
        <row r="291">
          <cell r="F291" t="str">
            <v>94SIDO100330</v>
          </cell>
        </row>
        <row r="292">
          <cell r="F292" t="str">
            <v>94SIDO101-I330</v>
          </cell>
        </row>
        <row r="293">
          <cell r="F293" t="str">
            <v>94SIDO101-O330</v>
          </cell>
        </row>
        <row r="294">
          <cell r="F294" t="str">
            <v>94SIDO101330</v>
          </cell>
        </row>
        <row r="295">
          <cell r="F295" t="str">
            <v>94SIDO102330</v>
          </cell>
        </row>
        <row r="296">
          <cell r="F296" t="str">
            <v>94SIDO104330</v>
          </cell>
        </row>
        <row r="297">
          <cell r="F297" t="str">
            <v>94SIDO105330</v>
          </cell>
        </row>
        <row r="298">
          <cell r="F298" t="str">
            <v>94SIDO106330</v>
          </cell>
        </row>
        <row r="299">
          <cell r="F299" t="str">
            <v>94SIDO107330</v>
          </cell>
        </row>
        <row r="300">
          <cell r="F300" t="str">
            <v>94SIDO108330</v>
          </cell>
        </row>
        <row r="301">
          <cell r="F301" t="str">
            <v>94SIDO112330</v>
          </cell>
        </row>
        <row r="302">
          <cell r="F302" t="str">
            <v>94SIDO113330</v>
          </cell>
        </row>
        <row r="303">
          <cell r="F303" t="str">
            <v>94SIDO115330</v>
          </cell>
        </row>
        <row r="304">
          <cell r="F304" t="str">
            <v>94SIDO109381</v>
          </cell>
        </row>
        <row r="305">
          <cell r="F305" t="str">
            <v>94SIDO110386</v>
          </cell>
        </row>
        <row r="306">
          <cell r="F306" t="str">
            <v>94SIDO502430</v>
          </cell>
        </row>
        <row r="307">
          <cell r="F307" t="str">
            <v>94SIDO503430</v>
          </cell>
        </row>
        <row r="311">
          <cell r="F311" t="str">
            <v>94SIDO115353</v>
          </cell>
        </row>
        <row r="315">
          <cell r="F315" t="str">
            <v>94SIDO503453</v>
          </cell>
        </row>
        <row r="319">
          <cell r="F319" t="str">
            <v>94SIDO115355</v>
          </cell>
        </row>
        <row r="323">
          <cell r="F323" t="str">
            <v>94SIDO115500</v>
          </cell>
        </row>
        <row r="331">
          <cell r="F331" t="str">
            <v>94HVDC350300</v>
          </cell>
        </row>
        <row r="332">
          <cell r="F332" t="str">
            <v>94HVDC351300</v>
          </cell>
        </row>
        <row r="333">
          <cell r="F333" t="str">
            <v>94HVDC352300</v>
          </cell>
        </row>
        <row r="334">
          <cell r="F334" t="str">
            <v>94HVDC353300</v>
          </cell>
        </row>
        <row r="335">
          <cell r="F335" t="str">
            <v>94HVDC354300</v>
          </cell>
        </row>
        <row r="336">
          <cell r="F336" t="str">
            <v>94HVDC355300</v>
          </cell>
        </row>
        <row r="337">
          <cell r="F337" t="str">
            <v>94HVDC356300</v>
          </cell>
        </row>
        <row r="338">
          <cell r="F338" t="str">
            <v>94HVDC358300</v>
          </cell>
        </row>
        <row r="342">
          <cell r="F342" t="str">
            <v>94HVDC350320</v>
          </cell>
        </row>
        <row r="343">
          <cell r="F343" t="str">
            <v>94HVDC351320</v>
          </cell>
        </row>
        <row r="344">
          <cell r="F344" t="str">
            <v>94HVDC352320</v>
          </cell>
        </row>
        <row r="345">
          <cell r="F345" t="str">
            <v>94HVDC353320</v>
          </cell>
        </row>
        <row r="346">
          <cell r="F346" t="str">
            <v>94HVDC354320</v>
          </cell>
        </row>
        <row r="347">
          <cell r="F347" t="str">
            <v>94HVDC355320</v>
          </cell>
        </row>
        <row r="348">
          <cell r="F348" t="str">
            <v>94HVDC356320</v>
          </cell>
        </row>
        <row r="349">
          <cell r="F349" t="str">
            <v>94HVDC358320</v>
          </cell>
        </row>
        <row r="354">
          <cell r="F354" t="str">
            <v>94HVDC350359</v>
          </cell>
        </row>
        <row r="355">
          <cell r="F355" t="str">
            <v>94HVDC352359</v>
          </cell>
        </row>
        <row r="363">
          <cell r="F363" t="str">
            <v>94HVDC351330</v>
          </cell>
        </row>
        <row r="364">
          <cell r="F364" t="str">
            <v>94HVDC352330</v>
          </cell>
        </row>
        <row r="365">
          <cell r="F365" t="str">
            <v>94HVDC353330</v>
          </cell>
        </row>
        <row r="366">
          <cell r="F366" t="str">
            <v>94HVDC354330</v>
          </cell>
        </row>
        <row r="367">
          <cell r="F367" t="str">
            <v>94HVDC355330</v>
          </cell>
        </row>
        <row r="371">
          <cell r="F371" t="str">
            <v>94HVDC358353</v>
          </cell>
        </row>
        <row r="375">
          <cell r="F375" t="str">
            <v>94HVDC358500</v>
          </cell>
        </row>
        <row r="383">
          <cell r="F383" t="str">
            <v>94NNNI002220</v>
          </cell>
        </row>
        <row r="384">
          <cell r="F384" t="str">
            <v>94NNNI300220</v>
          </cell>
        </row>
        <row r="385">
          <cell r="F385" t="str">
            <v>94NNNI301220</v>
          </cell>
        </row>
        <row r="386">
          <cell r="F386" t="str">
            <v>94NNNI005221</v>
          </cell>
        </row>
        <row r="387">
          <cell r="F387" t="str">
            <v>94NNNI300221</v>
          </cell>
        </row>
        <row r="388">
          <cell r="F388" t="str">
            <v>94NNNI305221</v>
          </cell>
        </row>
        <row r="389">
          <cell r="F389" t="str">
            <v>94NNNI003222</v>
          </cell>
        </row>
        <row r="390">
          <cell r="F390" t="str">
            <v>94NNNI007222</v>
          </cell>
        </row>
        <row r="391">
          <cell r="F391" t="str">
            <v>94NNNI300222</v>
          </cell>
        </row>
        <row r="392">
          <cell r="F392" t="str">
            <v>94NNNI302222</v>
          </cell>
        </row>
        <row r="393">
          <cell r="F393" t="str">
            <v>94NNNI506222</v>
          </cell>
        </row>
        <row r="394">
          <cell r="F394" t="str">
            <v>94NNNI004223</v>
          </cell>
        </row>
        <row r="395">
          <cell r="F395" t="str">
            <v>94NNNI300223</v>
          </cell>
        </row>
        <row r="396">
          <cell r="F396" t="str">
            <v>94NNNI303223</v>
          </cell>
        </row>
        <row r="397">
          <cell r="F397" t="str">
            <v>94NNNI001230</v>
          </cell>
        </row>
        <row r="398">
          <cell r="F398" t="str">
            <v>94NNNI300230</v>
          </cell>
        </row>
        <row r="399">
          <cell r="F399" t="str">
            <v>94NNNI506230</v>
          </cell>
        </row>
        <row r="400">
          <cell r="F400" t="str">
            <v>94NNNI001250</v>
          </cell>
        </row>
        <row r="401">
          <cell r="F401" t="str">
            <v>94NNNI300250</v>
          </cell>
        </row>
        <row r="402">
          <cell r="F402" t="str">
            <v>94NNNI002260</v>
          </cell>
        </row>
        <row r="403">
          <cell r="F403" t="str">
            <v>94NNNI006260</v>
          </cell>
        </row>
        <row r="404">
          <cell r="F404" t="str">
            <v>94NNNI300260</v>
          </cell>
        </row>
        <row r="405">
          <cell r="F405" t="str">
            <v>94NNNI301260</v>
          </cell>
        </row>
        <row r="406">
          <cell r="F406" t="str">
            <v>94NNNI304260</v>
          </cell>
        </row>
        <row r="407">
          <cell r="F407" t="str">
            <v>94NNNI006262</v>
          </cell>
        </row>
        <row r="408">
          <cell r="F408" t="str">
            <v>94NNNI002270</v>
          </cell>
        </row>
        <row r="409">
          <cell r="F409" t="str">
            <v>94NNNI003270</v>
          </cell>
        </row>
        <row r="410">
          <cell r="F410" t="str">
            <v>94NNNI300270</v>
          </cell>
        </row>
        <row r="411">
          <cell r="F411" t="str">
            <v>94NNNI302270</v>
          </cell>
        </row>
        <row r="412">
          <cell r="F412" t="str">
            <v>94NNNI001280</v>
          </cell>
        </row>
        <row r="413">
          <cell r="F413" t="str">
            <v>94NNNI300280</v>
          </cell>
        </row>
        <row r="414">
          <cell r="F414" t="str">
            <v>94NNNI001281</v>
          </cell>
        </row>
        <row r="415">
          <cell r="F415" t="str">
            <v>94NNNI300281</v>
          </cell>
        </row>
        <row r="416">
          <cell r="F416" t="str">
            <v>94NNNI001290</v>
          </cell>
        </row>
        <row r="417">
          <cell r="F417" t="str">
            <v>94NNNI007290</v>
          </cell>
        </row>
        <row r="418">
          <cell r="F418" t="str">
            <v>94NNNI010290</v>
          </cell>
        </row>
        <row r="419">
          <cell r="F419" t="str">
            <v>94NNNI300290</v>
          </cell>
        </row>
        <row r="423">
          <cell r="F423" t="str">
            <v>94NSNI002220</v>
          </cell>
        </row>
        <row r="424">
          <cell r="F424" t="str">
            <v>94NSNI300220</v>
          </cell>
        </row>
        <row r="425">
          <cell r="F425" t="str">
            <v>94NSNI301220</v>
          </cell>
        </row>
        <row r="426">
          <cell r="F426" t="str">
            <v>94NSNI005221</v>
          </cell>
        </row>
        <row r="427">
          <cell r="F427" t="str">
            <v>94NSNI300221</v>
          </cell>
        </row>
        <row r="428">
          <cell r="F428" t="str">
            <v>94NSNI305221</v>
          </cell>
        </row>
        <row r="429">
          <cell r="F429" t="str">
            <v>94NSNI003222</v>
          </cell>
        </row>
        <row r="430">
          <cell r="F430" t="str">
            <v>94NSNI007222</v>
          </cell>
        </row>
        <row r="431">
          <cell r="F431" t="str">
            <v>94NSNI300222</v>
          </cell>
        </row>
        <row r="432">
          <cell r="F432" t="str">
            <v>94NSNI302222</v>
          </cell>
        </row>
        <row r="433">
          <cell r="F433" t="str">
            <v>94NSNI506222</v>
          </cell>
        </row>
        <row r="434">
          <cell r="F434" t="str">
            <v>94NSNI004223</v>
          </cell>
        </row>
        <row r="435">
          <cell r="F435" t="str">
            <v>94NSNI300223</v>
          </cell>
        </row>
        <row r="436">
          <cell r="F436" t="str">
            <v>94NSNI303223</v>
          </cell>
        </row>
        <row r="437">
          <cell r="F437" t="str">
            <v>94NSNI001230</v>
          </cell>
        </row>
        <row r="438">
          <cell r="F438" t="str">
            <v>94NSNI300230</v>
          </cell>
        </row>
        <row r="439">
          <cell r="F439" t="str">
            <v>94NSNI506230</v>
          </cell>
        </row>
        <row r="440">
          <cell r="F440" t="str">
            <v>94NSNI001250</v>
          </cell>
        </row>
        <row r="441">
          <cell r="F441" t="str">
            <v>94NSNI300250</v>
          </cell>
        </row>
        <row r="442">
          <cell r="F442" t="str">
            <v>94NSNI002260</v>
          </cell>
        </row>
        <row r="443">
          <cell r="F443" t="str">
            <v>94NSNI006260</v>
          </cell>
        </row>
        <row r="444">
          <cell r="F444" t="str">
            <v>94NSNI300260</v>
          </cell>
        </row>
        <row r="445">
          <cell r="F445" t="str">
            <v>94NSNI301260</v>
          </cell>
        </row>
        <row r="446">
          <cell r="F446" t="str">
            <v>94NSNI304260</v>
          </cell>
        </row>
        <row r="447">
          <cell r="F447" t="str">
            <v>94NSNI006262</v>
          </cell>
        </row>
        <row r="448">
          <cell r="F448" t="str">
            <v>94NSNI002270</v>
          </cell>
        </row>
        <row r="449">
          <cell r="F449" t="str">
            <v>94NSNI003270</v>
          </cell>
        </row>
        <row r="450">
          <cell r="F450" t="str">
            <v>94NSNI300270</v>
          </cell>
        </row>
        <row r="451">
          <cell r="F451" t="str">
            <v>94NSNI302270</v>
          </cell>
        </row>
        <row r="452">
          <cell r="F452" t="str">
            <v>94NSNI001280</v>
          </cell>
        </row>
        <row r="453">
          <cell r="F453" t="str">
            <v>94NSNI300280</v>
          </cell>
        </row>
        <row r="454">
          <cell r="F454" t="str">
            <v>94NSNI001281</v>
          </cell>
        </row>
        <row r="455">
          <cell r="F455" t="str">
            <v>94NSNI300281</v>
          </cell>
        </row>
        <row r="456">
          <cell r="F456" t="str">
            <v>94NSNI001290</v>
          </cell>
        </row>
        <row r="457">
          <cell r="F457" t="str">
            <v>94NSNI007290</v>
          </cell>
        </row>
        <row r="458">
          <cell r="F458" t="str">
            <v>94NSNI010290</v>
          </cell>
        </row>
        <row r="459">
          <cell r="F459" t="str">
            <v>94NSNI300290</v>
          </cell>
        </row>
        <row r="463">
          <cell r="F463" t="str">
            <v>94SIDO002220</v>
          </cell>
        </row>
        <row r="464">
          <cell r="F464" t="str">
            <v>94SIDO300220</v>
          </cell>
        </row>
        <row r="465">
          <cell r="F465" t="str">
            <v>94SIDO301220</v>
          </cell>
        </row>
        <row r="466">
          <cell r="F466" t="str">
            <v>94SIDO005221</v>
          </cell>
        </row>
        <row r="467">
          <cell r="F467" t="str">
            <v>94SIDO300221</v>
          </cell>
        </row>
        <row r="468">
          <cell r="F468" t="str">
            <v>94SIDO305221</v>
          </cell>
        </row>
        <row r="469">
          <cell r="F469" t="str">
            <v>94SIDO003222</v>
          </cell>
        </row>
        <row r="470">
          <cell r="F470" t="str">
            <v>94SIDO007222</v>
          </cell>
        </row>
        <row r="471">
          <cell r="F471" t="str">
            <v>94SIDO300222</v>
          </cell>
        </row>
        <row r="472">
          <cell r="F472" t="str">
            <v>94SIDO302222</v>
          </cell>
        </row>
        <row r="473">
          <cell r="F473" t="str">
            <v>94SIDO506222</v>
          </cell>
        </row>
        <row r="474">
          <cell r="F474" t="str">
            <v>94SIDO004223</v>
          </cell>
        </row>
        <row r="475">
          <cell r="F475" t="str">
            <v>94SIDO300223</v>
          </cell>
        </row>
        <row r="476">
          <cell r="F476" t="str">
            <v>94SIDO303223</v>
          </cell>
        </row>
        <row r="477">
          <cell r="F477" t="str">
            <v>94SIDO001230</v>
          </cell>
        </row>
        <row r="478">
          <cell r="F478" t="str">
            <v>94SIDO300230</v>
          </cell>
        </row>
        <row r="479">
          <cell r="F479" t="str">
            <v>94SIDO506230</v>
          </cell>
        </row>
        <row r="480">
          <cell r="F480" t="str">
            <v>94SIDO001250</v>
          </cell>
        </row>
        <row r="481">
          <cell r="F481" t="str">
            <v>94SIDO300250</v>
          </cell>
        </row>
        <row r="482">
          <cell r="F482" t="str">
            <v>94SIDO002260</v>
          </cell>
        </row>
        <row r="483">
          <cell r="F483" t="str">
            <v>94SIDO006260</v>
          </cell>
        </row>
        <row r="484">
          <cell r="F484" t="str">
            <v>94SIDO300260</v>
          </cell>
        </row>
        <row r="485">
          <cell r="F485" t="str">
            <v>94SIDO301260</v>
          </cell>
        </row>
        <row r="486">
          <cell r="F486" t="str">
            <v>94SIDO304260</v>
          </cell>
        </row>
        <row r="487">
          <cell r="F487" t="str">
            <v>94SIDO006262</v>
          </cell>
        </row>
        <row r="488">
          <cell r="F488" t="str">
            <v>94SIDO002270</v>
          </cell>
        </row>
        <row r="489">
          <cell r="F489" t="str">
            <v>94SIDO003270</v>
          </cell>
        </row>
        <row r="490">
          <cell r="F490" t="str">
            <v>94SIDO300270</v>
          </cell>
        </row>
        <row r="491">
          <cell r="F491" t="str">
            <v>94SIDO301270</v>
          </cell>
        </row>
        <row r="492">
          <cell r="F492" t="str">
            <v>94SIDO302270</v>
          </cell>
        </row>
        <row r="493">
          <cell r="F493" t="str">
            <v>94SIDO001280</v>
          </cell>
        </row>
        <row r="494">
          <cell r="F494" t="str">
            <v>94SIDO300280</v>
          </cell>
        </row>
        <row r="495">
          <cell r="F495" t="str">
            <v>94SIDO001281</v>
          </cell>
        </row>
        <row r="496">
          <cell r="F496" t="str">
            <v>94SIDO300281</v>
          </cell>
        </row>
        <row r="497">
          <cell r="F497" t="str">
            <v>94SIDO001290</v>
          </cell>
        </row>
        <row r="498">
          <cell r="F498" t="str">
            <v>94SIDO007290</v>
          </cell>
        </row>
        <row r="499">
          <cell r="F499" t="str">
            <v>94SIDO010290</v>
          </cell>
        </row>
        <row r="500">
          <cell r="F500" t="str">
            <v>94SIDO300290</v>
          </cell>
        </row>
      </sheetData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15">
          <cell r="C15">
            <v>188</v>
          </cell>
        </row>
      </sheetData>
      <sheetData sheetId="37" refreshError="1"/>
      <sheetData sheetId="38">
        <row r="8">
          <cell r="A8">
            <v>1</v>
          </cell>
          <cell r="B8" t="str">
            <v>Input Error - Refer to 'Checks' worksheet</v>
          </cell>
        </row>
        <row r="9">
          <cell r="A9">
            <v>0</v>
          </cell>
          <cell r="B9" t="str">
            <v>All Calculation Checks are satisfied</v>
          </cell>
        </row>
        <row r="10">
          <cell r="A10">
            <v>0</v>
          </cell>
          <cell r="B10" t="str">
            <v>All Output Checks are satisfied</v>
          </cell>
        </row>
      </sheetData>
      <sheetData sheetId="39" refreshError="1"/>
      <sheetData sheetId="40">
        <row r="17">
          <cell r="E17">
            <v>1000</v>
          </cell>
        </row>
        <row r="24">
          <cell r="E24">
            <v>1</v>
          </cell>
          <cell r="K24">
            <v>2</v>
          </cell>
          <cell r="Q24">
            <v>4</v>
          </cell>
          <cell r="W24">
            <v>12</v>
          </cell>
        </row>
        <row r="31">
          <cell r="E31">
            <v>4</v>
          </cell>
        </row>
        <row r="35">
          <cell r="E35">
            <v>0</v>
          </cell>
        </row>
        <row r="36">
          <cell r="E36">
            <v>1</v>
          </cell>
        </row>
        <row r="37">
          <cell r="E37">
            <v>2</v>
          </cell>
        </row>
        <row r="38">
          <cell r="E38">
            <v>3</v>
          </cell>
        </row>
        <row r="39">
          <cell r="E39">
            <v>4</v>
          </cell>
        </row>
        <row r="40">
          <cell r="E40">
            <v>5</v>
          </cell>
        </row>
        <row r="41">
          <cell r="E41">
            <v>6</v>
          </cell>
        </row>
        <row r="42">
          <cell r="E42">
            <v>7</v>
          </cell>
        </row>
        <row r="43">
          <cell r="E43">
            <v>8</v>
          </cell>
        </row>
        <row r="44">
          <cell r="E44">
            <v>9</v>
          </cell>
        </row>
        <row r="45">
          <cell r="E45">
            <v>10</v>
          </cell>
        </row>
        <row r="46">
          <cell r="E46">
            <v>11</v>
          </cell>
        </row>
        <row r="47">
          <cell r="E47">
            <v>12</v>
          </cell>
        </row>
        <row r="52">
          <cell r="B52" t="str">
            <v>On</v>
          </cell>
          <cell r="H52" t="str">
            <v>Include</v>
          </cell>
        </row>
        <row r="53">
          <cell r="B53" t="str">
            <v>Off</v>
          </cell>
          <cell r="H53" t="str">
            <v>Exclude</v>
          </cell>
        </row>
        <row r="57">
          <cell r="B57" t="str">
            <v>Actual</v>
          </cell>
        </row>
        <row r="62">
          <cell r="B62" t="str">
            <v>Real</v>
          </cell>
        </row>
        <row r="63">
          <cell r="B63" t="str">
            <v>Nominal</v>
          </cell>
        </row>
        <row r="67">
          <cell r="B67" t="str">
            <v>NNNI</v>
          </cell>
        </row>
        <row r="68">
          <cell r="B68" t="str">
            <v>NSNI</v>
          </cell>
        </row>
        <row r="69">
          <cell r="B69" t="str">
            <v>SIDO</v>
          </cell>
        </row>
        <row r="70">
          <cell r="B70" t="str">
            <v>HVDC</v>
          </cell>
        </row>
        <row r="71">
          <cell r="B71" t="str">
            <v>NNNI-LINES</v>
          </cell>
        </row>
        <row r="72">
          <cell r="B72" t="str">
            <v>NSNI-LINES</v>
          </cell>
        </row>
        <row r="73">
          <cell r="B73" t="str">
            <v>SIDO-LINES</v>
          </cell>
        </row>
        <row r="74">
          <cell r="B74" t="str">
            <v>Unknown</v>
          </cell>
        </row>
        <row r="78">
          <cell r="B78" t="str">
            <v>Corrective</v>
          </cell>
        </row>
        <row r="79">
          <cell r="B79" t="str">
            <v>Nonmtce</v>
          </cell>
        </row>
        <row r="80">
          <cell r="B80" t="str">
            <v>Operations</v>
          </cell>
        </row>
        <row r="81">
          <cell r="B81" t="str">
            <v>Predictive</v>
          </cell>
        </row>
        <row r="82">
          <cell r="B82" t="str">
            <v>Preventive</v>
          </cell>
        </row>
        <row r="83">
          <cell r="B83" t="str">
            <v>Proactive</v>
          </cell>
        </row>
        <row r="84">
          <cell r="B84" t="str">
            <v>Project</v>
          </cell>
        </row>
        <row r="88">
          <cell r="B88" t="str">
            <v>BLD</v>
          </cell>
        </row>
        <row r="89">
          <cell r="B89" t="str">
            <v>CBR</v>
          </cell>
        </row>
        <row r="90">
          <cell r="B90" t="str">
            <v>CON</v>
          </cell>
        </row>
        <row r="91">
          <cell r="B91" t="str">
            <v>DRW</v>
          </cell>
        </row>
        <row r="92">
          <cell r="B92" t="str">
            <v>DSM</v>
          </cell>
        </row>
        <row r="93">
          <cell r="B93" t="str">
            <v>FLT</v>
          </cell>
        </row>
        <row r="94">
          <cell r="B94" t="str">
            <v>FSW</v>
          </cell>
        </row>
        <row r="95">
          <cell r="B95" t="str">
            <v>INS</v>
          </cell>
        </row>
        <row r="96">
          <cell r="B96" t="str">
            <v>LEG</v>
          </cell>
        </row>
        <row r="97">
          <cell r="B97" t="str">
            <v>LSE</v>
          </cell>
        </row>
        <row r="98">
          <cell r="B98" t="str">
            <v>LVC</v>
          </cell>
        </row>
        <row r="99">
          <cell r="B99" t="str">
            <v>MGT</v>
          </cell>
        </row>
        <row r="100">
          <cell r="B100" t="str">
            <v>PAT</v>
          </cell>
        </row>
        <row r="101">
          <cell r="B101" t="str">
            <v>PNT</v>
          </cell>
        </row>
        <row r="102">
          <cell r="B102" t="str">
            <v>PRT</v>
          </cell>
        </row>
        <row r="103">
          <cell r="B103" t="str">
            <v>REL</v>
          </cell>
        </row>
        <row r="104">
          <cell r="B104" t="str">
            <v>REP</v>
          </cell>
        </row>
        <row r="105">
          <cell r="B105" t="str">
            <v>ROV</v>
          </cell>
        </row>
        <row r="106">
          <cell r="B106" t="str">
            <v>SCH</v>
          </cell>
        </row>
        <row r="107">
          <cell r="B107" t="str">
            <v>SER</v>
          </cell>
        </row>
        <row r="108">
          <cell r="B108" t="str">
            <v>SPR</v>
          </cell>
        </row>
      </sheetData>
      <sheetData sheetId="41">
        <row r="28">
          <cell r="I28">
            <v>36708</v>
          </cell>
          <cell r="J28">
            <v>37073</v>
          </cell>
          <cell r="K28">
            <v>37438</v>
          </cell>
          <cell r="L28">
            <v>37803</v>
          </cell>
          <cell r="M28">
            <v>38169</v>
          </cell>
          <cell r="N28">
            <v>38534</v>
          </cell>
          <cell r="O28">
            <v>38899</v>
          </cell>
          <cell r="P28">
            <v>39264</v>
          </cell>
          <cell r="Q28">
            <v>39630</v>
          </cell>
          <cell r="R28">
            <v>39995</v>
          </cell>
          <cell r="S28">
            <v>40360</v>
          </cell>
          <cell r="T28">
            <v>40725</v>
          </cell>
          <cell r="U28">
            <v>41091</v>
          </cell>
          <cell r="V28">
            <v>41456</v>
          </cell>
          <cell r="W28">
            <v>41821</v>
          </cell>
          <cell r="X28">
            <v>42186</v>
          </cell>
          <cell r="Y28">
            <v>42552</v>
          </cell>
          <cell r="Z28">
            <v>42917</v>
          </cell>
          <cell r="AA28">
            <v>43282</v>
          </cell>
          <cell r="AB28">
            <v>43647</v>
          </cell>
        </row>
      </sheetData>
      <sheetData sheetId="42">
        <row r="7">
          <cell r="B7" t="str">
            <v>Version: 009. 014 | 12 Aug 13 13:56</v>
          </cell>
        </row>
        <row r="16">
          <cell r="C16" t="str">
            <v>Transpower</v>
          </cell>
        </row>
        <row r="17">
          <cell r="C17" t="str">
            <v>Maintenance Forecasting Model A</v>
          </cell>
        </row>
        <row r="19">
          <cell r="C19" t="str">
            <v>Transpower.Maintenance Forecasting Model A.009.014.xlsm</v>
          </cell>
        </row>
        <row r="24">
          <cell r="C24" t="str">
            <v>Major</v>
          </cell>
        </row>
        <row r="25">
          <cell r="C25" t="str">
            <v>Minor</v>
          </cell>
        </row>
        <row r="28">
          <cell r="C28">
            <v>9</v>
          </cell>
        </row>
        <row r="29">
          <cell r="C29">
            <v>14</v>
          </cell>
        </row>
        <row r="31">
          <cell r="C31">
            <v>41498.586678240739</v>
          </cell>
        </row>
        <row r="33">
          <cell r="C33" t="str">
            <v>000</v>
          </cell>
        </row>
        <row r="34">
          <cell r="C34" t="str">
            <v>dd mmm yy hh:mm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in"/>
      <sheetName val="Nat_Grid_Maint"/>
      <sheetName val="Tra_Maint"/>
      <sheetName val="AC_Maint"/>
      <sheetName val="DC_Maint"/>
      <sheetName val="IST_Op (old)"/>
      <sheetName val="IST_Op (TM1 format)"/>
      <sheetName val="IST_Op (New Format)"/>
      <sheetName val="Nat Grid (Test)"/>
      <sheetName val="DEL"/>
      <sheetName val="GridProj"/>
      <sheetName val="GridPerf"/>
      <sheetName val="GridDev"/>
      <sheetName val="IST"/>
      <sheetName val="SysOp"/>
      <sheetName val="CorpServ"/>
      <sheetName val="P&amp;P"/>
      <sheetName val="CorpAffairs"/>
      <sheetName val="CEO"/>
      <sheetName val="Invex"/>
      <sheetName val="Personnel"/>
      <sheetName val="FTE"/>
      <sheetName val="Cnsult"/>
      <sheetName val="Levies"/>
      <sheetName val="Levies (TM1)"/>
      <sheetName val="Safety_Pg9_Pg10_Old"/>
      <sheetName val="Total Rev_Pg38_39_40"/>
      <sheetName val="Other Revenue_Pg41"/>
      <sheetName val="Other Revenue_Detail"/>
      <sheetName val="Opex_Pg43_44"/>
      <sheetName val="RegOpex vs AS_XX"/>
      <sheetName val="DeprWoff_Pg46"/>
      <sheetName val="FinCost_Pg47"/>
      <sheetName val="AvgCost_48"/>
      <sheetName val="WACC"/>
      <sheetName val="WACCa"/>
      <sheetName val="FinComp_Pg49"/>
      <sheetName val="Tax_Pg50"/>
      <sheetName val="FairValue_Pg50"/>
      <sheetName val="FcstDiv_Pg52"/>
      <sheetName val="SHReturn_Pg53"/>
      <sheetName val="Review_PriorYr_Pg74_79"/>
      <sheetName val="CorpKPIs_Pg80"/>
      <sheetName val="ITOMS_Pg82"/>
      <sheetName val="HVDC_pg87"/>
      <sheetName val="Safety_Pg94"/>
      <sheetName val="RegRev_TM1"/>
      <sheetName val="RCP1 Rev"/>
      <sheetName val="TraRev"/>
      <sheetName val="RevGraph"/>
      <sheetName val="OtherExp"/>
      <sheetName val="Opex_OLD"/>
      <sheetName val="FinIm_Scn1"/>
      <sheetName val="FinIm_Scn2"/>
      <sheetName val="FinIm_Scn3"/>
      <sheetName val="MajProj_P50_90"/>
      <sheetName val="TTRC"/>
      <sheetName val="Sheet1"/>
    </sheetNames>
    <sheetDataSet>
      <sheetData sheetId="0">
        <row r="8">
          <cell r="B8" t="str">
            <v>staging</v>
          </cell>
        </row>
        <row r="20">
          <cell r="B20" t="str">
            <v>staging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ity Check"/>
      <sheetName val="Data Control"/>
      <sheetName val="Cube_Setup"/>
      <sheetName val="Fin Perf TPRM"/>
      <sheetName val="Fin Perf"/>
      <sheetName val="Fin Pos TPRM"/>
      <sheetName val="Fin Pos"/>
      <sheetName val="CF TPRM"/>
      <sheetName val="CF"/>
      <sheetName val="EV"/>
      <sheetName val="Rev BB"/>
      <sheetName val="Assumptions"/>
      <sheetName val="Capex"/>
      <sheetName val="Capex2"/>
      <sheetName val="Sheet1"/>
      <sheetName val="Sheet2"/>
      <sheetName val="Sheet3"/>
      <sheetName val="Sheet4"/>
    </sheetNames>
    <sheetDataSet>
      <sheetData sheetId="0" refreshError="1"/>
      <sheetData sheetId="1" refreshError="1">
        <row r="1">
          <cell r="F1" t="str">
            <v>transpower:TTYM</v>
          </cell>
        </row>
        <row r="3">
          <cell r="F3" t="str">
            <v>Total $</v>
          </cell>
        </row>
        <row r="5">
          <cell r="F5" t="str">
            <v>0708F05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CP2_OpexTM1 1314 to 1920"/>
      <sheetName val="Mtce projectsRCP2"/>
      <sheetName val="OPEX Original"/>
      <sheetName val="1. Summary of changes"/>
      <sheetName val="2. OPEX 2 Split CPI&amp;RPE"/>
      <sheetName val="3. OPEX 3 with $ adj"/>
      <sheetName val="4. OPEX 4 with CPI &amp; RPE adj"/>
      <sheetName val="1. RPE CPI Original"/>
      <sheetName val="2. RPE CPI v2 adj"/>
      <sheetName val="copy of #2 4 Karen"/>
      <sheetName val="IT&amp;T Ops from 1415"/>
      <sheetName val="IT Ops 1415 _1920 All Divs"/>
      <sheetName val="Comms (Grid)"/>
      <sheetName val="Comms detail "/>
      <sheetName val="Training"/>
      <sheetName val="ROCS"/>
      <sheetName val="Event charg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0">
          <cell r="F30">
            <v>1.033010152028091</v>
          </cell>
          <cell r="G30">
            <v>1.0549615229600511</v>
          </cell>
          <cell r="H30">
            <v>1.0771157149422124</v>
          </cell>
          <cell r="I30">
            <v>1.0997351449559989</v>
          </cell>
          <cell r="J30">
            <v>1.1228295830000745</v>
          </cell>
          <cell r="K30">
            <v>1.1464090042430761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Div"/>
      <sheetName val="P&amp;L"/>
      <sheetName val="Cover"/>
      <sheetName val="cube_setup"/>
      <sheetName val="Fair Value Movements"/>
      <sheetName val="TM1 LOB data"/>
      <sheetName val="Bsh (200910)"/>
      <sheetName val="Opex Trends"/>
      <sheetName val="Opex Trends Graph"/>
      <sheetName val="Opex Waterfall"/>
      <sheetName val="Capex Trend"/>
      <sheetName val="Capex data"/>
      <sheetName val="1. Cover and P&amp;LDiv Month"/>
      <sheetName val="2. P&amp;LDiv YTD &amp; Fcast"/>
      <sheetName val="2.5 Opex"/>
      <sheetName val="3. LOB TM1"/>
      <sheetName val="4. Bsh  (BP)"/>
      <sheetName val="5. Capex A"/>
      <sheetName val="6. Capex B"/>
      <sheetName val="7. AS"/>
      <sheetName val="8. SCI"/>
      <sheetName val="9. Projects A"/>
      <sheetName val="10. Projects B"/>
      <sheetName val="11. Asset Availability"/>
      <sheetName val="12. Safety"/>
      <sheetName val="13. Trans and Hydro"/>
      <sheetName val="LOB data"/>
      <sheetName val="LOB"/>
      <sheetName val="Bsh "/>
      <sheetName val="LOB (manual)"/>
      <sheetName val="Month comm 2"/>
      <sheetName val="Capex (1)"/>
      <sheetName val="Capex"/>
      <sheetName val="Capex v2 "/>
      <sheetName val="Capex (2)"/>
      <sheetName val="Bsh -old format"/>
      <sheetName val="AS board page"/>
      <sheetName val="Threshold"/>
      <sheetName val="Capex Report values"/>
      <sheetName val="Front page"/>
      <sheetName val="Month &amp; YTD Comm "/>
      <sheetName val="Month &amp; YTD Comm  (2)"/>
      <sheetName val="Module1"/>
      <sheetName val="14. CSRs"/>
      <sheetName val="Sheet1"/>
    </sheetNames>
    <sheetDataSet>
      <sheetData sheetId="0"/>
      <sheetData sheetId="1"/>
      <sheetData sheetId="2"/>
      <sheetData sheetId="3">
        <row r="2">
          <cell r="B2" t="str">
            <v>transpower:FM_TTYM</v>
          </cell>
        </row>
        <row r="3">
          <cell r="B3" t="str">
            <v>Transpower Group</v>
          </cell>
        </row>
        <row r="4">
          <cell r="B4" t="str">
            <v>Total $</v>
          </cell>
        </row>
        <row r="5">
          <cell r="B5" t="str">
            <v>EV LOB</v>
          </cell>
        </row>
        <row r="7">
          <cell r="B7" t="str">
            <v>transpower:FM_TTYM</v>
          </cell>
        </row>
        <row r="9">
          <cell r="B9" t="str">
            <v>Current Actuals</v>
          </cell>
        </row>
        <row r="10">
          <cell r="B10" t="str">
            <v>Current Budget</v>
          </cell>
        </row>
        <row r="11">
          <cell r="B11" t="str">
            <v>FCST_Dec</v>
          </cell>
        </row>
        <row r="13">
          <cell r="B13" t="str">
            <v>Dec 10</v>
          </cell>
        </row>
        <row r="14">
          <cell r="B14" t="str">
            <v>1106 YTD</v>
          </cell>
        </row>
        <row r="15">
          <cell r="B15" t="str">
            <v>1006 YTD</v>
          </cell>
        </row>
        <row r="16">
          <cell r="B16" t="str">
            <v>2010/11</v>
          </cell>
        </row>
        <row r="17">
          <cell r="B17" t="str">
            <v>Full Year 2010/11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Info"/>
      <sheetName val="FRONT"/>
      <sheetName val="01"/>
      <sheetName val="02"/>
      <sheetName val="03"/>
      <sheetName val="05"/>
      <sheetName val="06"/>
      <sheetName val="07"/>
      <sheetName val="graphs data"/>
      <sheetName val="service delivery report"/>
      <sheetName val="service delivery graphs"/>
      <sheetName val="capital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LOOKUPSHEET"/>
      <sheetName val="Month_Box"/>
      <sheetName val="Module1"/>
      <sheetName val="Module3"/>
      <sheetName val="Module4"/>
    </sheetNames>
    <sheetDataSet>
      <sheetData sheetId="0" refreshError="1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E4" t="str">
            <v xml:space="preserve">ACTUALS </v>
          </cell>
          <cell r="AG4">
            <v>36342</v>
          </cell>
          <cell r="AH4">
            <v>36373</v>
          </cell>
          <cell r="AI4">
            <v>36404</v>
          </cell>
          <cell r="AJ4">
            <v>36434</v>
          </cell>
          <cell r="AK4">
            <v>36465</v>
          </cell>
          <cell r="AL4">
            <v>36495</v>
          </cell>
          <cell r="AM4">
            <v>36526</v>
          </cell>
          <cell r="AN4">
            <v>36557</v>
          </cell>
          <cell r="AO4">
            <v>36586</v>
          </cell>
          <cell r="AP4">
            <v>36617</v>
          </cell>
        </row>
        <row r="5">
          <cell r="AE5" t="str">
            <v>Tx lines (Act)</v>
          </cell>
          <cell r="AG5">
            <v>1048</v>
          </cell>
          <cell r="AH5">
            <v>2393</v>
          </cell>
          <cell r="AI5">
            <v>2124</v>
          </cell>
          <cell r="AJ5">
            <v>1592</v>
          </cell>
          <cell r="AK5">
            <v>3421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</row>
        <row r="6">
          <cell r="AE6" t="str">
            <v>Tx Lines - SPA (Act)</v>
          </cell>
          <cell r="AG6">
            <v>3542</v>
          </cell>
          <cell r="AH6">
            <v>2197</v>
          </cell>
          <cell r="AI6">
            <v>2465</v>
          </cell>
          <cell r="AJ6">
            <v>3002</v>
          </cell>
          <cell r="AK6">
            <v>1173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</row>
        <row r="7">
          <cell r="AE7" t="str">
            <v>Substations (Act)</v>
          </cell>
          <cell r="AG7">
            <v>2118</v>
          </cell>
          <cell r="AH7">
            <v>2805</v>
          </cell>
          <cell r="AI7">
            <v>3086</v>
          </cell>
          <cell r="AJ7">
            <v>2487</v>
          </cell>
          <cell r="AK7">
            <v>3679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  <row r="8">
          <cell r="AE8" t="str">
            <v>Comms &amp; Control (Act)</v>
          </cell>
          <cell r="AG8">
            <v>315</v>
          </cell>
          <cell r="AH8">
            <v>210</v>
          </cell>
          <cell r="AI8">
            <v>178</v>
          </cell>
          <cell r="AJ8">
            <v>249</v>
          </cell>
          <cell r="AK8">
            <v>298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E9" t="str">
            <v>IT&amp;T Operations (Act)</v>
          </cell>
          <cell r="AG9">
            <v>522</v>
          </cell>
          <cell r="AH9">
            <v>1217</v>
          </cell>
          <cell r="AI9">
            <v>1373</v>
          </cell>
          <cell r="AJ9">
            <v>598</v>
          </cell>
          <cell r="AK9">
            <v>682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AE10" t="str">
            <v>Investigations (Act)</v>
          </cell>
          <cell r="AG10">
            <v>290</v>
          </cell>
          <cell r="AH10">
            <v>349</v>
          </cell>
          <cell r="AI10">
            <v>423</v>
          </cell>
          <cell r="AJ10">
            <v>377</v>
          </cell>
          <cell r="AK10">
            <v>254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E11" t="str">
            <v>Totals</v>
          </cell>
          <cell r="AG11">
            <v>7835</v>
          </cell>
          <cell r="AH11">
            <v>9171</v>
          </cell>
          <cell r="AI11">
            <v>9649</v>
          </cell>
          <cell r="AJ11">
            <v>8305</v>
          </cell>
          <cell r="AK11">
            <v>9507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5">
          <cell r="AE15" t="str">
            <v>ACTUALS (YTD)</v>
          </cell>
          <cell r="AG15">
            <v>36342</v>
          </cell>
          <cell r="AH15">
            <v>36373</v>
          </cell>
          <cell r="AI15">
            <v>36404</v>
          </cell>
          <cell r="AJ15">
            <v>36434</v>
          </cell>
          <cell r="AK15">
            <v>36465</v>
          </cell>
          <cell r="AL15">
            <v>36495</v>
          </cell>
          <cell r="AM15">
            <v>36526</v>
          </cell>
          <cell r="AN15">
            <v>36557</v>
          </cell>
          <cell r="AO15">
            <v>36586</v>
          </cell>
          <cell r="AP15">
            <v>36617</v>
          </cell>
        </row>
        <row r="16">
          <cell r="AE16" t="str">
            <v>Tx lines (Act)</v>
          </cell>
          <cell r="AG16">
            <v>1048</v>
          </cell>
          <cell r="AH16">
            <v>3441</v>
          </cell>
          <cell r="AI16">
            <v>5565</v>
          </cell>
          <cell r="AJ16">
            <v>7157</v>
          </cell>
          <cell r="AK16">
            <v>10578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E17" t="str">
            <v>Tx Lines - SPA (Act)</v>
          </cell>
          <cell r="AG17">
            <v>3542</v>
          </cell>
          <cell r="AH17">
            <v>5739</v>
          </cell>
          <cell r="AI17">
            <v>8204</v>
          </cell>
          <cell r="AJ17">
            <v>11206</v>
          </cell>
          <cell r="AK17">
            <v>12379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E18" t="str">
            <v>Substations (Act)</v>
          </cell>
          <cell r="AG18">
            <v>2118</v>
          </cell>
          <cell r="AH18">
            <v>4923</v>
          </cell>
          <cell r="AI18">
            <v>8009</v>
          </cell>
          <cell r="AJ18">
            <v>10496</v>
          </cell>
          <cell r="AK18">
            <v>14175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AE19" t="str">
            <v>Comms &amp; Control (Act)</v>
          </cell>
          <cell r="AG19">
            <v>315</v>
          </cell>
          <cell r="AH19">
            <v>525</v>
          </cell>
          <cell r="AI19">
            <v>703</v>
          </cell>
          <cell r="AJ19">
            <v>952</v>
          </cell>
          <cell r="AK19">
            <v>1250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AC20" t="str">
            <v>`</v>
          </cell>
          <cell r="AE20" t="str">
            <v>IT&amp;T Operations (Act)</v>
          </cell>
          <cell r="AG20">
            <v>522</v>
          </cell>
          <cell r="AH20">
            <v>1739</v>
          </cell>
          <cell r="AI20">
            <v>3112</v>
          </cell>
          <cell r="AJ20">
            <v>3710</v>
          </cell>
          <cell r="AK20">
            <v>4392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AE21" t="str">
            <v>Investigations (Act)</v>
          </cell>
          <cell r="AG21">
            <v>290</v>
          </cell>
          <cell r="AH21">
            <v>639</v>
          </cell>
          <cell r="AI21">
            <v>1062</v>
          </cell>
          <cell r="AJ21">
            <v>1439</v>
          </cell>
          <cell r="AK21">
            <v>1693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7">
          <cell r="AE27" t="str">
            <v>Tx Lines - SPA (Plan)</v>
          </cell>
          <cell r="AG27">
            <v>3122</v>
          </cell>
          <cell r="AH27">
            <v>2874.5</v>
          </cell>
          <cell r="AI27">
            <v>660.5</v>
          </cell>
          <cell r="AJ27">
            <v>587.5</v>
          </cell>
          <cell r="AK27">
            <v>-136</v>
          </cell>
          <cell r="AL27">
            <v>-582.5</v>
          </cell>
          <cell r="AM27">
            <v>-208.5</v>
          </cell>
          <cell r="AN27">
            <v>-558.5</v>
          </cell>
          <cell r="AO27">
            <v>588.5</v>
          </cell>
          <cell r="AP27">
            <v>1111.5</v>
          </cell>
        </row>
        <row r="28">
          <cell r="AE28" t="str">
            <v>Substations (Plan)</v>
          </cell>
          <cell r="AG28">
            <v>3291.6</v>
          </cell>
          <cell r="AH28">
            <v>3069.6</v>
          </cell>
          <cell r="AI28">
            <v>3545.4999999999995</v>
          </cell>
          <cell r="AJ28">
            <v>3498.7</v>
          </cell>
          <cell r="AK28">
            <v>3603.2999999999997</v>
          </cell>
          <cell r="AL28">
            <v>3728.8</v>
          </cell>
          <cell r="AM28">
            <v>3230.7999999999997</v>
          </cell>
          <cell r="AN28">
            <v>3148.4</v>
          </cell>
          <cell r="AO28">
            <v>3607.5</v>
          </cell>
          <cell r="AP28">
            <v>3124.3</v>
          </cell>
        </row>
        <row r="29">
          <cell r="AE29" t="str">
            <v>Comms &amp; Control (Plan)</v>
          </cell>
          <cell r="AG29">
            <v>325</v>
          </cell>
          <cell r="AH29">
            <v>341.73</v>
          </cell>
          <cell r="AI29">
            <v>379.73</v>
          </cell>
          <cell r="AJ29">
            <v>344.73</v>
          </cell>
          <cell r="AK29">
            <v>297.73</v>
          </cell>
          <cell r="AL29">
            <v>318.73</v>
          </cell>
          <cell r="AM29">
            <v>292.73</v>
          </cell>
          <cell r="AN29">
            <v>286.73</v>
          </cell>
          <cell r="AO29">
            <v>387.73</v>
          </cell>
          <cell r="AP29">
            <v>281.73</v>
          </cell>
        </row>
        <row r="30">
          <cell r="AE30" t="str">
            <v>IT&amp;T Operations (Plan)</v>
          </cell>
          <cell r="AG30">
            <v>999.8950000000001</v>
          </cell>
          <cell r="AH30">
            <v>998.8950000000001</v>
          </cell>
          <cell r="AI30">
            <v>997.8950000000001</v>
          </cell>
          <cell r="AJ30">
            <v>999.8950000000001</v>
          </cell>
          <cell r="AK30">
            <v>999.8950000000001</v>
          </cell>
          <cell r="AL30">
            <v>1002.8950000000001</v>
          </cell>
          <cell r="AM30">
            <v>1002.8950000000001</v>
          </cell>
          <cell r="AN30">
            <v>1002.8950000000001</v>
          </cell>
          <cell r="AO30">
            <v>1004.8950000000001</v>
          </cell>
          <cell r="AP30">
            <v>1002.8950000000001</v>
          </cell>
        </row>
        <row r="31">
          <cell r="AE31" t="str">
            <v>Investigations (Plan)</v>
          </cell>
          <cell r="AG31">
            <v>590</v>
          </cell>
          <cell r="AH31">
            <v>590</v>
          </cell>
          <cell r="AI31">
            <v>589</v>
          </cell>
          <cell r="AJ31">
            <v>590</v>
          </cell>
          <cell r="AK31">
            <v>590</v>
          </cell>
          <cell r="AL31">
            <v>590</v>
          </cell>
          <cell r="AM31">
            <v>590</v>
          </cell>
          <cell r="AN31">
            <v>590</v>
          </cell>
          <cell r="AO31">
            <v>590</v>
          </cell>
          <cell r="AP31">
            <v>591</v>
          </cell>
        </row>
        <row r="32">
          <cell r="AE32" t="str">
            <v>Totals</v>
          </cell>
          <cell r="AG32">
            <v>9796.4950000000008</v>
          </cell>
          <cell r="AH32">
            <v>9589.7250000000004</v>
          </cell>
          <cell r="AI32">
            <v>10100.625</v>
          </cell>
          <cell r="AJ32">
            <v>10022.825000000001</v>
          </cell>
          <cell r="AK32">
            <v>10080.924999999999</v>
          </cell>
          <cell r="AL32">
            <v>10229.924999999999</v>
          </cell>
          <cell r="AM32">
            <v>9705.9249999999993</v>
          </cell>
          <cell r="AN32">
            <v>9617.5249999999996</v>
          </cell>
          <cell r="AO32">
            <v>10179.625</v>
          </cell>
          <cell r="AP32">
            <v>9589.4250000000011</v>
          </cell>
        </row>
        <row r="35">
          <cell r="AE35" t="str">
            <v>PLAN (YTD)</v>
          </cell>
          <cell r="AG35">
            <v>36342</v>
          </cell>
          <cell r="AH35">
            <v>36373</v>
          </cell>
          <cell r="AI35">
            <v>36404</v>
          </cell>
          <cell r="AJ35">
            <v>36434</v>
          </cell>
          <cell r="AK35">
            <v>36465</v>
          </cell>
          <cell r="AL35">
            <v>36495</v>
          </cell>
          <cell r="AM35">
            <v>36526</v>
          </cell>
          <cell r="AN35">
            <v>36557</v>
          </cell>
          <cell r="AO35">
            <v>36586</v>
          </cell>
          <cell r="AP35">
            <v>36617</v>
          </cell>
        </row>
        <row r="36">
          <cell r="AE36" t="str">
            <v>Tx lines (Plan)</v>
          </cell>
          <cell r="AG36">
            <v>1468</v>
          </cell>
          <cell r="AH36">
            <v>3183</v>
          </cell>
          <cell r="AI36">
            <v>7111</v>
          </cell>
          <cell r="AJ36">
            <v>11113</v>
          </cell>
          <cell r="AK36">
            <v>15839</v>
          </cell>
          <cell r="AL36">
            <v>21011</v>
          </cell>
          <cell r="AM36">
            <v>25809</v>
          </cell>
          <cell r="AN36">
            <v>30957</v>
          </cell>
          <cell r="AO36">
            <v>34958</v>
          </cell>
          <cell r="AP36">
            <v>38436</v>
          </cell>
        </row>
        <row r="37">
          <cell r="AE37" t="str">
            <v>Tx Lines - SPA (Plan)</v>
          </cell>
          <cell r="AG37">
            <v>3122</v>
          </cell>
          <cell r="AH37">
            <v>5996.5</v>
          </cell>
          <cell r="AI37">
            <v>6657</v>
          </cell>
          <cell r="AJ37">
            <v>7244.5</v>
          </cell>
          <cell r="AK37">
            <v>7108.5</v>
          </cell>
          <cell r="AL37">
            <v>6526</v>
          </cell>
          <cell r="AM37">
            <v>6317.5</v>
          </cell>
          <cell r="AN37">
            <v>5759</v>
          </cell>
          <cell r="AO37">
            <v>6347.5</v>
          </cell>
          <cell r="AP37">
            <v>7459</v>
          </cell>
        </row>
        <row r="38">
          <cell r="AE38" t="str">
            <v>Substations (Plan)</v>
          </cell>
          <cell r="AG38">
            <v>3291.6</v>
          </cell>
          <cell r="AH38">
            <v>6361.2</v>
          </cell>
          <cell r="AI38">
            <v>9906.6999999999989</v>
          </cell>
          <cell r="AJ38">
            <v>13405.399999999998</v>
          </cell>
          <cell r="AK38">
            <v>17008.699999999997</v>
          </cell>
          <cell r="AL38">
            <v>20737.499999999996</v>
          </cell>
          <cell r="AM38">
            <v>23968.299999999996</v>
          </cell>
          <cell r="AN38">
            <v>27116.699999999997</v>
          </cell>
          <cell r="AO38">
            <v>30724.199999999997</v>
          </cell>
          <cell r="AP38">
            <v>33848.5</v>
          </cell>
        </row>
        <row r="39">
          <cell r="AE39" t="str">
            <v>Comms &amp; Control (Plan)</v>
          </cell>
          <cell r="AG39">
            <v>325</v>
          </cell>
          <cell r="AH39">
            <v>666.73</v>
          </cell>
          <cell r="AI39">
            <v>1046.46</v>
          </cell>
          <cell r="AJ39">
            <v>1391.19</v>
          </cell>
          <cell r="AK39">
            <v>1688.92</v>
          </cell>
          <cell r="AL39">
            <v>2007.65</v>
          </cell>
          <cell r="AM39">
            <v>2300.38</v>
          </cell>
          <cell r="AN39">
            <v>2587.11</v>
          </cell>
          <cell r="AO39">
            <v>2974.84</v>
          </cell>
          <cell r="AP39">
            <v>3256.57</v>
          </cell>
        </row>
        <row r="40">
          <cell r="AE40" t="str">
            <v>IT&amp;T Operations (Plan)</v>
          </cell>
          <cell r="AG40">
            <v>999.8950000000001</v>
          </cell>
          <cell r="AH40">
            <v>1998.7900000000002</v>
          </cell>
          <cell r="AI40">
            <v>2996.6850000000004</v>
          </cell>
          <cell r="AJ40">
            <v>3996.5800000000004</v>
          </cell>
          <cell r="AK40">
            <v>4996.4750000000004</v>
          </cell>
          <cell r="AL40">
            <v>5999.3700000000008</v>
          </cell>
          <cell r="AM40">
            <v>7002.2650000000012</v>
          </cell>
          <cell r="AN40">
            <v>8005.1600000000017</v>
          </cell>
          <cell r="AO40">
            <v>9010.0550000000021</v>
          </cell>
          <cell r="AP40">
            <v>10012.950000000003</v>
          </cell>
        </row>
        <row r="41">
          <cell r="AE41" t="str">
            <v>Investigations (Plan)</v>
          </cell>
          <cell r="AG41">
            <v>590</v>
          </cell>
          <cell r="AH41">
            <v>1180</v>
          </cell>
          <cell r="AI41">
            <v>1769</v>
          </cell>
          <cell r="AJ41">
            <v>2359</v>
          </cell>
          <cell r="AK41">
            <v>2949</v>
          </cell>
          <cell r="AL41">
            <v>3539</v>
          </cell>
          <cell r="AM41">
            <v>4129</v>
          </cell>
          <cell r="AN41">
            <v>4719</v>
          </cell>
          <cell r="AO41">
            <v>5309</v>
          </cell>
          <cell r="AP41">
            <v>5900</v>
          </cell>
        </row>
        <row r="42">
          <cell r="AE42" t="str">
            <v>Totals</v>
          </cell>
          <cell r="AG42">
            <v>9796.4950000000008</v>
          </cell>
          <cell r="AH42">
            <v>19386.22</v>
          </cell>
          <cell r="AI42">
            <v>29486.844999999998</v>
          </cell>
          <cell r="AJ42">
            <v>39509.67</v>
          </cell>
          <cell r="AK42">
            <v>49590.594999999994</v>
          </cell>
          <cell r="AL42">
            <v>59820.520000000004</v>
          </cell>
          <cell r="AM42">
            <v>69526.444999999992</v>
          </cell>
          <cell r="AN42">
            <v>79143.97</v>
          </cell>
          <cell r="AO42">
            <v>89323.595000000001</v>
          </cell>
          <cell r="AP42">
            <v>98913.02</v>
          </cell>
        </row>
        <row r="45">
          <cell r="AE45" t="str">
            <v>REFORECAST (000's)</v>
          </cell>
          <cell r="AG45">
            <v>36342</v>
          </cell>
          <cell r="AH45">
            <v>36373</v>
          </cell>
          <cell r="AI45">
            <v>36404</v>
          </cell>
          <cell r="AJ45">
            <v>36434</v>
          </cell>
          <cell r="AK45">
            <v>36465</v>
          </cell>
          <cell r="AL45">
            <v>36495</v>
          </cell>
          <cell r="AM45">
            <v>36526</v>
          </cell>
          <cell r="AN45">
            <v>36557</v>
          </cell>
          <cell r="AO45">
            <v>36586</v>
          </cell>
          <cell r="AP45">
            <v>36617</v>
          </cell>
        </row>
        <row r="50">
          <cell r="AE50" t="str">
            <v>IT&amp;T Operations (reforecast)</v>
          </cell>
          <cell r="AG50">
            <v>12024</v>
          </cell>
          <cell r="AH50">
            <v>12024</v>
          </cell>
          <cell r="AI50">
            <v>12024</v>
          </cell>
          <cell r="AJ50">
            <v>12224</v>
          </cell>
          <cell r="AK50">
            <v>12224</v>
          </cell>
          <cell r="AL50">
            <v>12224</v>
          </cell>
          <cell r="AM50">
            <v>12224</v>
          </cell>
          <cell r="AN50">
            <v>12224</v>
          </cell>
          <cell r="AO50">
            <v>12224</v>
          </cell>
          <cell r="AP50">
            <v>12224</v>
          </cell>
        </row>
        <row r="51">
          <cell r="AE51" t="str">
            <v>Investigations (reforecast)</v>
          </cell>
          <cell r="AG51">
            <v>7083</v>
          </cell>
          <cell r="AH51">
            <v>7083</v>
          </cell>
          <cell r="AI51">
            <v>7083</v>
          </cell>
          <cell r="AJ51">
            <v>6083</v>
          </cell>
          <cell r="AK51">
            <v>5983</v>
          </cell>
          <cell r="AL51">
            <v>5983</v>
          </cell>
          <cell r="AM51">
            <v>5983</v>
          </cell>
          <cell r="AN51">
            <v>5983</v>
          </cell>
          <cell r="AO51">
            <v>5983</v>
          </cell>
          <cell r="AP51">
            <v>5983</v>
          </cell>
        </row>
        <row r="52">
          <cell r="AE52" t="str">
            <v>Total</v>
          </cell>
          <cell r="AG52">
            <v>117643</v>
          </cell>
          <cell r="AH52">
            <v>117643</v>
          </cell>
          <cell r="AI52">
            <v>117465</v>
          </cell>
          <cell r="AJ52">
            <v>116452</v>
          </cell>
          <cell r="AK52">
            <v>115799</v>
          </cell>
          <cell r="AL52">
            <v>115799</v>
          </cell>
          <cell r="AM52">
            <v>115799</v>
          </cell>
          <cell r="AN52">
            <v>115799</v>
          </cell>
          <cell r="AO52">
            <v>115799</v>
          </cell>
          <cell r="AP52">
            <v>115799</v>
          </cell>
        </row>
        <row r="53">
          <cell r="AE53" t="str">
            <v>NOTE: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5">
          <cell r="AD35" t="str">
            <v>J</v>
          </cell>
          <cell r="AE35" t="str">
            <v>A</v>
          </cell>
          <cell r="AF35" t="str">
            <v>S</v>
          </cell>
          <cell r="AG35" t="str">
            <v>O</v>
          </cell>
          <cell r="AH35" t="str">
            <v>N</v>
          </cell>
          <cell r="AI35" t="str">
            <v>D</v>
          </cell>
          <cell r="AJ35" t="str">
            <v>J</v>
          </cell>
          <cell r="AK35" t="str">
            <v>F</v>
          </cell>
          <cell r="AL35" t="str">
            <v>M</v>
          </cell>
          <cell r="AM35" t="str">
            <v>A</v>
          </cell>
          <cell r="AN35" t="str">
            <v>M</v>
          </cell>
          <cell r="AO35" t="str">
            <v>J</v>
          </cell>
        </row>
        <row r="36">
          <cell r="AC36" t="str">
            <v>Equipment</v>
          </cell>
          <cell r="AD36">
            <v>0.223</v>
          </cell>
          <cell r="AE36">
            <v>0.52700000000000002</v>
          </cell>
          <cell r="AF36">
            <v>0.78600000000000003</v>
          </cell>
          <cell r="AG36">
            <v>0.28599999999999998</v>
          </cell>
          <cell r="AH36">
            <v>0.39500000000000002</v>
          </cell>
          <cell r="AI36">
            <v>4.0000000000000001E-3</v>
          </cell>
          <cell r="AJ36">
            <v>7.0999999999999994E-2</v>
          </cell>
          <cell r="AK36">
            <v>5.3999999999999999E-2</v>
          </cell>
          <cell r="AL36">
            <v>0</v>
          </cell>
          <cell r="AM36">
            <v>3.5000000000000003E-2</v>
          </cell>
          <cell r="AN36">
            <v>0</v>
          </cell>
          <cell r="AO36">
            <v>0.32500000000000001</v>
          </cell>
        </row>
        <row r="37">
          <cell r="AC37" t="str">
            <v>External*</v>
          </cell>
          <cell r="AD37">
            <v>0.11899999999999999</v>
          </cell>
          <cell r="AE37">
            <v>0.30499999999999999</v>
          </cell>
          <cell r="AF37">
            <v>0</v>
          </cell>
          <cell r="AG37">
            <v>0.14099999999999999</v>
          </cell>
          <cell r="AH37">
            <v>3.5000000000000003E-2</v>
          </cell>
          <cell r="AI37">
            <v>0</v>
          </cell>
          <cell r="AJ37">
            <v>0.11</v>
          </cell>
          <cell r="AK37">
            <v>0.95799999999999996</v>
          </cell>
          <cell r="AL37">
            <v>2.9000000000000001E-2</v>
          </cell>
          <cell r="AM37">
            <v>0.16</v>
          </cell>
          <cell r="AN37">
            <v>9.8000000000000004E-2</v>
          </cell>
          <cell r="AO37">
            <v>0.51800000000000002</v>
          </cell>
        </row>
        <row r="38">
          <cell r="AC38" t="str">
            <v>Human</v>
          </cell>
          <cell r="AD38">
            <v>1.421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4.3999999999999997E-2</v>
          </cell>
          <cell r="AK38">
            <v>0</v>
          </cell>
          <cell r="AL38">
            <v>1.2E-2</v>
          </cell>
          <cell r="AM38">
            <v>1.4999999999999999E-2</v>
          </cell>
          <cell r="AN38">
            <v>1.7999999999999999E-2</v>
          </cell>
          <cell r="AO38">
            <v>0</v>
          </cell>
        </row>
        <row r="39">
          <cell r="AC39" t="str">
            <v>Environmental</v>
          </cell>
        </row>
        <row r="41">
          <cell r="AC41" t="str">
            <v>Not Known</v>
          </cell>
          <cell r="AD41">
            <v>0</v>
          </cell>
          <cell r="AE41">
            <v>0</v>
          </cell>
          <cell r="AF41">
            <v>0</v>
          </cell>
          <cell r="AG41">
            <v>5.1999999999999998E-2</v>
          </cell>
          <cell r="AH41">
            <v>4.4999999999999998E-2</v>
          </cell>
          <cell r="AI41">
            <v>1.2E-2</v>
          </cell>
          <cell r="AJ41">
            <v>3.2000000000000001E-2</v>
          </cell>
          <cell r="AK41">
            <v>0</v>
          </cell>
          <cell r="AL41">
            <v>0.03</v>
          </cell>
          <cell r="AM41">
            <v>6.0000000000000001E-3</v>
          </cell>
          <cell r="AN41">
            <v>1E-3</v>
          </cell>
          <cell r="AO41">
            <v>2.1999999999999999E-2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Notes"/>
      <sheetName val="Map"/>
      <sheetName val="Assumptions"/>
      <sheetName val="Opex"/>
      <sheetName val="Escalation Opex"/>
      <sheetName val="Adj. Opex "/>
      <sheetName val="Opex Categories"/>
      <sheetName val="Capex"/>
      <sheetName val="Escalation Capex"/>
      <sheetName val="Adj. Capex"/>
      <sheetName val="Capex Categories"/>
      <sheetName val="Input Prices"/>
      <sheetName val="FX"/>
      <sheetName val="Quality"/>
    </sheetNames>
    <sheetDataSet>
      <sheetData sheetId="0" refreshError="1"/>
      <sheetData sheetId="1" refreshError="1"/>
      <sheetData sheetId="2" refreshError="1"/>
      <sheetData sheetId="3">
        <row r="15">
          <cell r="J15">
            <v>5.0999999999999997E-2</v>
          </cell>
        </row>
        <row r="16">
          <cell r="J16">
            <v>2.4E-2</v>
          </cell>
        </row>
        <row r="17">
          <cell r="J17">
            <v>2.4E-2</v>
          </cell>
        </row>
        <row r="18">
          <cell r="J18">
            <v>2.4E-2</v>
          </cell>
        </row>
        <row r="19">
          <cell r="J19">
            <v>2.3E-2</v>
          </cell>
        </row>
        <row r="27">
          <cell r="O27">
            <v>3.0250000000000006E-2</v>
          </cell>
        </row>
        <row r="28">
          <cell r="O28">
            <v>0.10649999999999998</v>
          </cell>
        </row>
        <row r="29">
          <cell r="O29">
            <v>4.8750000000000009E-2</v>
          </cell>
        </row>
        <row r="30">
          <cell r="O30">
            <v>6.2000000000000006E-2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vid Gatland"/>
      <sheetName val="Kevin Fox"/>
      <sheetName val="David Laurie"/>
      <sheetName val="Kieran Devine"/>
      <sheetName val="Stuart Low"/>
      <sheetName val="Summary"/>
    </sheetNames>
    <sheetDataSet>
      <sheetData sheetId="0">
        <row r="50">
          <cell r="K50" t="str">
            <v>Completed</v>
          </cell>
          <cell r="L50" t="str">
            <v>Not Checked</v>
          </cell>
        </row>
        <row r="51">
          <cell r="L51" t="str">
            <v>Checked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Notes"/>
      <sheetName val="Map"/>
      <sheetName val="Assumptions"/>
      <sheetName val="Opex"/>
      <sheetName val="Opex new slice"/>
      <sheetName val="Escalation Opex"/>
      <sheetName val="Adj. Opex "/>
      <sheetName val="Opex Categories"/>
      <sheetName val="Capex"/>
      <sheetName val="Capex new slice"/>
      <sheetName val="Sheet4"/>
      <sheetName val="Escalation Capex"/>
      <sheetName val="Adj. Capex"/>
      <sheetName val="Capex Categories"/>
      <sheetName val="Input Prices"/>
      <sheetName val="FX"/>
      <sheetName val="Quality"/>
    </sheetNames>
    <sheetDataSet>
      <sheetData sheetId="0"/>
      <sheetData sheetId="1"/>
      <sheetData sheetId="2"/>
      <sheetData sheetId="3">
        <row r="15">
          <cell r="J15">
            <v>5.0999999999999997E-2</v>
          </cell>
        </row>
        <row r="22">
          <cell r="J22">
            <v>1</v>
          </cell>
          <cell r="K22">
            <v>1.0095073465859983</v>
          </cell>
          <cell r="L22">
            <v>1.0164217804667244</v>
          </cell>
          <cell r="M22">
            <v>1.0296352636127917</v>
          </cell>
          <cell r="N22">
            <v>1.0491983336214346</v>
          </cell>
        </row>
        <row r="23">
          <cell r="J23">
            <v>1.0164217804667244</v>
          </cell>
          <cell r="K23">
            <v>1.0068493150684932</v>
          </cell>
          <cell r="L23">
            <v>1</v>
          </cell>
          <cell r="M23">
            <v>0.98716683119447202</v>
          </cell>
          <cell r="N23">
            <v>0.96876038390036523</v>
          </cell>
        </row>
      </sheetData>
      <sheetData sheetId="4">
        <row r="72">
          <cell r="E72" t="str">
            <v>Grid Maintenance</v>
          </cell>
        </row>
      </sheetData>
      <sheetData sheetId="5"/>
      <sheetData sheetId="6">
        <row r="44">
          <cell r="J44">
            <v>249.13289953917896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 &amp;  Instructions"/>
      <sheetName val="Cover"/>
      <sheetName val="Opex"/>
      <sheetName val="Capex"/>
      <sheetName val="RCP1 Quality"/>
      <sheetName val="Milestones 1 - 9"/>
      <sheetName val="Trans act vs bud "/>
      <sheetName val="Trans fcast vs bud"/>
      <sheetName val="LOB act vs bud YTD"/>
      <sheetName val="Group opex summary"/>
      <sheetName val="Capex split"/>
      <sheetName val="Appendix capex allowance"/>
    </sheetNames>
    <sheetDataSet>
      <sheetData sheetId="0">
        <row r="1">
          <cell r="B1" t="str">
            <v>June</v>
          </cell>
        </row>
        <row r="2">
          <cell r="B2" t="str">
            <v>1212 YTD</v>
          </cell>
        </row>
        <row r="3">
          <cell r="B3" t="str">
            <v>FCST_May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B12">
            <v>106608606.56</v>
          </cell>
        </row>
      </sheetData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Graph Data"/>
      <sheetName val="Graph"/>
      <sheetName val="Waterfall"/>
      <sheetName val="Report Summary"/>
      <sheetName val="Act v FEC"/>
      <sheetName val="Listing"/>
    </sheetNames>
    <sheetDataSet>
      <sheetData sheetId="0" refreshError="1"/>
      <sheetData sheetId="1">
        <row r="2">
          <cell r="C2" t="str">
            <v>Transpower</v>
          </cell>
        </row>
        <row r="3">
          <cell r="C3">
            <v>40082</v>
          </cell>
          <cell r="D3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53"/>
  <sheetViews>
    <sheetView showGridLines="0" topLeftCell="A24" zoomScale="85" zoomScaleNormal="85" zoomScaleSheetLayoutView="80" workbookViewId="0">
      <selection activeCell="E28" sqref="E28"/>
    </sheetView>
  </sheetViews>
  <sheetFormatPr defaultRowHeight="12.75"/>
  <cols>
    <col min="1" max="1" width="1.85546875" style="86" customWidth="1"/>
    <col min="2" max="2" width="6.7109375" style="86" customWidth="1"/>
    <col min="3" max="3" width="58.7109375" style="92" customWidth="1"/>
    <col min="4" max="4" width="16.7109375" style="92" customWidth="1"/>
    <col min="5" max="10" width="23.85546875" style="92" customWidth="1"/>
    <col min="11" max="11" width="1.42578125" style="86" customWidth="1"/>
    <col min="12" max="17" width="10.85546875" style="92" customWidth="1"/>
    <col min="18" max="16384" width="9.140625" style="92"/>
  </cols>
  <sheetData>
    <row r="1" spans="1:20" s="86" customFormat="1" ht="10.5" customHeight="1"/>
    <row r="2" spans="1:20" s="86" customFormat="1" ht="29.25" customHeight="1">
      <c r="B2" s="124" t="s">
        <v>140</v>
      </c>
      <c r="C2" s="129"/>
      <c r="D2" s="129"/>
      <c r="F2" s="87"/>
      <c r="G2" s="87"/>
      <c r="H2" s="87"/>
      <c r="I2" s="87"/>
      <c r="J2" s="87"/>
    </row>
    <row r="3" spans="1:20" s="86" customFormat="1" ht="15.75" customHeight="1">
      <c r="C3" s="109"/>
      <c r="D3" s="109"/>
      <c r="E3" s="109"/>
      <c r="F3" s="87"/>
      <c r="G3" s="87"/>
      <c r="H3" s="87"/>
      <c r="I3" s="87"/>
      <c r="J3" s="87"/>
    </row>
    <row r="4" spans="1:20" s="86" customFormat="1" ht="15.75">
      <c r="B4" s="110" t="s">
        <v>135</v>
      </c>
      <c r="C4" s="111"/>
      <c r="D4" s="88"/>
      <c r="E4" s="89"/>
      <c r="F4" s="89"/>
      <c r="G4" s="89"/>
      <c r="H4" s="89"/>
      <c r="I4" s="89"/>
    </row>
    <row r="5" spans="1:20" ht="15.75" customHeight="1">
      <c r="C5" s="90" t="s">
        <v>125</v>
      </c>
      <c r="D5" s="91" t="s">
        <v>126</v>
      </c>
      <c r="E5" s="91" t="s">
        <v>71</v>
      </c>
      <c r="F5" s="91" t="s">
        <v>72</v>
      </c>
      <c r="G5" s="91" t="s">
        <v>73</v>
      </c>
      <c r="H5" s="91" t="s">
        <v>74</v>
      </c>
      <c r="I5" s="91" t="s">
        <v>75</v>
      </c>
      <c r="J5" s="91" t="s">
        <v>127</v>
      </c>
    </row>
    <row r="6" spans="1:20" s="97" customFormat="1" ht="19.5" customHeight="1">
      <c r="A6" s="93"/>
      <c r="B6" s="93"/>
      <c r="C6" s="94" t="s">
        <v>128</v>
      </c>
      <c r="D6" s="94"/>
      <c r="E6" s="95">
        <f>+'Capex Detail No Escalator chg'!AG82/1000000</f>
        <v>247.25647961056146</v>
      </c>
      <c r="F6" s="95">
        <f>+'Capex Detail No Escalator chg'!AH82/1000000</f>
        <v>248.61448841274299</v>
      </c>
      <c r="G6" s="95">
        <f>+'Capex Detail No Escalator chg'!AI82/1000000</f>
        <v>232.786979906883</v>
      </c>
      <c r="H6" s="95">
        <f>+'Capex Detail No Escalator chg'!AJ82/1000000</f>
        <v>240.52814721920947</v>
      </c>
      <c r="I6" s="95">
        <f>+'Capex Detail No Escalator chg'!AK82/1000000</f>
        <v>219.37002265095543</v>
      </c>
      <c r="J6" s="96">
        <f t="shared" ref="J6:J11" si="0">SUM(E6:I6)</f>
        <v>1188.5561178003522</v>
      </c>
      <c r="K6" s="93"/>
      <c r="L6" s="92"/>
      <c r="M6" s="92"/>
      <c r="N6" s="92"/>
      <c r="O6" s="92"/>
      <c r="P6" s="92"/>
      <c r="Q6" s="92"/>
      <c r="R6" s="92"/>
      <c r="S6" s="92"/>
      <c r="T6" s="92"/>
    </row>
    <row r="7" spans="1:20" ht="19.5" customHeight="1">
      <c r="C7" s="98" t="s">
        <v>123</v>
      </c>
      <c r="D7" s="99"/>
      <c r="E7" s="100">
        <f>+'Capex Detail No Escalator chg'!AR82/1000000</f>
        <v>13.599105129438508</v>
      </c>
      <c r="F7" s="100">
        <f>+'Capex Detail No Escalator chg'!AS82/1000000</f>
        <v>19.168176858151998</v>
      </c>
      <c r="G7" s="100">
        <f>+'Capex Detail No Escalator chg'!AT82/1000000</f>
        <v>23.208861861416999</v>
      </c>
      <c r="H7" s="100">
        <f>+'Capex Detail No Escalator chg'!AU82/1000000</f>
        <v>29.536856470390532</v>
      </c>
      <c r="I7" s="100">
        <f>+'Capex Detail No Escalator chg'!AV82/1000000</f>
        <v>32.115771314644547</v>
      </c>
      <c r="J7" s="96">
        <f t="shared" si="0"/>
        <v>117.62877163404258</v>
      </c>
    </row>
    <row r="8" spans="1:20" ht="19.5" customHeight="1">
      <c r="C8" s="98" t="s">
        <v>124</v>
      </c>
      <c r="D8" s="94"/>
      <c r="E8" s="112">
        <f>+'Capex Detail No Escalator chg'!BC82/1000000</f>
        <v>10.403361991200001</v>
      </c>
      <c r="F8" s="112">
        <f>+'Capex Detail No Escalator chg'!BD82/1000000</f>
        <v>11.790768881299998</v>
      </c>
      <c r="G8" s="112">
        <f>+'Capex Detail No Escalator chg'!BE82/1000000</f>
        <v>12.670319918000002</v>
      </c>
      <c r="H8" s="112">
        <f>+'Capex Detail No Escalator chg'!BF82/1000000</f>
        <v>13.6583776418</v>
      </c>
      <c r="I8" s="112">
        <f>+'Capex Detail No Escalator chg'!BG82/1000000</f>
        <v>12.647182637100006</v>
      </c>
      <c r="J8" s="96">
        <f t="shared" si="0"/>
        <v>61.170011069400005</v>
      </c>
    </row>
    <row r="9" spans="1:20" s="97" customFormat="1" ht="19.5" customHeight="1">
      <c r="A9" s="93"/>
      <c r="B9" s="93"/>
      <c r="C9" s="94" t="s">
        <v>129</v>
      </c>
      <c r="D9" s="94"/>
      <c r="E9" s="95">
        <f>+'Capex Detail No Escalator chg'!BN82/1000000</f>
        <v>271.25894673120013</v>
      </c>
      <c r="F9" s="95">
        <f>+'Capex Detail No Escalator chg'!BO82/1000000</f>
        <v>279.57343415219509</v>
      </c>
      <c r="G9" s="95">
        <f>+'Capex Detail No Escalator chg'!BP82/1000000</f>
        <v>268.66616168630003</v>
      </c>
      <c r="H9" s="95">
        <f>+'Capex Detail No Escalator chg'!BQ82/1000000</f>
        <v>283.72338133140005</v>
      </c>
      <c r="I9" s="95">
        <f>+'Capex Detail No Escalator chg'!BR82/1000000</f>
        <v>264.13297660270001</v>
      </c>
      <c r="J9" s="96">
        <f t="shared" si="0"/>
        <v>1367.3549005037953</v>
      </c>
      <c r="K9" s="93"/>
      <c r="L9" s="92"/>
      <c r="M9" s="92"/>
      <c r="N9" s="92"/>
      <c r="O9" s="92"/>
      <c r="P9" s="92"/>
      <c r="Q9" s="92"/>
      <c r="R9" s="92"/>
      <c r="S9" s="92"/>
      <c r="T9" s="92"/>
    </row>
    <row r="10" spans="1:20" s="97" customFormat="1" ht="19.5" customHeight="1">
      <c r="A10" s="93"/>
      <c r="B10" s="93"/>
      <c r="C10" s="94" t="s">
        <v>130</v>
      </c>
      <c r="D10" s="94"/>
      <c r="E10" s="95">
        <f>+'Capex Detail No Escalator chg'!BZ82/1000000</f>
        <v>268.15305411604879</v>
      </c>
      <c r="F10" s="95">
        <f>+'Capex Detail No Escalator chg'!CA82/1000000</f>
        <v>282.16557667405505</v>
      </c>
      <c r="G10" s="95">
        <f>+'Capex Detail No Escalator chg'!CB82/1000000</f>
        <v>261.96166890849997</v>
      </c>
      <c r="H10" s="95">
        <f>+'Capex Detail No Escalator chg'!CC82/1000000</f>
        <v>268.37543574830005</v>
      </c>
      <c r="I10" s="95">
        <f>+'Capex Detail No Escalator chg'!CD82/1000000</f>
        <v>268.28811541449988</v>
      </c>
      <c r="J10" s="96">
        <f t="shared" si="0"/>
        <v>1348.9438508614039</v>
      </c>
      <c r="K10" s="93"/>
      <c r="L10" s="92"/>
      <c r="M10" s="92"/>
      <c r="N10" s="92"/>
      <c r="O10" s="92"/>
      <c r="P10" s="92"/>
      <c r="Q10" s="92"/>
      <c r="R10" s="92"/>
      <c r="S10" s="92"/>
      <c r="T10" s="92"/>
    </row>
    <row r="11" spans="1:20" ht="19.5" customHeight="1">
      <c r="C11" s="98" t="s">
        <v>136</v>
      </c>
      <c r="D11" s="101"/>
      <c r="E11" s="214">
        <v>-19.871636879703658</v>
      </c>
      <c r="F11" s="214">
        <v>-19.631306857767001</v>
      </c>
      <c r="G11" s="214">
        <v>-19.069093222709995</v>
      </c>
      <c r="H11" s="214">
        <v>-19.898292812242502</v>
      </c>
      <c r="I11" s="214">
        <v>-19.914777863587492</v>
      </c>
      <c r="J11" s="215">
        <f t="shared" si="0"/>
        <v>-98.385107636010645</v>
      </c>
    </row>
    <row r="12" spans="1:20" s="97" customFormat="1" ht="19.5" customHeight="1">
      <c r="A12" s="93"/>
      <c r="B12" s="93"/>
      <c r="C12" s="102" t="s">
        <v>131</v>
      </c>
      <c r="D12" s="102"/>
      <c r="E12" s="103">
        <f>+SUM(E10:E11)</f>
        <v>248.28141723634513</v>
      </c>
      <c r="F12" s="103">
        <f t="shared" ref="F12:I12" si="1">+SUM(F10:F11)</f>
        <v>262.53426981628803</v>
      </c>
      <c r="G12" s="103">
        <f t="shared" si="1"/>
        <v>242.89257568578998</v>
      </c>
      <c r="H12" s="103">
        <f t="shared" si="1"/>
        <v>248.47714293605753</v>
      </c>
      <c r="I12" s="103">
        <f t="shared" si="1"/>
        <v>248.3733375509124</v>
      </c>
      <c r="J12" s="104">
        <f>+SUM(J10:J11)</f>
        <v>1250.5587432253933</v>
      </c>
      <c r="K12" s="93"/>
      <c r="L12" s="92"/>
      <c r="M12" s="92"/>
      <c r="N12" s="92"/>
      <c r="O12" s="92"/>
      <c r="P12" s="92"/>
      <c r="Q12" s="92"/>
      <c r="R12" s="92"/>
      <c r="S12" s="92"/>
      <c r="T12" s="92"/>
    </row>
    <row r="13" spans="1:20" s="86" customFormat="1"/>
    <row r="14" spans="1:20" s="86" customFormat="1"/>
    <row r="15" spans="1:20" ht="15">
      <c r="C15" s="90" t="s">
        <v>132</v>
      </c>
      <c r="D15" s="91" t="s">
        <v>126</v>
      </c>
      <c r="E15" s="91" t="s">
        <v>71</v>
      </c>
      <c r="F15" s="91" t="s">
        <v>72</v>
      </c>
      <c r="G15" s="91" t="s">
        <v>73</v>
      </c>
      <c r="H15" s="91" t="s">
        <v>74</v>
      </c>
      <c r="I15" s="91" t="s">
        <v>75</v>
      </c>
      <c r="J15" s="91" t="s">
        <v>127</v>
      </c>
    </row>
    <row r="16" spans="1:20" s="97" customFormat="1" ht="19.5" customHeight="1">
      <c r="A16" s="93"/>
      <c r="B16" s="93"/>
      <c r="C16" s="94" t="s">
        <v>133</v>
      </c>
      <c r="D16" s="105"/>
      <c r="E16" s="106">
        <f>'Opex Detail No Escalator Chg'!F35</f>
        <v>262.96911218938089</v>
      </c>
      <c r="F16" s="106">
        <f>'Opex Detail No Escalator Chg'!G35</f>
        <v>263.86712457811183</v>
      </c>
      <c r="G16" s="106">
        <f>'Opex Detail No Escalator Chg'!H35</f>
        <v>264.96291224891587</v>
      </c>
      <c r="H16" s="106">
        <f>'Opex Detail No Escalator Chg'!I35</f>
        <v>260.6132967132059</v>
      </c>
      <c r="I16" s="106">
        <f>'Opex Detail No Escalator Chg'!J35</f>
        <v>256.89073222082294</v>
      </c>
      <c r="J16" s="96">
        <f t="shared" ref="J16:J19" si="2">SUM(E16:I16)</f>
        <v>1309.3031779504374</v>
      </c>
      <c r="K16" s="93"/>
      <c r="L16" s="113"/>
      <c r="M16" s="92"/>
      <c r="N16" s="92"/>
      <c r="O16" s="92"/>
      <c r="P16" s="92"/>
      <c r="Q16" s="92"/>
      <c r="R16" s="92"/>
      <c r="S16" s="92"/>
      <c r="T16" s="92"/>
    </row>
    <row r="17" spans="1:20" s="97" customFormat="1" ht="19.5" customHeight="1">
      <c r="A17" s="93"/>
      <c r="B17" s="93"/>
      <c r="C17" s="98" t="s">
        <v>123</v>
      </c>
      <c r="D17" s="105"/>
      <c r="E17" s="207">
        <f>'Opex Detail No Escalator Chg'!X35</f>
        <v>14.453182897380897</v>
      </c>
      <c r="F17" s="207">
        <f>'Opex Detail No Escalator Chg'!Y35</f>
        <v>20.348301961586913</v>
      </c>
      <c r="G17" s="207">
        <f>'Opex Detail No Escalator Chg'!Z35</f>
        <v>26.426114461109236</v>
      </c>
      <c r="H17" s="207">
        <f>'Opex Detail No Escalator Chg'!AA35</f>
        <v>32.011022559557773</v>
      </c>
      <c r="I17" s="207">
        <f>'Opex Detail No Escalator Chg'!AB35</f>
        <v>37.611116303725389</v>
      </c>
      <c r="J17" s="96">
        <f t="shared" si="2"/>
        <v>130.84973818336022</v>
      </c>
      <c r="K17" s="93"/>
      <c r="L17" s="113"/>
      <c r="M17" s="92"/>
      <c r="N17" s="92"/>
      <c r="O17" s="92"/>
      <c r="P17" s="92"/>
      <c r="Q17" s="92"/>
      <c r="R17" s="92"/>
      <c r="S17" s="92"/>
      <c r="T17" s="92"/>
    </row>
    <row r="18" spans="1:20" ht="19.5" customHeight="1">
      <c r="C18" s="98" t="s">
        <v>124</v>
      </c>
      <c r="D18" s="98"/>
      <c r="E18" s="107">
        <f>'Opex Detail No Escalator Chg'!AD35</f>
        <v>5.3600556381377089</v>
      </c>
      <c r="F18" s="107">
        <f>'Opex Detail No Escalator Chg'!AE35</f>
        <v>5.7471013226268237</v>
      </c>
      <c r="G18" s="107">
        <f>'Opex Detail No Escalator Chg'!AF35</f>
        <v>5.9328033098976851</v>
      </c>
      <c r="H18" s="107">
        <f>'Opex Detail No Escalator Chg'!AG35</f>
        <v>6.1514297804635811</v>
      </c>
      <c r="I18" s="107">
        <f>'Opex Detail No Escalator Chg'!AH35</f>
        <v>6.3882525358910902</v>
      </c>
      <c r="J18" s="96">
        <f t="shared" si="2"/>
        <v>29.579642587016888</v>
      </c>
      <c r="L18" s="113"/>
    </row>
    <row r="19" spans="1:20" s="97" customFormat="1" ht="19.5" customHeight="1">
      <c r="A19" s="93"/>
      <c r="B19" s="93"/>
      <c r="C19" s="102" t="s">
        <v>134</v>
      </c>
      <c r="D19" s="102"/>
      <c r="E19" s="108">
        <f>+SUM(E16:E18)</f>
        <v>282.78235072489952</v>
      </c>
      <c r="F19" s="108">
        <f t="shared" ref="F19:I19" si="3">+SUM(F16:F18)</f>
        <v>289.96252786232554</v>
      </c>
      <c r="G19" s="108">
        <f t="shared" si="3"/>
        <v>297.3218300199228</v>
      </c>
      <c r="H19" s="108">
        <f t="shared" si="3"/>
        <v>298.77574905322723</v>
      </c>
      <c r="I19" s="108">
        <f t="shared" si="3"/>
        <v>300.89010106043941</v>
      </c>
      <c r="J19" s="96">
        <f t="shared" si="2"/>
        <v>1469.7325587208143</v>
      </c>
      <c r="K19" s="93"/>
      <c r="L19" s="113"/>
      <c r="M19" s="92"/>
      <c r="N19" s="92"/>
      <c r="O19" s="92"/>
      <c r="P19" s="92"/>
      <c r="Q19" s="92"/>
      <c r="R19" s="92"/>
      <c r="S19" s="92"/>
      <c r="T19" s="92"/>
    </row>
    <row r="20" spans="1:20" s="97" customFormat="1" ht="19.5" customHeight="1">
      <c r="A20" s="93"/>
      <c r="B20" s="93"/>
      <c r="C20" s="86"/>
      <c r="D20" s="86"/>
      <c r="E20" s="86"/>
      <c r="F20" s="86"/>
      <c r="G20" s="86"/>
      <c r="H20" s="86"/>
      <c r="I20" s="86"/>
      <c r="J20" s="86"/>
      <c r="K20" s="93"/>
      <c r="L20" s="113"/>
      <c r="M20" s="92"/>
      <c r="N20" s="92"/>
      <c r="O20" s="92"/>
      <c r="P20" s="92"/>
      <c r="Q20" s="92"/>
      <c r="R20" s="92"/>
      <c r="S20" s="92"/>
      <c r="T20" s="92"/>
    </row>
    <row r="21" spans="1:20" s="86" customFormat="1" ht="26.25" customHeight="1">
      <c r="B21" s="111" t="s">
        <v>182</v>
      </c>
      <c r="D21" s="88"/>
      <c r="E21" s="89"/>
      <c r="F21" s="89"/>
      <c r="G21" s="89"/>
      <c r="H21" s="89"/>
      <c r="I21" s="89"/>
    </row>
    <row r="22" spans="1:20" s="86" customFormat="1" ht="26.25" customHeight="1">
      <c r="C22" s="90" t="s">
        <v>125</v>
      </c>
      <c r="D22" s="91" t="s">
        <v>126</v>
      </c>
      <c r="E22" s="91" t="s">
        <v>71</v>
      </c>
      <c r="F22" s="91" t="s">
        <v>72</v>
      </c>
      <c r="G22" s="91" t="s">
        <v>73</v>
      </c>
      <c r="H22" s="91" t="s">
        <v>74</v>
      </c>
      <c r="I22" s="91" t="s">
        <v>75</v>
      </c>
      <c r="J22" s="91" t="s">
        <v>127</v>
      </c>
      <c r="L22" s="92"/>
      <c r="M22" s="92"/>
    </row>
    <row r="23" spans="1:20" s="86" customFormat="1" ht="19.5" customHeight="1">
      <c r="B23" s="93"/>
      <c r="C23" s="94" t="s">
        <v>128</v>
      </c>
      <c r="D23" s="94"/>
      <c r="E23" s="95">
        <f>+'Capex Detail No Escalator chg'!AG166/1000000</f>
        <v>223.64803561056146</v>
      </c>
      <c r="F23" s="95">
        <f>+'Capex Detail No Escalator chg'!AH166/1000000</f>
        <v>227.28403741274298</v>
      </c>
      <c r="G23" s="95">
        <f>+'Capex Detail No Escalator chg'!AI166/1000000</f>
        <v>209.86861690688301</v>
      </c>
      <c r="H23" s="95">
        <f>+'Capex Detail No Escalator chg'!AJ166/1000000</f>
        <v>208.77940921920947</v>
      </c>
      <c r="I23" s="95">
        <f>+'Capex Detail No Escalator chg'!AK166/1000000</f>
        <v>185.68343665095543</v>
      </c>
      <c r="J23" s="96">
        <f t="shared" ref="J23:J28" si="4">SUM(E23:I23)</f>
        <v>1055.2635358003524</v>
      </c>
      <c r="K23" s="93"/>
      <c r="L23" s="92"/>
      <c r="M23" s="92"/>
    </row>
    <row r="24" spans="1:20" ht="19.5" customHeight="1">
      <c r="C24" s="98" t="s">
        <v>123</v>
      </c>
      <c r="D24" s="99"/>
      <c r="E24" s="100">
        <f>+'Capex Detail No Escalator chg'!AR166/1000000</f>
        <v>12.300640709438506</v>
      </c>
      <c r="F24" s="100">
        <f>+'Capex Detail No Escalator chg'!AS166/1000000</f>
        <v>17.523599086052005</v>
      </c>
      <c r="G24" s="100">
        <f>+'Capex Detail No Escalator chg'!AT166/1000000</f>
        <v>20.923901070317008</v>
      </c>
      <c r="H24" s="100">
        <f>+'Capex Detail No Escalator chg'!AU166/1000000</f>
        <v>25.638111443990521</v>
      </c>
      <c r="I24" s="100">
        <f>+'Capex Detail No Escalator chg'!AV166/1000000</f>
        <v>27.184055124244551</v>
      </c>
      <c r="J24" s="96">
        <f t="shared" si="4"/>
        <v>103.57030743404259</v>
      </c>
    </row>
    <row r="25" spans="1:20" ht="19.5" customHeight="1">
      <c r="C25" s="98" t="s">
        <v>124</v>
      </c>
      <c r="D25" s="94"/>
      <c r="E25" s="112">
        <f>+'Capex Detail No Escalator chg'!BC166/1000000</f>
        <v>9.769799343799999</v>
      </c>
      <c r="F25" s="112">
        <f>+'Capex Detail No Escalator chg'!BD166/1000000</f>
        <v>11.137406319599995</v>
      </c>
      <c r="G25" s="112">
        <f>+'Capex Detail No Escalator chg'!BE166/1000000</f>
        <v>11.6128556956</v>
      </c>
      <c r="H25" s="112">
        <f>+'Capex Detail No Escalator chg'!BF166/1000000</f>
        <v>12.518405360899997</v>
      </c>
      <c r="I25" s="112">
        <f>+'Capex Detail No Escalator chg'!BG166/1000000</f>
        <v>11.297165889500002</v>
      </c>
      <c r="J25" s="96">
        <f t="shared" si="4"/>
        <v>56.335632609399994</v>
      </c>
    </row>
    <row r="26" spans="1:20" ht="19.5" customHeight="1">
      <c r="B26" s="93"/>
      <c r="C26" s="94" t="s">
        <v>129</v>
      </c>
      <c r="D26" s="94"/>
      <c r="E26" s="95">
        <f>+'Capex Detail No Escalator chg'!BN166/1000000</f>
        <v>245.71847566380004</v>
      </c>
      <c r="F26" s="95">
        <f>+'Capex Detail No Escalator chg'!BO166/1000000</f>
        <v>255.94504281839494</v>
      </c>
      <c r="G26" s="95">
        <f>+'Capex Detail No Escalator chg'!BP166/1000000</f>
        <v>242.40537367279995</v>
      </c>
      <c r="H26" s="95">
        <f>+'Capex Detail No Escalator chg'!BQ166/1000000</f>
        <v>246.93592602410001</v>
      </c>
      <c r="I26" s="95">
        <f>+'Capex Detail No Escalator chg'!BR166/1000000</f>
        <v>224.16465766469992</v>
      </c>
      <c r="J26" s="96">
        <f t="shared" si="4"/>
        <v>1215.1694758437948</v>
      </c>
      <c r="K26" s="93"/>
    </row>
    <row r="27" spans="1:20" ht="19.5" customHeight="1">
      <c r="B27" s="93"/>
      <c r="C27" s="94" t="s">
        <v>130</v>
      </c>
      <c r="D27" s="94"/>
      <c r="E27" s="95">
        <f>+'Capex Detail No Escalator chg'!BZ166/1000000</f>
        <v>245.45876396434863</v>
      </c>
      <c r="F27" s="95">
        <f>+'Capex Detail No Escalator chg'!CA166/1000000</f>
        <v>268.86711581385492</v>
      </c>
      <c r="G27" s="95">
        <f>+'Capex Detail No Escalator chg'!CB166/1000000</f>
        <v>223.34939808219988</v>
      </c>
      <c r="H27" s="95">
        <f>+'Capex Detail No Escalator chg'!CC166/1000000</f>
        <v>238.55293392600007</v>
      </c>
      <c r="I27" s="95">
        <f>+'Capex Detail No Escalator chg'!CD166/1000000</f>
        <v>219.94639313479999</v>
      </c>
      <c r="J27" s="96">
        <f t="shared" si="4"/>
        <v>1196.1746049212034</v>
      </c>
      <c r="K27" s="93"/>
    </row>
    <row r="28" spans="1:20" ht="19.5" customHeight="1">
      <c r="C28" s="98" t="s">
        <v>136</v>
      </c>
      <c r="D28" s="101"/>
      <c r="E28" s="214">
        <f>(E27-(SUM('Capex Detail No Escalator chg'!BZ121:BZ137)/1000000+SUM('Capex Detail No Escalator chg'!BZ160:BZ165)/1000000))*-0.075</f>
        <v>-18.091511525205924</v>
      </c>
      <c r="F28" s="214">
        <f>(F27-(SUM('Capex Detail No Escalator chg'!CA121:CA137)/1000000+SUM('Capex Detail No Escalator chg'!CA160:CA165)/1000000))*-0.075</f>
        <v>-18.222720620224493</v>
      </c>
      <c r="G28" s="214">
        <f>(G27-(SUM('Capex Detail No Escalator chg'!CB121:CB137)/1000000+SUM('Capex Detail No Escalator chg'!CB160:CB165)/1000000))*-0.075</f>
        <v>-14.458517202172491</v>
      </c>
      <c r="H28" s="214">
        <f>(H27-(SUM('Capex Detail No Escalator chg'!CC121:CC137)/1000000+SUM('Capex Detail No Escalator chg'!CC160:CC165)/1000000))*-0.075</f>
        <v>-15.900739252687506</v>
      </c>
      <c r="I28" s="214">
        <f>(I27-(SUM('Capex Detail No Escalator chg'!CD121:CD137)/1000000+SUM('Capex Detail No Escalator chg'!CD160:CD165)/1000000))*-0.075</f>
        <v>-15.475279243657498</v>
      </c>
      <c r="J28" s="215">
        <f t="shared" si="4"/>
        <v>-82.148767843947908</v>
      </c>
    </row>
    <row r="29" spans="1:20" ht="19.5" customHeight="1">
      <c r="B29" s="93"/>
      <c r="C29" s="102" t="s">
        <v>131</v>
      </c>
      <c r="D29" s="102"/>
      <c r="E29" s="103">
        <f>+SUM(E27:E28)</f>
        <v>227.3672524391427</v>
      </c>
      <c r="F29" s="103">
        <f t="shared" ref="F29:I29" si="5">+SUM(F27:F28)</f>
        <v>250.64439519363043</v>
      </c>
      <c r="G29" s="103">
        <f t="shared" si="5"/>
        <v>208.8908808800274</v>
      </c>
      <c r="H29" s="103">
        <f t="shared" si="5"/>
        <v>222.65219467331255</v>
      </c>
      <c r="I29" s="103">
        <f t="shared" si="5"/>
        <v>204.47111389114249</v>
      </c>
      <c r="J29" s="104">
        <f>+SUM(J27:J28)</f>
        <v>1114.0258370772553</v>
      </c>
      <c r="K29" s="93"/>
    </row>
    <row r="30" spans="1:20" ht="12.75" customHeight="1">
      <c r="C30" s="86"/>
      <c r="D30" s="86"/>
      <c r="E30" s="86"/>
      <c r="F30" s="86"/>
      <c r="G30" s="86"/>
      <c r="H30" s="86"/>
      <c r="I30" s="86"/>
      <c r="J30" s="86"/>
      <c r="L30" s="86"/>
    </row>
    <row r="31" spans="1:20" ht="12.75" customHeight="1">
      <c r="C31" s="86"/>
      <c r="D31" s="86"/>
      <c r="E31" s="86"/>
      <c r="F31" s="86"/>
      <c r="G31" s="86"/>
      <c r="H31" s="86"/>
      <c r="I31" s="86"/>
      <c r="J31" s="86"/>
      <c r="L31" s="86"/>
      <c r="M31" s="86"/>
    </row>
    <row r="32" spans="1:20" ht="19.5" customHeight="1">
      <c r="C32" s="90" t="s">
        <v>132</v>
      </c>
      <c r="D32" s="91" t="s">
        <v>126</v>
      </c>
      <c r="E32" s="91" t="s">
        <v>71</v>
      </c>
      <c r="F32" s="91" t="s">
        <v>72</v>
      </c>
      <c r="G32" s="91" t="s">
        <v>73</v>
      </c>
      <c r="H32" s="91" t="s">
        <v>74</v>
      </c>
      <c r="I32" s="91" t="s">
        <v>75</v>
      </c>
      <c r="J32" s="91" t="s">
        <v>127</v>
      </c>
    </row>
    <row r="33" spans="2:13" ht="19.5" customHeight="1">
      <c r="B33" s="93"/>
      <c r="C33" s="94" t="s">
        <v>133</v>
      </c>
      <c r="D33" s="105"/>
      <c r="E33" s="208">
        <f>'Opex Detail No Escalator Chg'!R72</f>
        <v>248.34016084942479</v>
      </c>
      <c r="F33" s="208">
        <f>'Opex Detail No Escalator Chg'!S72</f>
        <v>249.72496119970569</v>
      </c>
      <c r="G33" s="208">
        <f>'Opex Detail No Escalator Chg'!T72</f>
        <v>250.39845039869601</v>
      </c>
      <c r="H33" s="208">
        <f>'Opex Detail No Escalator Chg'!U72</f>
        <v>245.98315065690025</v>
      </c>
      <c r="I33" s="208">
        <f>'Opex Detail No Escalator Chg'!V72</f>
        <v>243.03753712572251</v>
      </c>
      <c r="J33" s="96">
        <f t="shared" ref="J33:J36" si="6">SUM(E33:I33)</f>
        <v>1237.4842602304493</v>
      </c>
      <c r="K33" s="93"/>
      <c r="L33" s="113"/>
    </row>
    <row r="34" spans="2:13" ht="19.5" customHeight="1">
      <c r="B34" s="93"/>
      <c r="C34" s="98" t="s">
        <v>123</v>
      </c>
      <c r="D34" s="105"/>
      <c r="E34" s="127">
        <f>'Opex Detail No Escalator Chg'!X72</f>
        <v>13.649153452428436</v>
      </c>
      <c r="F34" s="127">
        <f>'Opex Detail No Escalator Chg'!Y72</f>
        <v>19.257718921831543</v>
      </c>
      <c r="G34" s="127">
        <f>'Opex Detail No Escalator Chg'!Z72</f>
        <v>24.973525747271434</v>
      </c>
      <c r="H34" s="127">
        <f>'Opex Detail No Escalator Chg'!AA72</f>
        <v>30.214007820231558</v>
      </c>
      <c r="I34" s="127">
        <f>'Opex Detail No Escalator Chg'!AB72</f>
        <v>35.582883804266658</v>
      </c>
      <c r="J34" s="96">
        <f t="shared" si="6"/>
        <v>123.67728974602963</v>
      </c>
      <c r="K34" s="93"/>
      <c r="L34" s="113"/>
    </row>
    <row r="35" spans="2:13" ht="19.5" customHeight="1">
      <c r="C35" s="98" t="s">
        <v>124</v>
      </c>
      <c r="D35" s="98"/>
      <c r="E35" s="130">
        <f>'Opex Detail No Escalator Chg'!AD72</f>
        <v>5.20574315935181</v>
      </c>
      <c r="F35" s="130">
        <f>'Opex Detail No Escalator Chg'!AE72</f>
        <v>5.5859998067012659</v>
      </c>
      <c r="G35" s="130">
        <f>'Opex Detail No Escalator Chg'!AF72</f>
        <v>5.7555873036664869</v>
      </c>
      <c r="H35" s="130">
        <f>'Opex Detail No Escalator Chg'!AG72</f>
        <v>5.9595925613119656</v>
      </c>
      <c r="I35" s="130">
        <f>'Opex Detail No Escalator Chg'!AH72</f>
        <v>6.1870363456060256</v>
      </c>
      <c r="J35" s="96">
        <f t="shared" si="6"/>
        <v>28.693959176637552</v>
      </c>
      <c r="L35" s="113"/>
    </row>
    <row r="36" spans="2:13" ht="19.5" customHeight="1">
      <c r="B36" s="93"/>
      <c r="C36" s="102" t="s">
        <v>134</v>
      </c>
      <c r="D36" s="102"/>
      <c r="E36" s="108">
        <f>+SUM(E33:E35)</f>
        <v>267.19505746120507</v>
      </c>
      <c r="F36" s="108">
        <f>+SUM(F33:F35)</f>
        <v>274.56867992823845</v>
      </c>
      <c r="G36" s="108">
        <f>+SUM(G33:G35)</f>
        <v>281.1275634496339</v>
      </c>
      <c r="H36" s="108">
        <f>+SUM(H33:H35)</f>
        <v>282.15675103844376</v>
      </c>
      <c r="I36" s="108">
        <f>+SUM(I33:I35)</f>
        <v>284.8074572755952</v>
      </c>
      <c r="J36" s="96">
        <f t="shared" si="6"/>
        <v>1389.8555091531164</v>
      </c>
      <c r="K36" s="93"/>
      <c r="L36" s="113"/>
    </row>
    <row r="38" spans="2:13" s="86" customFormat="1" ht="26.25" customHeight="1">
      <c r="B38" s="111" t="s">
        <v>138</v>
      </c>
      <c r="D38" s="88"/>
      <c r="E38" s="89"/>
      <c r="F38" s="89"/>
      <c r="G38" s="89"/>
      <c r="H38" s="89"/>
      <c r="I38" s="89"/>
    </row>
    <row r="39" spans="2:13" s="86" customFormat="1" ht="26.25" customHeight="1">
      <c r="C39" s="90" t="s">
        <v>125</v>
      </c>
      <c r="D39" s="91" t="s">
        <v>126</v>
      </c>
      <c r="E39" s="91" t="s">
        <v>71</v>
      </c>
      <c r="F39" s="91" t="s">
        <v>72</v>
      </c>
      <c r="G39" s="91" t="s">
        <v>73</v>
      </c>
      <c r="H39" s="91" t="s">
        <v>74</v>
      </c>
      <c r="I39" s="91" t="s">
        <v>75</v>
      </c>
      <c r="J39" s="91" t="s">
        <v>127</v>
      </c>
      <c r="L39" s="92"/>
      <c r="M39" s="92"/>
    </row>
    <row r="40" spans="2:13" s="86" customFormat="1" ht="19.5" customHeight="1">
      <c r="B40" s="93"/>
      <c r="C40" s="94" t="s">
        <v>128</v>
      </c>
      <c r="D40" s="94"/>
      <c r="E40" s="118">
        <f t="shared" ref="E40:I45" si="7">+E23-E6</f>
        <v>-23.608443999999992</v>
      </c>
      <c r="F40" s="118">
        <f t="shared" si="7"/>
        <v>-21.330451000000011</v>
      </c>
      <c r="G40" s="118">
        <f t="shared" si="7"/>
        <v>-22.918362999999999</v>
      </c>
      <c r="H40" s="118">
        <f t="shared" si="7"/>
        <v>-31.748738000000003</v>
      </c>
      <c r="I40" s="118">
        <f t="shared" si="7"/>
        <v>-33.686586000000005</v>
      </c>
      <c r="J40" s="123">
        <f t="shared" ref="J40:J45" si="8">SUM(E40:I40)</f>
        <v>-133.29258200000001</v>
      </c>
      <c r="K40" s="93"/>
      <c r="L40" s="92"/>
      <c r="M40" s="92"/>
    </row>
    <row r="41" spans="2:13" ht="19.5" customHeight="1">
      <c r="C41" s="98" t="s">
        <v>123</v>
      </c>
      <c r="D41" s="99"/>
      <c r="E41" s="120">
        <f t="shared" si="7"/>
        <v>-1.298464420000002</v>
      </c>
      <c r="F41" s="120">
        <f t="shared" si="7"/>
        <v>-1.6445777720999928</v>
      </c>
      <c r="G41" s="120">
        <f t="shared" si="7"/>
        <v>-2.2849607910999907</v>
      </c>
      <c r="H41" s="120">
        <f t="shared" si="7"/>
        <v>-3.898745026400011</v>
      </c>
      <c r="I41" s="120">
        <f t="shared" si="7"/>
        <v>-4.931716190399996</v>
      </c>
      <c r="J41" s="123">
        <f t="shared" si="8"/>
        <v>-14.058464199999992</v>
      </c>
    </row>
    <row r="42" spans="2:13" ht="19.5" customHeight="1">
      <c r="C42" s="98" t="s">
        <v>124</v>
      </c>
      <c r="D42" s="94"/>
      <c r="E42" s="120">
        <f t="shared" si="7"/>
        <v>-0.63356264740000157</v>
      </c>
      <c r="F42" s="120">
        <f t="shared" si="7"/>
        <v>-0.6533625617000034</v>
      </c>
      <c r="G42" s="120">
        <f t="shared" si="7"/>
        <v>-1.0574642224000019</v>
      </c>
      <c r="H42" s="120">
        <f t="shared" si="7"/>
        <v>-1.1399722809000021</v>
      </c>
      <c r="I42" s="120">
        <f t="shared" si="7"/>
        <v>-1.3500167476000033</v>
      </c>
      <c r="J42" s="123">
        <f t="shared" si="8"/>
        <v>-4.8343784600000124</v>
      </c>
    </row>
    <row r="43" spans="2:13" ht="19.5" customHeight="1">
      <c r="B43" s="93"/>
      <c r="C43" s="94" t="s">
        <v>129</v>
      </c>
      <c r="D43" s="94"/>
      <c r="E43" s="118">
        <f t="shared" si="7"/>
        <v>-25.540471067400091</v>
      </c>
      <c r="F43" s="118">
        <f t="shared" si="7"/>
        <v>-23.628391333800153</v>
      </c>
      <c r="G43" s="118">
        <f t="shared" si="7"/>
        <v>-26.260788013500076</v>
      </c>
      <c r="H43" s="118">
        <f t="shared" si="7"/>
        <v>-36.787455307300036</v>
      </c>
      <c r="I43" s="118">
        <f t="shared" si="7"/>
        <v>-39.968318938000095</v>
      </c>
      <c r="J43" s="123">
        <f t="shared" si="8"/>
        <v>-152.18542466000045</v>
      </c>
      <c r="K43" s="93"/>
    </row>
    <row r="44" spans="2:13" ht="19.5" customHeight="1">
      <c r="B44" s="93"/>
      <c r="C44" s="94" t="s">
        <v>130</v>
      </c>
      <c r="D44" s="94"/>
      <c r="E44" s="118">
        <f t="shared" si="7"/>
        <v>-22.694290151700159</v>
      </c>
      <c r="F44" s="118">
        <f t="shared" si="7"/>
        <v>-13.298460860200123</v>
      </c>
      <c r="G44" s="118">
        <f t="shared" si="7"/>
        <v>-38.61227082630009</v>
      </c>
      <c r="H44" s="118">
        <f t="shared" si="7"/>
        <v>-29.822501822299984</v>
      </c>
      <c r="I44" s="118">
        <f t="shared" si="7"/>
        <v>-48.341722279699894</v>
      </c>
      <c r="J44" s="123">
        <f t="shared" si="8"/>
        <v>-152.76924594020025</v>
      </c>
      <c r="K44" s="93"/>
    </row>
    <row r="45" spans="2:13" ht="19.5" customHeight="1">
      <c r="C45" s="98" t="s">
        <v>136</v>
      </c>
      <c r="D45" s="101"/>
      <c r="E45" s="118">
        <f t="shared" si="7"/>
        <v>1.7801253544977342</v>
      </c>
      <c r="F45" s="118">
        <f t="shared" si="7"/>
        <v>1.408586237542508</v>
      </c>
      <c r="G45" s="118">
        <f t="shared" si="7"/>
        <v>4.6105760205375041</v>
      </c>
      <c r="H45" s="118">
        <f t="shared" si="7"/>
        <v>3.997553559554996</v>
      </c>
      <c r="I45" s="118">
        <f t="shared" si="7"/>
        <v>4.4394986199299939</v>
      </c>
      <c r="J45" s="123">
        <f t="shared" si="8"/>
        <v>16.236339792062736</v>
      </c>
    </row>
    <row r="46" spans="2:13" ht="19.5" customHeight="1">
      <c r="B46" s="93"/>
      <c r="C46" s="102" t="s">
        <v>131</v>
      </c>
      <c r="D46" s="102"/>
      <c r="E46" s="122">
        <f>+SUM(E44:E45)</f>
        <v>-20.914164797202424</v>
      </c>
      <c r="F46" s="122">
        <f t="shared" ref="F46:I46" si="9">+SUM(F44:F45)</f>
        <v>-11.889874622657615</v>
      </c>
      <c r="G46" s="122">
        <f t="shared" si="9"/>
        <v>-34.001694805762583</v>
      </c>
      <c r="H46" s="122">
        <f t="shared" si="9"/>
        <v>-25.824948262744989</v>
      </c>
      <c r="I46" s="122">
        <f t="shared" si="9"/>
        <v>-43.902223659769902</v>
      </c>
      <c r="J46" s="123">
        <f>+SUM(J44:J45)</f>
        <v>-136.5329061481375</v>
      </c>
      <c r="K46" s="93"/>
    </row>
    <row r="47" spans="2:13" ht="12.75" customHeight="1">
      <c r="C47" s="86"/>
      <c r="D47" s="86"/>
      <c r="E47" s="86"/>
      <c r="F47" s="86"/>
      <c r="G47" s="86"/>
      <c r="H47" s="86"/>
      <c r="I47" s="86"/>
      <c r="J47" s="86"/>
      <c r="L47" s="86"/>
      <c r="M47" s="86"/>
    </row>
    <row r="48" spans="2:13" ht="12.75" customHeight="1">
      <c r="C48" s="86"/>
      <c r="D48" s="86"/>
      <c r="E48" s="86"/>
      <c r="F48" s="86"/>
      <c r="G48" s="86"/>
      <c r="H48" s="86"/>
      <c r="I48" s="86"/>
      <c r="J48" s="86"/>
      <c r="L48" s="86"/>
      <c r="M48" s="86"/>
    </row>
    <row r="49" spans="2:12" ht="19.5" customHeight="1">
      <c r="C49" s="90" t="s">
        <v>132</v>
      </c>
      <c r="D49" s="91" t="s">
        <v>126</v>
      </c>
      <c r="E49" s="91" t="s">
        <v>71</v>
      </c>
      <c r="F49" s="91" t="s">
        <v>72</v>
      </c>
      <c r="G49" s="91" t="s">
        <v>73</v>
      </c>
      <c r="H49" s="91" t="s">
        <v>74</v>
      </c>
      <c r="I49" s="91" t="s">
        <v>75</v>
      </c>
      <c r="J49" s="91" t="s">
        <v>127</v>
      </c>
    </row>
    <row r="50" spans="2:12" ht="19.5" customHeight="1">
      <c r="B50" s="93"/>
      <c r="C50" s="94" t="s">
        <v>133</v>
      </c>
      <c r="D50" s="105"/>
      <c r="E50" s="118">
        <f t="shared" ref="E50:I52" si="10">E33-E16</f>
        <v>-14.628951339956103</v>
      </c>
      <c r="F50" s="118">
        <f t="shared" si="10"/>
        <v>-14.142163378406138</v>
      </c>
      <c r="G50" s="118">
        <f t="shared" si="10"/>
        <v>-14.564461850219857</v>
      </c>
      <c r="H50" s="118">
        <f t="shared" si="10"/>
        <v>-14.630146056305648</v>
      </c>
      <c r="I50" s="118">
        <f t="shared" si="10"/>
        <v>-13.853195095100432</v>
      </c>
      <c r="J50" s="123">
        <f t="shared" ref="J50:J53" si="11">SUM(E50:I50)</f>
        <v>-71.818917719988178</v>
      </c>
      <c r="K50" s="93"/>
      <c r="L50" s="113"/>
    </row>
    <row r="51" spans="2:12" ht="19.5" customHeight="1">
      <c r="B51" s="93"/>
      <c r="C51" s="98" t="s">
        <v>123</v>
      </c>
      <c r="D51" s="105"/>
      <c r="E51" s="120">
        <f t="shared" si="10"/>
        <v>-0.80402944495246054</v>
      </c>
      <c r="F51" s="120">
        <f t="shared" si="10"/>
        <v>-1.0905830397553693</v>
      </c>
      <c r="G51" s="120">
        <f t="shared" si="10"/>
        <v>-1.4525887138378017</v>
      </c>
      <c r="H51" s="120">
        <f t="shared" si="10"/>
        <v>-1.7970147393262152</v>
      </c>
      <c r="I51" s="120">
        <f t="shared" si="10"/>
        <v>-2.0282324994587313</v>
      </c>
      <c r="J51" s="123">
        <f t="shared" si="11"/>
        <v>-7.1724484373305781</v>
      </c>
      <c r="K51" s="93"/>
      <c r="L51" s="113"/>
    </row>
    <row r="52" spans="2:12" ht="19.5" customHeight="1">
      <c r="C52" s="98" t="s">
        <v>124</v>
      </c>
      <c r="D52" s="98"/>
      <c r="E52" s="120">
        <f t="shared" si="10"/>
        <v>-0.15431247878589893</v>
      </c>
      <c r="F52" s="120">
        <f t="shared" si="10"/>
        <v>-0.16110151592555777</v>
      </c>
      <c r="G52" s="120">
        <f t="shared" si="10"/>
        <v>-0.17721600623119826</v>
      </c>
      <c r="H52" s="120">
        <f t="shared" si="10"/>
        <v>-0.19183721915161556</v>
      </c>
      <c r="I52" s="120">
        <f t="shared" si="10"/>
        <v>-0.20121619028506466</v>
      </c>
      <c r="J52" s="123">
        <f t="shared" si="11"/>
        <v>-0.88568341037933518</v>
      </c>
      <c r="L52" s="113"/>
    </row>
    <row r="53" spans="2:12" ht="19.5" customHeight="1">
      <c r="B53" s="93"/>
      <c r="C53" s="102" t="s">
        <v>134</v>
      </c>
      <c r="D53" s="102"/>
      <c r="E53" s="122">
        <f>+SUM(E50:E52)</f>
        <v>-15.587293263694463</v>
      </c>
      <c r="F53" s="122">
        <f t="shared" ref="F53:I53" si="12">+SUM(F50:F52)</f>
        <v>-15.393847934087066</v>
      </c>
      <c r="G53" s="122">
        <f t="shared" si="12"/>
        <v>-16.194266570288857</v>
      </c>
      <c r="H53" s="122">
        <f t="shared" si="12"/>
        <v>-16.618998014783479</v>
      </c>
      <c r="I53" s="122">
        <f t="shared" si="12"/>
        <v>-16.08264378484423</v>
      </c>
      <c r="J53" s="123">
        <f t="shared" si="11"/>
        <v>-79.877049567698094</v>
      </c>
      <c r="K53" s="93"/>
      <c r="L53" s="113"/>
    </row>
  </sheetData>
  <sheetProtection password="CF85" sheet="1" objects="1" scenarios="1"/>
  <pageMargins left="0.70866141732283472" right="0.70866141732283472" top="0.74803149606299213" bottom="0.74803149606299213" header="0.31496062992125984" footer="0.31496062992125984"/>
  <pageSetup paperSize="8" scale="74" orientation="landscape" r:id="rId1"/>
  <headerFooter>
    <oddHeader xml:space="preserve">&amp;L&amp;"Arial,Bold"RT01&amp;R&amp;"Arial,Bold"RCP2 Forecasts and Revenue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T57"/>
  <sheetViews>
    <sheetView showGridLines="0" tabSelected="1" zoomScale="85" zoomScaleNormal="85" zoomScaleSheetLayoutView="80" workbookViewId="0">
      <selection activeCell="B2" sqref="B2"/>
    </sheetView>
  </sheetViews>
  <sheetFormatPr defaultRowHeight="12.75"/>
  <cols>
    <col min="1" max="1" width="1.85546875" style="86" customWidth="1"/>
    <col min="2" max="2" width="6.7109375" style="86" customWidth="1"/>
    <col min="3" max="3" width="68.28515625" style="92" customWidth="1"/>
    <col min="4" max="4" width="5.85546875" style="92" customWidth="1"/>
    <col min="5" max="10" width="23.85546875" style="92" customWidth="1"/>
    <col min="11" max="11" width="1.42578125" style="86" customWidth="1"/>
    <col min="12" max="12" width="18.28515625" style="92" customWidth="1"/>
    <col min="13" max="16384" width="9.140625" style="92"/>
  </cols>
  <sheetData>
    <row r="1" spans="1:20" s="86" customFormat="1" ht="10.5" customHeight="1"/>
    <row r="2" spans="1:20" s="86" customFormat="1" ht="29.25" customHeight="1">
      <c r="B2" s="124" t="s">
        <v>139</v>
      </c>
      <c r="C2" s="125"/>
      <c r="D2" s="125"/>
      <c r="E2" s="126"/>
      <c r="F2" s="87"/>
      <c r="G2" s="87"/>
      <c r="H2" s="87"/>
      <c r="I2" s="87"/>
      <c r="J2" s="87"/>
    </row>
    <row r="3" spans="1:20" s="86" customFormat="1" ht="15.75" customHeight="1">
      <c r="C3" s="109"/>
      <c r="D3" s="109"/>
      <c r="E3" s="109"/>
      <c r="F3" s="87"/>
      <c r="G3" s="87"/>
      <c r="H3" s="87"/>
      <c r="I3" s="87"/>
      <c r="J3" s="87"/>
    </row>
    <row r="4" spans="1:20" s="86" customFormat="1" ht="15.75">
      <c r="B4" s="110" t="s">
        <v>135</v>
      </c>
      <c r="C4" s="111"/>
      <c r="D4" s="88"/>
      <c r="E4" s="89"/>
      <c r="F4" s="89"/>
      <c r="G4" s="89"/>
      <c r="H4" s="89"/>
      <c r="I4" s="89"/>
    </row>
    <row r="5" spans="1:20" ht="15.75" customHeight="1">
      <c r="C5" s="90" t="s">
        <v>125</v>
      </c>
      <c r="D5" s="91" t="s">
        <v>126</v>
      </c>
      <c r="E5" s="91" t="s">
        <v>71</v>
      </c>
      <c r="F5" s="91" t="s">
        <v>72</v>
      </c>
      <c r="G5" s="91" t="s">
        <v>73</v>
      </c>
      <c r="H5" s="91" t="s">
        <v>74</v>
      </c>
      <c r="I5" s="91" t="s">
        <v>75</v>
      </c>
      <c r="J5" s="91" t="s">
        <v>127</v>
      </c>
    </row>
    <row r="6" spans="1:20" s="97" customFormat="1" ht="19.5" customHeight="1">
      <c r="A6" s="93"/>
      <c r="B6" s="93"/>
      <c r="C6" s="94" t="s">
        <v>128</v>
      </c>
      <c r="D6" s="94"/>
      <c r="E6" s="95">
        <f>(+'Capex Detail with Escalator Chg'!AG82)/1000000</f>
        <v>247.25647961056146</v>
      </c>
      <c r="F6" s="95">
        <f>(+'Capex Detail with Escalator Chg'!AH82)/1000000</f>
        <v>248.61448841274299</v>
      </c>
      <c r="G6" s="95">
        <f>(+'Capex Detail with Escalator Chg'!AI82)/1000000</f>
        <v>232.786979906883</v>
      </c>
      <c r="H6" s="95">
        <f>(+'Capex Detail with Escalator Chg'!AJ82)/1000000</f>
        <v>240.52814721920947</v>
      </c>
      <c r="I6" s="95">
        <f>(+'Capex Detail with Escalator Chg'!AK82)/1000000</f>
        <v>219.37002265095543</v>
      </c>
      <c r="J6" s="96">
        <f t="shared" ref="J6:J11" si="0">SUM(E6:I6)</f>
        <v>1188.5561178003522</v>
      </c>
      <c r="K6" s="93"/>
      <c r="L6" s="92"/>
      <c r="M6" s="92"/>
      <c r="N6" s="92"/>
      <c r="O6" s="92"/>
      <c r="P6" s="92"/>
      <c r="Q6" s="92"/>
      <c r="R6" s="92"/>
      <c r="S6" s="92"/>
      <c r="T6" s="92"/>
    </row>
    <row r="7" spans="1:20" ht="19.5" customHeight="1">
      <c r="C7" s="98" t="s">
        <v>123</v>
      </c>
      <c r="D7" s="99"/>
      <c r="E7" s="100">
        <f>(+'Capex Detail with Escalator Chg'!AR82)/1000000</f>
        <v>13.599105129438508</v>
      </c>
      <c r="F7" s="100">
        <f>(+'Capex Detail with Escalator Chg'!AS82)/1000000</f>
        <v>19.168176858151998</v>
      </c>
      <c r="G7" s="100">
        <f>(+'Capex Detail with Escalator Chg'!AT82)/1000000</f>
        <v>23.208861861416999</v>
      </c>
      <c r="H7" s="100">
        <f>(+'Capex Detail with Escalator Chg'!AU82)/1000000</f>
        <v>29.536856470390532</v>
      </c>
      <c r="I7" s="100">
        <f>(+'Capex Detail with Escalator Chg'!AV82)/1000000</f>
        <v>32.115771314644547</v>
      </c>
      <c r="J7" s="96">
        <f t="shared" si="0"/>
        <v>117.62877163404258</v>
      </c>
    </row>
    <row r="8" spans="1:20" ht="19.5" customHeight="1">
      <c r="C8" s="98" t="s">
        <v>124</v>
      </c>
      <c r="D8" s="94"/>
      <c r="E8" s="112">
        <f>(+'Capex Detail with Escalator Chg'!BC82)/1000000</f>
        <v>10.403361991200001</v>
      </c>
      <c r="F8" s="112">
        <f>(+'Capex Detail with Escalator Chg'!BD82)/1000000</f>
        <v>11.790768881299998</v>
      </c>
      <c r="G8" s="112">
        <f>(+'Capex Detail with Escalator Chg'!BE82)/1000000</f>
        <v>12.670319918000002</v>
      </c>
      <c r="H8" s="112">
        <f>(+'Capex Detail with Escalator Chg'!BF82)/1000000</f>
        <v>13.6583776418</v>
      </c>
      <c r="I8" s="112">
        <f>(+'Capex Detail with Escalator Chg'!BG82)/1000000</f>
        <v>12.647182637100006</v>
      </c>
      <c r="J8" s="96">
        <f t="shared" si="0"/>
        <v>61.170011069400005</v>
      </c>
    </row>
    <row r="9" spans="1:20" s="97" customFormat="1" ht="19.5" customHeight="1">
      <c r="A9" s="93"/>
      <c r="B9" s="93"/>
      <c r="C9" s="94" t="s">
        <v>129</v>
      </c>
      <c r="D9" s="94"/>
      <c r="E9" s="95">
        <f>(+'Capex Detail with Escalator Chg'!BN82)/1000000</f>
        <v>271.25894673120013</v>
      </c>
      <c r="F9" s="95">
        <f>(+'Capex Detail with Escalator Chg'!BO82)/1000000</f>
        <v>279.57343415219509</v>
      </c>
      <c r="G9" s="95">
        <f>(+'Capex Detail with Escalator Chg'!BP82)/1000000</f>
        <v>268.66616168630003</v>
      </c>
      <c r="H9" s="95">
        <f>(+'Capex Detail with Escalator Chg'!BQ82)/1000000</f>
        <v>283.72338133140005</v>
      </c>
      <c r="I9" s="95">
        <f>(+'Capex Detail with Escalator Chg'!BR82)/1000000</f>
        <v>264.13297660270001</v>
      </c>
      <c r="J9" s="96">
        <f t="shared" si="0"/>
        <v>1367.3549005037953</v>
      </c>
      <c r="K9" s="93"/>
      <c r="L9" s="92"/>
      <c r="M9" s="92"/>
      <c r="N9" s="92"/>
      <c r="O9" s="92"/>
      <c r="P9" s="92"/>
      <c r="Q9" s="92"/>
      <c r="R9" s="92"/>
      <c r="S9" s="92"/>
      <c r="T9" s="92"/>
    </row>
    <row r="10" spans="1:20" s="97" customFormat="1" ht="19.5" customHeight="1">
      <c r="A10" s="93"/>
      <c r="B10" s="93"/>
      <c r="C10" s="94" t="s">
        <v>130</v>
      </c>
      <c r="D10" s="94"/>
      <c r="E10" s="95">
        <f>(+'Capex Detail with Escalator Chg'!BZ82)/1000000</f>
        <v>268.15305411604879</v>
      </c>
      <c r="F10" s="95">
        <f>(+'Capex Detail with Escalator Chg'!CA82)/1000000</f>
        <v>282.16557667405505</v>
      </c>
      <c r="G10" s="95">
        <f>(+'Capex Detail with Escalator Chg'!CB82)/1000000</f>
        <v>261.96166890849997</v>
      </c>
      <c r="H10" s="95">
        <f>(+'Capex Detail with Escalator Chg'!CC82)/1000000</f>
        <v>268.37543574830005</v>
      </c>
      <c r="I10" s="95">
        <f>(+'Capex Detail with Escalator Chg'!CD82)/1000000</f>
        <v>268.28811541449988</v>
      </c>
      <c r="J10" s="96">
        <f t="shared" si="0"/>
        <v>1348.9438508614039</v>
      </c>
      <c r="K10" s="93"/>
      <c r="L10" s="92"/>
      <c r="M10" s="92"/>
      <c r="N10" s="92"/>
      <c r="O10" s="92"/>
      <c r="P10" s="92"/>
      <c r="Q10" s="92"/>
      <c r="R10" s="92"/>
      <c r="S10" s="92"/>
      <c r="T10" s="92"/>
    </row>
    <row r="11" spans="1:20" ht="19.5" customHeight="1">
      <c r="C11" s="98" t="s">
        <v>136</v>
      </c>
      <c r="D11" s="101"/>
      <c r="E11" s="214">
        <f>(((E10-SUM('Capex Detail with Escalator Chg'!BZ76:BZ81)/1000000)*0.075))*-1</f>
        <v>-19.871636879703658</v>
      </c>
      <c r="F11" s="214">
        <f>(((F10-SUM('Capex Detail with Escalator Chg'!CA76:CA81)/1000000)*0.075))*-1</f>
        <v>-19.631306857767001</v>
      </c>
      <c r="G11" s="214">
        <f>(((G10-SUM('Capex Detail with Escalator Chg'!CB76:CB81)/1000000)*0.075))*-1</f>
        <v>-19.069093222709995</v>
      </c>
      <c r="H11" s="214">
        <f>(((H10-SUM('Capex Detail with Escalator Chg'!CC76:CC81)/1000000)*0.075))*-1</f>
        <v>-19.898292812242502</v>
      </c>
      <c r="I11" s="214">
        <f>(((I10-SUM('Capex Detail with Escalator Chg'!CD76:CD81)/1000000)*0.075))*-1</f>
        <v>-19.914777863587492</v>
      </c>
      <c r="J11" s="215">
        <f t="shared" si="0"/>
        <v>-98.385107636010645</v>
      </c>
    </row>
    <row r="12" spans="1:20" s="97" customFormat="1" ht="19.5" customHeight="1">
      <c r="A12" s="93"/>
      <c r="B12" s="93"/>
      <c r="C12" s="102" t="s">
        <v>131</v>
      </c>
      <c r="D12" s="102"/>
      <c r="E12" s="103">
        <f>+SUM(E10:E11)</f>
        <v>248.28141723634513</v>
      </c>
      <c r="F12" s="103">
        <f t="shared" ref="F12:I12" si="1">+SUM(F10:F11)</f>
        <v>262.53426981628803</v>
      </c>
      <c r="G12" s="103">
        <f t="shared" si="1"/>
        <v>242.89257568578998</v>
      </c>
      <c r="H12" s="103">
        <f t="shared" si="1"/>
        <v>248.47714293605753</v>
      </c>
      <c r="I12" s="103">
        <f t="shared" si="1"/>
        <v>248.3733375509124</v>
      </c>
      <c r="J12" s="104">
        <f>J10+J11</f>
        <v>1250.5587432253933</v>
      </c>
      <c r="K12" s="93"/>
      <c r="L12" s="92"/>
      <c r="M12" s="92"/>
      <c r="N12" s="92"/>
      <c r="O12" s="92"/>
      <c r="P12" s="92"/>
      <c r="Q12" s="92"/>
      <c r="R12" s="92"/>
      <c r="S12" s="92"/>
      <c r="T12" s="92"/>
    </row>
    <row r="13" spans="1:20" s="86" customFormat="1"/>
    <row r="14" spans="1:20" s="86" customFormat="1"/>
    <row r="15" spans="1:20" ht="15">
      <c r="C15" s="90" t="s">
        <v>132</v>
      </c>
      <c r="D15" s="91" t="s">
        <v>126</v>
      </c>
      <c r="E15" s="91" t="s">
        <v>71</v>
      </c>
      <c r="F15" s="91" t="s">
        <v>72</v>
      </c>
      <c r="G15" s="91" t="s">
        <v>73</v>
      </c>
      <c r="H15" s="91" t="s">
        <v>74</v>
      </c>
      <c r="I15" s="91" t="s">
        <v>75</v>
      </c>
      <c r="J15" s="91" t="s">
        <v>127</v>
      </c>
    </row>
    <row r="16" spans="1:20" s="97" customFormat="1" ht="19.5" customHeight="1">
      <c r="A16" s="93"/>
      <c r="B16" s="93"/>
      <c r="C16" s="94" t="s">
        <v>133</v>
      </c>
      <c r="D16" s="105"/>
      <c r="E16" s="106">
        <f>'Opex Detail with Escalator Chg'!F36</f>
        <v>262.96911218938089</v>
      </c>
      <c r="F16" s="106">
        <f>'Opex Detail with Escalator Chg'!G36</f>
        <v>263.86712457811183</v>
      </c>
      <c r="G16" s="106">
        <f>'Opex Detail with Escalator Chg'!H36</f>
        <v>264.96291224891587</v>
      </c>
      <c r="H16" s="106">
        <f>'Opex Detail with Escalator Chg'!I36</f>
        <v>260.6132967132059</v>
      </c>
      <c r="I16" s="106">
        <f>'Opex Detail with Escalator Chg'!J36</f>
        <v>256.89073222082294</v>
      </c>
      <c r="J16" s="96">
        <f>SUM(E16:I16)</f>
        <v>1309.3031779504374</v>
      </c>
      <c r="K16" s="93"/>
      <c r="L16" s="113"/>
      <c r="M16" s="92"/>
      <c r="N16" s="92"/>
      <c r="O16" s="92"/>
      <c r="P16" s="92"/>
      <c r="Q16" s="92"/>
      <c r="R16" s="92"/>
      <c r="S16" s="92"/>
      <c r="T16" s="92"/>
    </row>
    <row r="17" spans="1:20" s="97" customFormat="1" ht="19.5" customHeight="1">
      <c r="A17" s="93"/>
      <c r="B17" s="93"/>
      <c r="C17" s="98" t="s">
        <v>123</v>
      </c>
      <c r="D17" s="105"/>
      <c r="E17" s="207">
        <f>'Opex Detail with Escalator Chg'!X36</f>
        <v>14.453182897380897</v>
      </c>
      <c r="F17" s="207">
        <f>'Opex Detail with Escalator Chg'!Y36</f>
        <v>20.348301961586913</v>
      </c>
      <c r="G17" s="207">
        <f>'Opex Detail with Escalator Chg'!Z36</f>
        <v>26.426114461109236</v>
      </c>
      <c r="H17" s="207">
        <f>'Opex Detail with Escalator Chg'!AA36</f>
        <v>32.011022559557773</v>
      </c>
      <c r="I17" s="207">
        <f>'Opex Detail with Escalator Chg'!AB36</f>
        <v>37.611116303725389</v>
      </c>
      <c r="J17" s="96">
        <f>SUM(E17:I17)</f>
        <v>130.84973818336022</v>
      </c>
      <c r="K17" s="93"/>
      <c r="L17" s="113"/>
      <c r="M17" s="92"/>
      <c r="N17" s="92"/>
      <c r="O17" s="92"/>
      <c r="P17" s="92"/>
      <c r="Q17" s="92"/>
      <c r="R17" s="92"/>
      <c r="S17" s="92"/>
      <c r="T17" s="92"/>
    </row>
    <row r="18" spans="1:20" ht="19.5" customHeight="1">
      <c r="C18" s="98" t="s">
        <v>124</v>
      </c>
      <c r="D18" s="98"/>
      <c r="E18" s="107">
        <f>'Opex Detail with Escalator Chg'!AD36</f>
        <v>5.3600556381377089</v>
      </c>
      <c r="F18" s="107">
        <f>'Opex Detail with Escalator Chg'!AE36</f>
        <v>5.7471013226268237</v>
      </c>
      <c r="G18" s="107">
        <f>'Opex Detail with Escalator Chg'!AF36</f>
        <v>5.9328033098976851</v>
      </c>
      <c r="H18" s="107">
        <f>'Opex Detail with Escalator Chg'!AG36</f>
        <v>6.1514297804635811</v>
      </c>
      <c r="I18" s="107">
        <f>'Opex Detail with Escalator Chg'!AH36</f>
        <v>6.3882525358910902</v>
      </c>
      <c r="J18" s="96">
        <f>SUM(E18:I18)</f>
        <v>29.579642587016888</v>
      </c>
      <c r="L18" s="113"/>
    </row>
    <row r="19" spans="1:20" s="97" customFormat="1" ht="19.5" customHeight="1">
      <c r="A19" s="93"/>
      <c r="B19" s="93"/>
      <c r="C19" s="102" t="s">
        <v>134</v>
      </c>
      <c r="D19" s="102"/>
      <c r="E19" s="108">
        <f>+SUM(E16:E18)</f>
        <v>282.78235072489952</v>
      </c>
      <c r="F19" s="108">
        <f>+SUM(F16:F18)</f>
        <v>289.96252786232554</v>
      </c>
      <c r="G19" s="108">
        <f>+SUM(G16:G18)</f>
        <v>297.3218300199228</v>
      </c>
      <c r="H19" s="108">
        <f>+SUM(H16:H18)</f>
        <v>298.77574905322723</v>
      </c>
      <c r="I19" s="108">
        <f>+SUM(I16:I18)</f>
        <v>300.89010106043941</v>
      </c>
      <c r="J19" s="96">
        <f>SUM(E19:I19)</f>
        <v>1469.7325587208143</v>
      </c>
      <c r="K19" s="93"/>
      <c r="L19" s="113"/>
      <c r="M19" s="92"/>
      <c r="N19" s="92"/>
      <c r="O19" s="92"/>
      <c r="P19" s="92"/>
      <c r="Q19" s="92"/>
      <c r="R19" s="92"/>
      <c r="S19" s="92"/>
      <c r="T19" s="92"/>
    </row>
    <row r="20" spans="1:20" s="97" customFormat="1" ht="19.5" customHeight="1">
      <c r="A20" s="93"/>
      <c r="B20" s="93"/>
      <c r="C20" s="86"/>
      <c r="D20" s="86"/>
      <c r="E20" s="86"/>
      <c r="F20" s="86"/>
      <c r="G20" s="86"/>
      <c r="H20" s="86"/>
      <c r="I20" s="86"/>
      <c r="J20" s="86"/>
      <c r="K20" s="93"/>
      <c r="L20" s="113"/>
      <c r="M20" s="92"/>
      <c r="N20" s="92"/>
      <c r="O20" s="92"/>
      <c r="P20" s="92"/>
      <c r="Q20" s="92"/>
      <c r="R20" s="92"/>
      <c r="S20" s="92"/>
      <c r="T20" s="92"/>
    </row>
    <row r="21" spans="1:20" s="86" customFormat="1" ht="26.25" customHeight="1">
      <c r="B21" s="111" t="s">
        <v>178</v>
      </c>
      <c r="D21" s="88"/>
      <c r="E21" s="89"/>
      <c r="F21" s="89"/>
      <c r="G21" s="89"/>
      <c r="H21" s="89"/>
      <c r="I21" s="89"/>
    </row>
    <row r="22" spans="1:20" s="86" customFormat="1" ht="26.25" customHeight="1">
      <c r="C22" s="90" t="s">
        <v>125</v>
      </c>
      <c r="D22" s="91" t="s">
        <v>126</v>
      </c>
      <c r="E22" s="91" t="s">
        <v>71</v>
      </c>
      <c r="F22" s="91" t="s">
        <v>72</v>
      </c>
      <c r="G22" s="91" t="s">
        <v>73</v>
      </c>
      <c r="H22" s="91" t="s">
        <v>74</v>
      </c>
      <c r="I22" s="91" t="s">
        <v>75</v>
      </c>
      <c r="J22" s="91" t="s">
        <v>127</v>
      </c>
      <c r="L22" s="92"/>
      <c r="M22" s="92"/>
    </row>
    <row r="23" spans="1:20" s="86" customFormat="1" ht="19.5" customHeight="1">
      <c r="B23" s="93"/>
      <c r="C23" s="94" t="s">
        <v>128</v>
      </c>
      <c r="D23" s="94"/>
      <c r="E23" s="95">
        <f>(+'Capex Detail with Escalator Chg'!AG166)/1000000</f>
        <v>223.67485571395576</v>
      </c>
      <c r="F23" s="95">
        <f>(+'Capex Detail with Escalator Chg'!AH166)/1000000</f>
        <v>227.29009208694256</v>
      </c>
      <c r="G23" s="95">
        <f>(+'Capex Detail with Escalator Chg'!AI166)/1000000</f>
        <v>209.87007837421746</v>
      </c>
      <c r="H23" s="95">
        <f>(+'Capex Detail with Escalator Chg'!AJ166)/1000000</f>
        <v>208.7797856631795</v>
      </c>
      <c r="I23" s="95">
        <f>(+'Capex Detail with Escalator Chg'!AK166)/1000000</f>
        <v>185.68351799779961</v>
      </c>
      <c r="J23" s="96">
        <f t="shared" ref="J23:J29" si="2">SUM(E23:I23)</f>
        <v>1055.2983298360948</v>
      </c>
      <c r="K23" s="93"/>
      <c r="L23" s="92"/>
      <c r="M23" s="92"/>
    </row>
    <row r="24" spans="1:20" ht="19.5" customHeight="1">
      <c r="C24" s="98" t="s">
        <v>123</v>
      </c>
      <c r="D24" s="99"/>
      <c r="E24" s="100">
        <f>(+'Capex Detail with Escalator Chg'!AR166)/1000000</f>
        <v>11.787664950844247</v>
      </c>
      <c r="F24" s="100">
        <f>(+'Capex Detail with Escalator Chg'!AS166)/1000000</f>
        <v>16.683092767487452</v>
      </c>
      <c r="G24" s="100">
        <f>(+'Capex Detail with Escalator Chg'!AT166)/1000000</f>
        <v>19.895683430582523</v>
      </c>
      <c r="H24" s="100">
        <f>(+'Capex Detail with Escalator Chg'!AU166)/1000000</f>
        <v>24.36460098662053</v>
      </c>
      <c r="I24" s="100">
        <f>(+'Capex Detail with Escalator Chg'!AV166)/1000000</f>
        <v>25.828577353500407</v>
      </c>
      <c r="J24" s="96">
        <f t="shared" si="2"/>
        <v>98.559619489035157</v>
      </c>
    </row>
    <row r="25" spans="1:20" ht="19.5" customHeight="1">
      <c r="C25" s="98" t="s">
        <v>124</v>
      </c>
      <c r="D25" s="94"/>
      <c r="E25" s="112">
        <f>(+'Capex Detail with Escalator Chg'!BC166)/1000000</f>
        <v>7.2638226806000015</v>
      </c>
      <c r="F25" s="112">
        <f>(+'Capex Detail with Escalator Chg'!BD166)/1000000</f>
        <v>9.0822255675000019</v>
      </c>
      <c r="G25" s="112">
        <f>(+'Capex Detail with Escalator Chg'!BE166)/1000000</f>
        <v>10.059656568200001</v>
      </c>
      <c r="H25" s="112">
        <f>(+'Capex Detail with Escalator Chg'!BF166)/1000000</f>
        <v>10.365810845600002</v>
      </c>
      <c r="I25" s="112">
        <f>(+'Capex Detail with Escalator Chg'!BG166)/1000000</f>
        <v>9.3566591749000043</v>
      </c>
      <c r="J25" s="96">
        <f t="shared" si="2"/>
        <v>46.128174836800014</v>
      </c>
    </row>
    <row r="26" spans="1:20" ht="19.5" customHeight="1">
      <c r="B26" s="93"/>
      <c r="C26" s="94" t="s">
        <v>129</v>
      </c>
      <c r="D26" s="94"/>
      <c r="E26" s="95">
        <f>(+'Capex Detail with Escalator Chg'!BN166)/1000000</f>
        <v>242.7263433453999</v>
      </c>
      <c r="F26" s="95">
        <f>(+'Capex Detail with Escalator Chg'!BO166)/1000000</f>
        <v>253.05541042193002</v>
      </c>
      <c r="G26" s="95">
        <f>(+'Capex Detail with Escalator Chg'!BP166)/1000000</f>
        <v>239.82541837299999</v>
      </c>
      <c r="H26" s="95">
        <f>(+'Capex Detail with Escalator Chg'!BQ166)/1000000</f>
        <v>243.51019749540009</v>
      </c>
      <c r="I26" s="95">
        <f>(+'Capex Detail with Escalator Chg'!BR166)/1000000</f>
        <v>220.86875452620004</v>
      </c>
      <c r="J26" s="96">
        <f t="shared" si="2"/>
        <v>1199.9861241619301</v>
      </c>
      <c r="K26" s="93"/>
    </row>
    <row r="27" spans="1:20" ht="19.5" customHeight="1">
      <c r="B27" s="93"/>
      <c r="C27" s="94" t="s">
        <v>130</v>
      </c>
      <c r="D27" s="94"/>
      <c r="E27" s="95">
        <f>(+'Capex Detail with Escalator Chg'!BZ166)/1000000</f>
        <v>243.65601464260914</v>
      </c>
      <c r="F27" s="95">
        <f>(+'Capex Detail with Escalator Chg'!CA166)/1000000</f>
        <v>265.64839267494187</v>
      </c>
      <c r="G27" s="95">
        <f>(+'Capex Detail with Escalator Chg'!CB166)/1000000</f>
        <v>221.41566970190004</v>
      </c>
      <c r="H27" s="95">
        <f>(+'Capex Detail with Escalator Chg'!CC166)/1000000</f>
        <v>235.56403378570002</v>
      </c>
      <c r="I27" s="95">
        <f>(+'Capex Detail with Escalator Chg'!CD166)/1000000</f>
        <v>215.65483599380002</v>
      </c>
      <c r="J27" s="96">
        <f t="shared" si="2"/>
        <v>1181.9389467989513</v>
      </c>
      <c r="K27" s="93"/>
    </row>
    <row r="28" spans="1:20" ht="19.5" customHeight="1">
      <c r="B28" s="93"/>
      <c r="C28" s="98" t="s">
        <v>191</v>
      </c>
      <c r="D28" s="116"/>
      <c r="E28" s="128">
        <v>-1.4997901566926026</v>
      </c>
      <c r="F28" s="114">
        <v>-1.3533531132970991</v>
      </c>
      <c r="G28" s="114">
        <v>-0.75583015565984024</v>
      </c>
      <c r="H28" s="114">
        <v>-0.40689614772134869</v>
      </c>
      <c r="I28" s="114">
        <v>-0.17960953185701714</v>
      </c>
      <c r="J28" s="215">
        <f t="shared" si="2"/>
        <v>-4.1954791052279079</v>
      </c>
      <c r="K28" s="93"/>
    </row>
    <row r="29" spans="1:20" ht="19.5" customHeight="1">
      <c r="C29" s="98" t="s">
        <v>136</v>
      </c>
      <c r="D29" s="101"/>
      <c r="E29" s="214">
        <f>((E27+E28)-(SUM('Capex Detail with Escalator Chg'!BZ160:BZ165)/1000000+SUM('Capex Detail with Escalator Chg'!BZ121:BZ137)/1000000))*-0.075</f>
        <v>-17.844197198993974</v>
      </c>
      <c r="F29" s="214">
        <f>((F27+F28)-(SUM('Capex Detail with Escalator Chg'!CA160:CA165)/1000000+SUM('Capex Detail with Escalator Chg'!CA121:CA137)/1000000))*-0.075</f>
        <v>-17.888903206763608</v>
      </c>
      <c r="G29" s="214">
        <f>((G27+G28)-(SUM('Capex Detail with Escalator Chg'!CB160:CB165)/1000000+SUM('Capex Detail with Escalator Chg'!CB121:CB137)/1000000))*-0.075</f>
        <v>-14.264464374565515</v>
      </c>
      <c r="H29" s="214">
        <f>((H27+H28)-(SUM('Capex Detail with Escalator Chg'!CC160:CC165)/1000000+SUM('Capex Detail with Escalator Chg'!CC121:CC137)/1000000))*-0.075</f>
        <v>-15.656970652445899</v>
      </c>
      <c r="I29" s="214">
        <f>((I27+I28)-(SUM('Capex Detail with Escalator Chg'!CD160:CD165)/1000000+SUM('Capex Detail with Escalator Chg'!CD121:CD137)/1000000))*-0.075</f>
        <v>-15.146299689685726</v>
      </c>
      <c r="J29" s="215">
        <f t="shared" si="2"/>
        <v>-80.800835122454714</v>
      </c>
      <c r="L29" s="209"/>
    </row>
    <row r="30" spans="1:20" ht="19.5" customHeight="1">
      <c r="B30" s="93"/>
      <c r="C30" s="102" t="s">
        <v>131</v>
      </c>
      <c r="D30" s="102"/>
      <c r="E30" s="103">
        <f>+SUM(E27:E29)</f>
        <v>224.31202728692256</v>
      </c>
      <c r="F30" s="103">
        <f t="shared" ref="F30:I30" si="3">+SUM(F27:F29)</f>
        <v>246.40613635488117</v>
      </c>
      <c r="G30" s="103">
        <f t="shared" si="3"/>
        <v>206.39537517167469</v>
      </c>
      <c r="H30" s="103">
        <f t="shared" si="3"/>
        <v>219.50016698553279</v>
      </c>
      <c r="I30" s="103">
        <f t="shared" si="3"/>
        <v>200.32892677225729</v>
      </c>
      <c r="J30" s="104">
        <f>+SUM(J27:J29)</f>
        <v>1096.9426325712689</v>
      </c>
      <c r="K30" s="93"/>
      <c r="L30" s="209"/>
    </row>
    <row r="31" spans="1:20" ht="12.75" customHeight="1">
      <c r="C31" s="86"/>
      <c r="D31" s="86"/>
      <c r="E31" s="86"/>
      <c r="F31" s="86"/>
      <c r="G31" s="86"/>
      <c r="H31" s="86"/>
      <c r="I31" s="86"/>
      <c r="J31" s="86"/>
      <c r="L31" s="86"/>
      <c r="M31" s="86"/>
    </row>
    <row r="32" spans="1:20" ht="12.75" customHeight="1">
      <c r="C32" s="86"/>
      <c r="D32" s="86"/>
      <c r="E32" s="86"/>
      <c r="F32" s="86"/>
      <c r="G32" s="86"/>
      <c r="H32" s="86"/>
      <c r="I32" s="86"/>
      <c r="J32" s="86"/>
      <c r="L32" s="86"/>
      <c r="M32" s="86"/>
    </row>
    <row r="33" spans="2:13" ht="19.5" customHeight="1">
      <c r="C33" s="90" t="s">
        <v>132</v>
      </c>
      <c r="D33" s="91" t="s">
        <v>126</v>
      </c>
      <c r="E33" s="91" t="s">
        <v>71</v>
      </c>
      <c r="F33" s="91" t="s">
        <v>72</v>
      </c>
      <c r="G33" s="91" t="s">
        <v>73</v>
      </c>
      <c r="H33" s="91" t="s">
        <v>74</v>
      </c>
      <c r="I33" s="91" t="s">
        <v>75</v>
      </c>
      <c r="J33" s="91" t="s">
        <v>127</v>
      </c>
    </row>
    <row r="34" spans="2:13" ht="19.5" customHeight="1">
      <c r="B34" s="93"/>
      <c r="C34" s="94" t="s">
        <v>133</v>
      </c>
      <c r="D34" s="105"/>
      <c r="E34" s="106">
        <f>'Opex Detail with Escalator Chg'!R72</f>
        <v>248.34016084942479</v>
      </c>
      <c r="F34" s="106">
        <f>'Opex Detail with Escalator Chg'!S72</f>
        <v>249.72496119970569</v>
      </c>
      <c r="G34" s="106">
        <f>'Opex Detail with Escalator Chg'!T72</f>
        <v>250.39845039869601</v>
      </c>
      <c r="H34" s="106">
        <f>'Opex Detail with Escalator Chg'!U72</f>
        <v>245.98315065690025</v>
      </c>
      <c r="I34" s="106">
        <f>'Opex Detail with Escalator Chg'!V72</f>
        <v>243.03753712572251</v>
      </c>
      <c r="J34" s="96">
        <f>SUM(E34:I34)</f>
        <v>1237.4842602304493</v>
      </c>
      <c r="K34" s="93"/>
      <c r="L34" s="113"/>
    </row>
    <row r="35" spans="2:13" ht="19.5" customHeight="1">
      <c r="C35" s="98" t="s">
        <v>123</v>
      </c>
      <c r="D35" s="98"/>
      <c r="E35" s="107">
        <f>'Opex Detail with Escalator Chg'!X72</f>
        <v>13.084938821608398</v>
      </c>
      <c r="F35" s="107">
        <f>'Opex Detail with Escalator Chg'!Y72</f>
        <v>18.310407516304</v>
      </c>
      <c r="G35" s="107">
        <f>'Opex Detail with Escalator Chg'!Z72</f>
        <v>23.734954084472935</v>
      </c>
      <c r="H35" s="107">
        <f>'Opex Detail with Escalator Chg'!AA72</f>
        <v>28.702425057556923</v>
      </c>
      <c r="I35" s="107">
        <f>'Opex Detail with Escalator Chg'!AB72</f>
        <v>33.786642660043412</v>
      </c>
      <c r="J35" s="96">
        <f>SUM(E35:I35)</f>
        <v>117.61936813998567</v>
      </c>
      <c r="L35" s="113"/>
    </row>
    <row r="36" spans="2:13" ht="19.5" customHeight="1">
      <c r="C36" s="98" t="s">
        <v>124</v>
      </c>
      <c r="D36" s="101"/>
      <c r="E36" s="107">
        <f>'Opex Detail with Escalator Chg'!AD72</f>
        <v>3.435753805916586</v>
      </c>
      <c r="F36" s="107">
        <f>'Opex Detail with Escalator Chg'!AE72</f>
        <v>3.7643387267799766</v>
      </c>
      <c r="G36" s="107">
        <f>'Opex Detail with Escalator Chg'!AF72</f>
        <v>3.9450861456787196</v>
      </c>
      <c r="H36" s="107">
        <f>'Opex Detail with Escalator Chg'!AG72</f>
        <v>4.1441436713524968</v>
      </c>
      <c r="I36" s="107">
        <f>'Opex Detail with Escalator Chg'!AH72</f>
        <v>4.3698420780202971</v>
      </c>
      <c r="J36" s="96">
        <f>SUM(E36:I36)</f>
        <v>19.659164427748074</v>
      </c>
      <c r="L36" s="113"/>
    </row>
    <row r="37" spans="2:13" ht="19.5" customHeight="1">
      <c r="C37" s="98" t="s">
        <v>191</v>
      </c>
      <c r="D37" s="101"/>
      <c r="E37" s="214">
        <v>-6.0084455716036371E-2</v>
      </c>
      <c r="F37" s="214">
        <v>-4.4996776347027277E-2</v>
      </c>
      <c r="G37" s="214">
        <v>-2.9979150978018187E-2</v>
      </c>
      <c r="H37" s="214">
        <v>-1.4892157049009093E-2</v>
      </c>
      <c r="I37" s="214">
        <v>-7.4292081445045469E-3</v>
      </c>
      <c r="J37" s="215">
        <f>SUM(E37:I37)</f>
        <v>-0.15738174823459547</v>
      </c>
      <c r="L37" s="113"/>
    </row>
    <row r="38" spans="2:13" ht="19.5" customHeight="1">
      <c r="B38" s="93"/>
      <c r="C38" s="102" t="s">
        <v>112</v>
      </c>
      <c r="D38" s="102"/>
      <c r="E38" s="108">
        <f>+SUM(E34:E37)</f>
        <v>264.80076902123375</v>
      </c>
      <c r="F38" s="108">
        <f t="shared" ref="F38:I38" si="4">+SUM(F34:F37)</f>
        <v>271.75471066644263</v>
      </c>
      <c r="G38" s="108">
        <f t="shared" si="4"/>
        <v>278.04851147786962</v>
      </c>
      <c r="H38" s="108">
        <f t="shared" si="4"/>
        <v>278.81482722876063</v>
      </c>
      <c r="I38" s="108">
        <f t="shared" si="4"/>
        <v>281.18659265564168</v>
      </c>
      <c r="J38" s="96">
        <f>SUM(E38:I38)</f>
        <v>1374.6054110499481</v>
      </c>
      <c r="K38" s="93"/>
      <c r="L38" s="113"/>
    </row>
    <row r="39" spans="2:13" s="86" customFormat="1" ht="26.25" customHeight="1">
      <c r="B39" s="111" t="s">
        <v>138</v>
      </c>
      <c r="D39" s="88"/>
      <c r="E39" s="89"/>
      <c r="F39" s="89"/>
      <c r="G39" s="89"/>
      <c r="H39" s="89"/>
      <c r="I39" s="89"/>
    </row>
    <row r="40" spans="2:13" s="86" customFormat="1" ht="26.25" customHeight="1">
      <c r="C40" s="90" t="s">
        <v>125</v>
      </c>
      <c r="D40" s="91" t="s">
        <v>126</v>
      </c>
      <c r="E40" s="91" t="s">
        <v>71</v>
      </c>
      <c r="F40" s="91" t="s">
        <v>72</v>
      </c>
      <c r="G40" s="91" t="s">
        <v>73</v>
      </c>
      <c r="H40" s="91" t="s">
        <v>74</v>
      </c>
      <c r="I40" s="91" t="s">
        <v>75</v>
      </c>
      <c r="J40" s="91" t="s">
        <v>127</v>
      </c>
      <c r="L40" s="92"/>
      <c r="M40" s="92"/>
    </row>
    <row r="41" spans="2:13" s="86" customFormat="1" ht="19.5" customHeight="1">
      <c r="B41" s="93"/>
      <c r="C41" s="94" t="s">
        <v>128</v>
      </c>
      <c r="D41" s="116"/>
      <c r="E41" s="118">
        <f t="shared" ref="E41:I45" si="5">E23-E6</f>
        <v>-23.581623896605691</v>
      </c>
      <c r="F41" s="118">
        <f t="shared" si="5"/>
        <v>-21.324396325800421</v>
      </c>
      <c r="G41" s="118">
        <f t="shared" si="5"/>
        <v>-22.916901532665548</v>
      </c>
      <c r="H41" s="118">
        <f t="shared" si="5"/>
        <v>-31.748361556029977</v>
      </c>
      <c r="I41" s="119">
        <f t="shared" si="5"/>
        <v>-33.686504653155822</v>
      </c>
      <c r="J41" s="123">
        <f t="shared" ref="J41:J47" si="6">SUM(E41:I41)</f>
        <v>-133.25778796425746</v>
      </c>
      <c r="K41" s="93"/>
      <c r="L41" s="209"/>
      <c r="M41" s="92"/>
    </row>
    <row r="42" spans="2:13" ht="19.5" customHeight="1">
      <c r="C42" s="98" t="s">
        <v>123</v>
      </c>
      <c r="D42" s="117"/>
      <c r="E42" s="120">
        <f t="shared" si="5"/>
        <v>-1.8114401785942604</v>
      </c>
      <c r="F42" s="120">
        <f t="shared" si="5"/>
        <v>-2.4850840906645466</v>
      </c>
      <c r="G42" s="120">
        <f t="shared" si="5"/>
        <v>-3.3131784308344763</v>
      </c>
      <c r="H42" s="120">
        <f t="shared" si="5"/>
        <v>-5.1722554837700017</v>
      </c>
      <c r="I42" s="121">
        <f t="shared" si="5"/>
        <v>-6.2871939611441405</v>
      </c>
      <c r="J42" s="123">
        <f t="shared" si="6"/>
        <v>-19.069152145007426</v>
      </c>
      <c r="L42" s="209"/>
    </row>
    <row r="43" spans="2:13" ht="19.5" customHeight="1">
      <c r="C43" s="98" t="s">
        <v>124</v>
      </c>
      <c r="D43" s="94"/>
      <c r="E43" s="120">
        <f t="shared" si="5"/>
        <v>-3.1395393105999991</v>
      </c>
      <c r="F43" s="120">
        <f t="shared" si="5"/>
        <v>-2.7085433137999964</v>
      </c>
      <c r="G43" s="120">
        <f t="shared" si="5"/>
        <v>-2.6106633498000011</v>
      </c>
      <c r="H43" s="120">
        <f t="shared" si="5"/>
        <v>-3.2925667961999974</v>
      </c>
      <c r="I43" s="121">
        <f t="shared" si="5"/>
        <v>-3.2905234622000012</v>
      </c>
      <c r="J43" s="123">
        <f t="shared" si="6"/>
        <v>-15.041836232599994</v>
      </c>
      <c r="L43" s="209"/>
    </row>
    <row r="44" spans="2:13" ht="19.5" customHeight="1">
      <c r="B44" s="93"/>
      <c r="C44" s="94" t="s">
        <v>129</v>
      </c>
      <c r="D44" s="94"/>
      <c r="E44" s="118">
        <f t="shared" si="5"/>
        <v>-28.532603385800229</v>
      </c>
      <c r="F44" s="118">
        <f t="shared" si="5"/>
        <v>-26.518023730265071</v>
      </c>
      <c r="G44" s="118">
        <f t="shared" si="5"/>
        <v>-28.840743313300038</v>
      </c>
      <c r="H44" s="118">
        <f t="shared" si="5"/>
        <v>-40.213183835999956</v>
      </c>
      <c r="I44" s="119">
        <f t="shared" si="5"/>
        <v>-43.264222076499976</v>
      </c>
      <c r="J44" s="123">
        <f t="shared" si="6"/>
        <v>-167.36877634186527</v>
      </c>
      <c r="K44" s="93"/>
      <c r="L44" s="209"/>
    </row>
    <row r="45" spans="2:13" ht="19.5" customHeight="1">
      <c r="B45" s="93"/>
      <c r="C45" s="94" t="s">
        <v>130</v>
      </c>
      <c r="D45" s="94"/>
      <c r="E45" s="118">
        <f>E27-E10</f>
        <v>-24.497039473439656</v>
      </c>
      <c r="F45" s="118">
        <f t="shared" si="5"/>
        <v>-16.517183999113172</v>
      </c>
      <c r="G45" s="118">
        <f t="shared" si="5"/>
        <v>-40.54599920659993</v>
      </c>
      <c r="H45" s="118">
        <f t="shared" si="5"/>
        <v>-32.81140196260003</v>
      </c>
      <c r="I45" s="119">
        <f t="shared" si="5"/>
        <v>-52.633279420699864</v>
      </c>
      <c r="J45" s="123">
        <f t="shared" si="6"/>
        <v>-167.00490406245265</v>
      </c>
      <c r="K45" s="93"/>
      <c r="L45" s="209"/>
    </row>
    <row r="46" spans="2:13" ht="19.5" customHeight="1">
      <c r="B46" s="93"/>
      <c r="C46" s="98" t="s">
        <v>192</v>
      </c>
      <c r="D46" s="116"/>
      <c r="E46" s="128">
        <f>E28</f>
        <v>-1.4997901566926026</v>
      </c>
      <c r="F46" s="128">
        <f t="shared" ref="F46:I46" si="7">F28</f>
        <v>-1.3533531132970991</v>
      </c>
      <c r="G46" s="128">
        <f t="shared" si="7"/>
        <v>-0.75583015565984024</v>
      </c>
      <c r="H46" s="128">
        <f t="shared" si="7"/>
        <v>-0.40689614772134869</v>
      </c>
      <c r="I46" s="128">
        <f t="shared" si="7"/>
        <v>-0.17960953185701714</v>
      </c>
      <c r="J46" s="123">
        <f t="shared" si="6"/>
        <v>-4.1954791052279079</v>
      </c>
      <c r="K46" s="93"/>
      <c r="L46" s="209"/>
    </row>
    <row r="47" spans="2:13" ht="19.5" customHeight="1">
      <c r="C47" s="98" t="s">
        <v>136</v>
      </c>
      <c r="D47" s="117"/>
      <c r="E47" s="128">
        <f>E29-E11</f>
        <v>2.0274396807096835</v>
      </c>
      <c r="F47" s="128">
        <f>F29-F11</f>
        <v>1.7424036510033929</v>
      </c>
      <c r="G47" s="128">
        <f>G29-G11</f>
        <v>4.8046288481444801</v>
      </c>
      <c r="H47" s="128">
        <f>H29-H11</f>
        <v>4.2413221597966029</v>
      </c>
      <c r="I47" s="128">
        <f>I29-I11</f>
        <v>4.7684781739017659</v>
      </c>
      <c r="J47" s="123">
        <f t="shared" si="6"/>
        <v>17.584272513555923</v>
      </c>
      <c r="L47" s="209"/>
    </row>
    <row r="48" spans="2:13" ht="19.5" customHeight="1">
      <c r="B48" s="93"/>
      <c r="C48" s="102" t="s">
        <v>131</v>
      </c>
      <c r="D48" s="102"/>
      <c r="E48" s="216">
        <f>+SUM(E45:E47)</f>
        <v>-23.969389949422574</v>
      </c>
      <c r="F48" s="216">
        <f t="shared" ref="F48:I48" si="8">+SUM(F45:F47)</f>
        <v>-16.128133461406879</v>
      </c>
      <c r="G48" s="216">
        <f t="shared" si="8"/>
        <v>-36.497200514115292</v>
      </c>
      <c r="H48" s="216">
        <f t="shared" si="8"/>
        <v>-28.976975950524775</v>
      </c>
      <c r="I48" s="216">
        <f t="shared" si="8"/>
        <v>-48.04441077865512</v>
      </c>
      <c r="J48" s="123">
        <f>+SUM(J45:J47)</f>
        <v>-153.61611065412464</v>
      </c>
      <c r="K48" s="93"/>
      <c r="L48" s="209"/>
    </row>
    <row r="49" spans="2:13" ht="12.75" customHeight="1">
      <c r="C49" s="86"/>
      <c r="D49" s="86"/>
      <c r="E49" s="213"/>
      <c r="F49" s="213"/>
      <c r="G49" s="213"/>
      <c r="H49" s="213"/>
      <c r="I49" s="213"/>
      <c r="J49" s="86"/>
      <c r="L49" s="209"/>
      <c r="M49" s="213"/>
    </row>
    <row r="50" spans="2:13" ht="12.75" customHeight="1">
      <c r="C50" s="86"/>
      <c r="D50" s="86"/>
      <c r="E50" s="86"/>
      <c r="F50" s="86"/>
      <c r="G50" s="86"/>
      <c r="H50" s="86"/>
      <c r="I50" s="86"/>
      <c r="J50" s="86"/>
      <c r="L50" s="86"/>
      <c r="M50" s="86"/>
    </row>
    <row r="51" spans="2:13" ht="19.5" customHeight="1">
      <c r="C51" s="90" t="s">
        <v>132</v>
      </c>
      <c r="D51" s="91" t="s">
        <v>126</v>
      </c>
      <c r="E51" s="91" t="s">
        <v>71</v>
      </c>
      <c r="F51" s="91" t="s">
        <v>72</v>
      </c>
      <c r="G51" s="91" t="s">
        <v>73</v>
      </c>
      <c r="H51" s="91" t="s">
        <v>74</v>
      </c>
      <c r="I51" s="91" t="s">
        <v>75</v>
      </c>
      <c r="J51" s="91" t="s">
        <v>127</v>
      </c>
    </row>
    <row r="52" spans="2:13" ht="19.5" customHeight="1">
      <c r="B52" s="93"/>
      <c r="C52" s="94" t="s">
        <v>133</v>
      </c>
      <c r="D52" s="105"/>
      <c r="E52" s="118">
        <f t="shared" ref="E52:I54" si="9">E34-E16</f>
        <v>-14.628951339956103</v>
      </c>
      <c r="F52" s="118">
        <f t="shared" si="9"/>
        <v>-14.142163378406138</v>
      </c>
      <c r="G52" s="118">
        <f t="shared" si="9"/>
        <v>-14.564461850219857</v>
      </c>
      <c r="H52" s="118">
        <f t="shared" si="9"/>
        <v>-14.630146056305648</v>
      </c>
      <c r="I52" s="118">
        <f t="shared" si="9"/>
        <v>-13.853195095100432</v>
      </c>
      <c r="J52" s="123">
        <f>SUM(E52:I52)</f>
        <v>-71.818917719988178</v>
      </c>
      <c r="K52" s="93"/>
      <c r="L52" s="113"/>
    </row>
    <row r="53" spans="2:13" ht="19.5" customHeight="1">
      <c r="B53" s="93"/>
      <c r="C53" s="98" t="s">
        <v>123</v>
      </c>
      <c r="D53" s="105"/>
      <c r="E53" s="120">
        <f t="shared" si="9"/>
        <v>-1.3682440757724983</v>
      </c>
      <c r="F53" s="120">
        <f t="shared" si="9"/>
        <v>-2.0378944452829124</v>
      </c>
      <c r="G53" s="120">
        <f t="shared" si="9"/>
        <v>-2.6911603766363008</v>
      </c>
      <c r="H53" s="120">
        <f t="shared" si="9"/>
        <v>-3.3085975020008505</v>
      </c>
      <c r="I53" s="120">
        <f t="shared" si="9"/>
        <v>-3.8244736436819764</v>
      </c>
      <c r="J53" s="123">
        <f>SUM(E53:I53)</f>
        <v>-13.230370043374538</v>
      </c>
      <c r="K53" s="93"/>
      <c r="L53" s="113"/>
    </row>
    <row r="54" spans="2:13" ht="19.5" customHeight="1">
      <c r="C54" s="98" t="s">
        <v>124</v>
      </c>
      <c r="D54" s="98"/>
      <c r="E54" s="120">
        <f t="shared" si="9"/>
        <v>-1.9243018322211229</v>
      </c>
      <c r="F54" s="120">
        <f t="shared" si="9"/>
        <v>-1.9827625958468471</v>
      </c>
      <c r="G54" s="120">
        <f t="shared" si="9"/>
        <v>-1.9877171642189655</v>
      </c>
      <c r="H54" s="120">
        <f t="shared" si="9"/>
        <v>-2.0072861091110843</v>
      </c>
      <c r="I54" s="120">
        <f t="shared" si="9"/>
        <v>-2.0184104578707931</v>
      </c>
      <c r="J54" s="123">
        <f>SUM(E54:I54)</f>
        <v>-9.9204781592688143</v>
      </c>
      <c r="L54" s="113"/>
    </row>
    <row r="55" spans="2:13" ht="19.5" customHeight="1">
      <c r="C55" s="98" t="s">
        <v>191</v>
      </c>
      <c r="D55" s="101"/>
      <c r="E55" s="120">
        <f>E37</f>
        <v>-6.0084455716036371E-2</v>
      </c>
      <c r="F55" s="120">
        <f t="shared" ref="F55:I55" si="10">F37</f>
        <v>-4.4996776347027277E-2</v>
      </c>
      <c r="G55" s="120">
        <f t="shared" si="10"/>
        <v>-2.9979150978018187E-2</v>
      </c>
      <c r="H55" s="120">
        <f t="shared" si="10"/>
        <v>-1.4892157049009093E-2</v>
      </c>
      <c r="I55" s="120">
        <f t="shared" si="10"/>
        <v>-7.4292081445045469E-3</v>
      </c>
      <c r="J55" s="123">
        <f>SUM(E55:I55)</f>
        <v>-0.15738174823459547</v>
      </c>
      <c r="L55" s="113"/>
    </row>
    <row r="56" spans="2:13" ht="19.5" customHeight="1">
      <c r="B56" s="93"/>
      <c r="C56" s="102" t="s">
        <v>112</v>
      </c>
      <c r="D56" s="102"/>
      <c r="E56" s="122">
        <f>+SUM(E52:E55)</f>
        <v>-17.981581703665761</v>
      </c>
      <c r="F56" s="122">
        <f t="shared" ref="F56:I56" si="11">+SUM(F52:F55)</f>
        <v>-18.207817195882924</v>
      </c>
      <c r="G56" s="122">
        <f t="shared" si="11"/>
        <v>-19.273318542053143</v>
      </c>
      <c r="H56" s="122">
        <f t="shared" si="11"/>
        <v>-19.960921824466592</v>
      </c>
      <c r="I56" s="122">
        <f t="shared" si="11"/>
        <v>-19.703508404797706</v>
      </c>
      <c r="J56" s="123">
        <f>SUM(E56:I56)</f>
        <v>-95.127147670866123</v>
      </c>
      <c r="K56" s="93"/>
      <c r="L56" s="211"/>
    </row>
    <row r="57" spans="2:13">
      <c r="E57" s="212"/>
      <c r="F57" s="212"/>
      <c r="G57" s="212"/>
      <c r="H57" s="212"/>
      <c r="I57" s="212"/>
      <c r="J57" s="212"/>
    </row>
  </sheetData>
  <sheetProtection password="CF85" sheet="1" objects="1" scenarios="1"/>
  <pageMargins left="0.70866141732283472" right="0.70866141732283472" top="0.74803149606299213" bottom="0.74803149606299213" header="0.31496062992125984" footer="0.31496062992125984"/>
  <pageSetup paperSize="8" scale="70" orientation="landscape" r:id="rId1"/>
  <headerFooter>
    <oddHeader xml:space="preserve">&amp;L&amp;"Arial,Bold"RT01&amp;R&amp;"Arial,Bold"RCP2 Forecasts and Revenue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1"/>
  <sheetViews>
    <sheetView showGridLines="0" view="pageBreakPreview" zoomScale="80" zoomScaleNormal="80" zoomScaleSheetLayoutView="80" workbookViewId="0"/>
  </sheetViews>
  <sheetFormatPr defaultRowHeight="15"/>
  <cols>
    <col min="1" max="1" width="2" style="7" customWidth="1"/>
    <col min="2" max="2" width="18" style="5" customWidth="1"/>
    <col min="3" max="3" width="28.5703125" style="5" customWidth="1"/>
    <col min="4" max="4" width="48.7109375" style="5" customWidth="1"/>
    <col min="5" max="25" width="9.140625" style="5" customWidth="1"/>
    <col min="26" max="26" width="12.5703125" style="5" customWidth="1"/>
    <col min="27" max="27" width="11" style="5" customWidth="1"/>
    <col min="28" max="70" width="9.140625" style="5" customWidth="1"/>
    <col min="71" max="71" width="3.85546875" style="5" customWidth="1"/>
    <col min="72" max="82" width="9" style="5" customWidth="1"/>
    <col min="83" max="83" width="3.28515625" style="5" customWidth="1"/>
    <col min="84" max="94" width="9.140625" style="5" customWidth="1"/>
    <col min="95" max="95" width="16.28515625" style="7" bestFit="1" customWidth="1"/>
    <col min="96" max="103" width="16.28515625" style="5" bestFit="1" customWidth="1"/>
    <col min="104" max="16384" width="9.140625" style="5"/>
  </cols>
  <sheetData>
    <row r="1" spans="1:95" s="12" customFormat="1" ht="15.75" customHeight="1">
      <c r="B1" s="13"/>
      <c r="BT1" s="14"/>
      <c r="BU1" s="14"/>
      <c r="BV1" s="14"/>
      <c r="BW1" s="14"/>
      <c r="BX1" s="14"/>
      <c r="BY1" s="14"/>
    </row>
    <row r="2" spans="1:95" s="6" customFormat="1" ht="57" customHeight="1">
      <c r="A2" s="12"/>
      <c r="B2" s="218" t="s">
        <v>113</v>
      </c>
      <c r="C2" s="218"/>
      <c r="D2" s="218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11"/>
      <c r="BU2" s="11"/>
      <c r="BV2" s="11"/>
      <c r="BW2" s="11"/>
      <c r="BX2" s="11"/>
      <c r="BY2" s="11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12"/>
    </row>
    <row r="3" spans="1:95" s="6" customFormat="1" ht="15.75">
      <c r="A3" s="12"/>
      <c r="B3" s="1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12"/>
    </row>
    <row r="4" spans="1:95" ht="33.75" customHeight="1">
      <c r="B4" s="219" t="s">
        <v>137</v>
      </c>
      <c r="C4" s="219"/>
      <c r="D4" s="219"/>
      <c r="E4" s="220" t="s">
        <v>114</v>
      </c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 t="s">
        <v>115</v>
      </c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 t="s">
        <v>116</v>
      </c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 t="s">
        <v>121</v>
      </c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 t="s">
        <v>122</v>
      </c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 t="s">
        <v>117</v>
      </c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1"/>
      <c r="BT4" s="220" t="s">
        <v>118</v>
      </c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8"/>
      <c r="CF4" s="220" t="s">
        <v>119</v>
      </c>
      <c r="CG4" s="220"/>
      <c r="CH4" s="220"/>
      <c r="CI4" s="220"/>
      <c r="CJ4" s="220"/>
      <c r="CK4" s="220"/>
      <c r="CL4" s="220"/>
      <c r="CM4" s="220"/>
      <c r="CN4" s="220"/>
      <c r="CO4" s="220"/>
      <c r="CP4" s="220"/>
    </row>
    <row r="5" spans="1:95" ht="16.5" customHeight="1">
      <c r="B5" s="219"/>
      <c r="C5" s="219"/>
      <c r="D5" s="219"/>
      <c r="E5" s="217" t="s">
        <v>61</v>
      </c>
      <c r="F5" s="217"/>
      <c r="G5" s="217" t="s">
        <v>62</v>
      </c>
      <c r="H5" s="217"/>
      <c r="I5" s="217"/>
      <c r="J5" s="217"/>
      <c r="K5" s="217" t="s">
        <v>63</v>
      </c>
      <c r="L5" s="217"/>
      <c r="M5" s="217"/>
      <c r="N5" s="217"/>
      <c r="O5" s="217"/>
      <c r="P5" s="217" t="s">
        <v>61</v>
      </c>
      <c r="Q5" s="217"/>
      <c r="R5" s="217" t="s">
        <v>62</v>
      </c>
      <c r="S5" s="217"/>
      <c r="T5" s="217"/>
      <c r="U5" s="217"/>
      <c r="V5" s="217" t="s">
        <v>63</v>
      </c>
      <c r="W5" s="217"/>
      <c r="X5" s="217"/>
      <c r="Y5" s="217"/>
      <c r="Z5" s="217"/>
      <c r="AA5" s="217" t="s">
        <v>61</v>
      </c>
      <c r="AB5" s="217"/>
      <c r="AC5" s="217" t="s">
        <v>62</v>
      </c>
      <c r="AD5" s="217"/>
      <c r="AE5" s="217"/>
      <c r="AF5" s="217"/>
      <c r="AG5" s="217" t="s">
        <v>63</v>
      </c>
      <c r="AH5" s="217"/>
      <c r="AI5" s="217"/>
      <c r="AJ5" s="217"/>
      <c r="AK5" s="217"/>
      <c r="AL5" s="217" t="s">
        <v>61</v>
      </c>
      <c r="AM5" s="217"/>
      <c r="AN5" s="217" t="s">
        <v>62</v>
      </c>
      <c r="AO5" s="217"/>
      <c r="AP5" s="217"/>
      <c r="AQ5" s="217"/>
      <c r="AR5" s="217" t="s">
        <v>63</v>
      </c>
      <c r="AS5" s="217"/>
      <c r="AT5" s="217"/>
      <c r="AU5" s="217"/>
      <c r="AV5" s="217"/>
      <c r="AW5" s="217" t="s">
        <v>61</v>
      </c>
      <c r="AX5" s="217"/>
      <c r="AY5" s="217" t="s">
        <v>62</v>
      </c>
      <c r="AZ5" s="217"/>
      <c r="BA5" s="217"/>
      <c r="BB5" s="217"/>
      <c r="BC5" s="217" t="s">
        <v>63</v>
      </c>
      <c r="BD5" s="217"/>
      <c r="BE5" s="217"/>
      <c r="BF5" s="217"/>
      <c r="BG5" s="217"/>
      <c r="BH5" s="217" t="s">
        <v>61</v>
      </c>
      <c r="BI5" s="217"/>
      <c r="BJ5" s="217" t="s">
        <v>62</v>
      </c>
      <c r="BK5" s="217"/>
      <c r="BL5" s="217"/>
      <c r="BM5" s="217"/>
      <c r="BN5" s="217" t="s">
        <v>63</v>
      </c>
      <c r="BO5" s="217"/>
      <c r="BP5" s="217"/>
      <c r="BQ5" s="217"/>
      <c r="BR5" s="217"/>
      <c r="BS5" s="2"/>
      <c r="BT5" s="217" t="s">
        <v>61</v>
      </c>
      <c r="BU5" s="217"/>
      <c r="BV5" s="217" t="s">
        <v>62</v>
      </c>
      <c r="BW5" s="217"/>
      <c r="BX5" s="217"/>
      <c r="BY5" s="217"/>
      <c r="BZ5" s="217" t="s">
        <v>63</v>
      </c>
      <c r="CA5" s="217"/>
      <c r="CB5" s="217"/>
      <c r="CC5" s="217"/>
      <c r="CD5" s="217"/>
      <c r="CE5" s="9"/>
      <c r="CF5" s="217" t="s">
        <v>61</v>
      </c>
      <c r="CG5" s="217"/>
      <c r="CH5" s="217" t="s">
        <v>62</v>
      </c>
      <c r="CI5" s="217"/>
      <c r="CJ5" s="217"/>
      <c r="CK5" s="217"/>
      <c r="CL5" s="217" t="s">
        <v>63</v>
      </c>
      <c r="CM5" s="217"/>
      <c r="CN5" s="217"/>
      <c r="CO5" s="217"/>
      <c r="CP5" s="217"/>
    </row>
    <row r="6" spans="1:95" ht="16.5" customHeight="1">
      <c r="B6" s="219"/>
      <c r="C6" s="219"/>
      <c r="D6" s="219"/>
      <c r="E6" s="23"/>
      <c r="F6" s="23"/>
      <c r="G6" s="217" t="s">
        <v>120</v>
      </c>
      <c r="H6" s="217"/>
      <c r="I6" s="217" t="s">
        <v>64</v>
      </c>
      <c r="J6" s="217"/>
      <c r="K6" s="23"/>
      <c r="L6" s="23"/>
      <c r="M6" s="23"/>
      <c r="N6" s="23"/>
      <c r="O6" s="23"/>
      <c r="P6" s="23"/>
      <c r="Q6" s="23"/>
      <c r="R6" s="217" t="s">
        <v>120</v>
      </c>
      <c r="S6" s="217"/>
      <c r="T6" s="217" t="s">
        <v>64</v>
      </c>
      <c r="U6" s="217"/>
      <c r="V6" s="23"/>
      <c r="W6" s="23"/>
      <c r="X6" s="23"/>
      <c r="Y6" s="23"/>
      <c r="Z6" s="23"/>
      <c r="AA6" s="23"/>
      <c r="AB6" s="23"/>
      <c r="AC6" s="217" t="s">
        <v>120</v>
      </c>
      <c r="AD6" s="217"/>
      <c r="AE6" s="217" t="s">
        <v>64</v>
      </c>
      <c r="AF6" s="217"/>
      <c r="AG6" s="23"/>
      <c r="AH6" s="23"/>
      <c r="AI6" s="23"/>
      <c r="AJ6" s="23"/>
      <c r="AK6" s="23"/>
      <c r="AL6" s="23"/>
      <c r="AM6" s="23"/>
      <c r="AN6" s="217" t="s">
        <v>120</v>
      </c>
      <c r="AO6" s="217"/>
      <c r="AP6" s="217" t="s">
        <v>64</v>
      </c>
      <c r="AQ6" s="217"/>
      <c r="AR6" s="23"/>
      <c r="AS6" s="23"/>
      <c r="AT6" s="23"/>
      <c r="AU6" s="23"/>
      <c r="AV6" s="23"/>
      <c r="AW6" s="23"/>
      <c r="AX6" s="23"/>
      <c r="AY6" s="217" t="s">
        <v>120</v>
      </c>
      <c r="AZ6" s="217"/>
      <c r="BA6" s="217" t="s">
        <v>64</v>
      </c>
      <c r="BB6" s="217"/>
      <c r="BC6" s="23"/>
      <c r="BD6" s="23"/>
      <c r="BE6" s="23"/>
      <c r="BF6" s="23"/>
      <c r="BG6" s="23"/>
      <c r="BH6" s="23"/>
      <c r="BI6" s="23"/>
      <c r="BJ6" s="217" t="s">
        <v>120</v>
      </c>
      <c r="BK6" s="217"/>
      <c r="BL6" s="217" t="s">
        <v>64</v>
      </c>
      <c r="BM6" s="217"/>
      <c r="BN6" s="23"/>
      <c r="BO6" s="23"/>
      <c r="BP6" s="23"/>
      <c r="BQ6" s="23"/>
      <c r="BR6" s="23"/>
      <c r="BS6" s="2"/>
      <c r="BT6" s="23"/>
      <c r="BU6" s="23"/>
      <c r="BV6" s="217" t="s">
        <v>120</v>
      </c>
      <c r="BW6" s="217"/>
      <c r="BX6" s="217" t="s">
        <v>64</v>
      </c>
      <c r="BY6" s="217"/>
      <c r="BZ6" s="23"/>
      <c r="CA6" s="23"/>
      <c r="CB6" s="23"/>
      <c r="CC6" s="23"/>
      <c r="CD6" s="23"/>
      <c r="CE6" s="9"/>
      <c r="CF6" s="23"/>
      <c r="CG6" s="23"/>
      <c r="CH6" s="217" t="s">
        <v>120</v>
      </c>
      <c r="CI6" s="217"/>
      <c r="CJ6" s="217" t="s">
        <v>64</v>
      </c>
      <c r="CK6" s="217"/>
      <c r="CL6" s="23"/>
      <c r="CM6" s="23"/>
      <c r="CN6" s="23"/>
      <c r="CO6" s="23"/>
      <c r="CP6" s="23"/>
    </row>
    <row r="7" spans="1:95" ht="16.5" customHeight="1">
      <c r="B7" s="20" t="s">
        <v>92</v>
      </c>
      <c r="C7" s="20"/>
      <c r="D7" s="20"/>
      <c r="E7" s="115" t="s">
        <v>65</v>
      </c>
      <c r="F7" s="115" t="s">
        <v>66</v>
      </c>
      <c r="G7" s="115" t="s">
        <v>67</v>
      </c>
      <c r="H7" s="115" t="s">
        <v>68</v>
      </c>
      <c r="I7" s="115" t="s">
        <v>69</v>
      </c>
      <c r="J7" s="115" t="s">
        <v>70</v>
      </c>
      <c r="K7" s="115" t="s">
        <v>71</v>
      </c>
      <c r="L7" s="115" t="s">
        <v>72</v>
      </c>
      <c r="M7" s="115" t="s">
        <v>73</v>
      </c>
      <c r="N7" s="115" t="s">
        <v>74</v>
      </c>
      <c r="O7" s="115" t="s">
        <v>75</v>
      </c>
      <c r="P7" s="115" t="s">
        <v>65</v>
      </c>
      <c r="Q7" s="115" t="s">
        <v>66</v>
      </c>
      <c r="R7" s="115" t="s">
        <v>67</v>
      </c>
      <c r="S7" s="115" t="s">
        <v>68</v>
      </c>
      <c r="T7" s="115" t="s">
        <v>69</v>
      </c>
      <c r="U7" s="115" t="s">
        <v>70</v>
      </c>
      <c r="V7" s="115" t="s">
        <v>71</v>
      </c>
      <c r="W7" s="115" t="s">
        <v>72</v>
      </c>
      <c r="X7" s="115" t="s">
        <v>73</v>
      </c>
      <c r="Y7" s="115" t="s">
        <v>74</v>
      </c>
      <c r="Z7" s="115" t="s">
        <v>75</v>
      </c>
      <c r="AA7" s="115" t="s">
        <v>65</v>
      </c>
      <c r="AB7" s="115" t="s">
        <v>66</v>
      </c>
      <c r="AC7" s="115" t="s">
        <v>67</v>
      </c>
      <c r="AD7" s="115" t="s">
        <v>68</v>
      </c>
      <c r="AE7" s="115" t="s">
        <v>69</v>
      </c>
      <c r="AF7" s="115" t="s">
        <v>70</v>
      </c>
      <c r="AG7" s="115" t="s">
        <v>71</v>
      </c>
      <c r="AH7" s="115" t="s">
        <v>72</v>
      </c>
      <c r="AI7" s="115" t="s">
        <v>73</v>
      </c>
      <c r="AJ7" s="115" t="s">
        <v>74</v>
      </c>
      <c r="AK7" s="115" t="s">
        <v>75</v>
      </c>
      <c r="AL7" s="115" t="s">
        <v>65</v>
      </c>
      <c r="AM7" s="115" t="s">
        <v>66</v>
      </c>
      <c r="AN7" s="115" t="s">
        <v>67</v>
      </c>
      <c r="AO7" s="115" t="s">
        <v>68</v>
      </c>
      <c r="AP7" s="115" t="s">
        <v>69</v>
      </c>
      <c r="AQ7" s="115" t="s">
        <v>70</v>
      </c>
      <c r="AR7" s="115" t="s">
        <v>71</v>
      </c>
      <c r="AS7" s="115" t="s">
        <v>72</v>
      </c>
      <c r="AT7" s="115" t="s">
        <v>73</v>
      </c>
      <c r="AU7" s="115" t="s">
        <v>74</v>
      </c>
      <c r="AV7" s="115" t="s">
        <v>75</v>
      </c>
      <c r="AW7" s="115" t="s">
        <v>65</v>
      </c>
      <c r="AX7" s="115" t="s">
        <v>66</v>
      </c>
      <c r="AY7" s="115" t="s">
        <v>67</v>
      </c>
      <c r="AZ7" s="115" t="s">
        <v>68</v>
      </c>
      <c r="BA7" s="115" t="s">
        <v>69</v>
      </c>
      <c r="BB7" s="115" t="s">
        <v>70</v>
      </c>
      <c r="BC7" s="115" t="s">
        <v>71</v>
      </c>
      <c r="BD7" s="115" t="s">
        <v>72</v>
      </c>
      <c r="BE7" s="115" t="s">
        <v>73</v>
      </c>
      <c r="BF7" s="115" t="s">
        <v>74</v>
      </c>
      <c r="BG7" s="115" t="s">
        <v>75</v>
      </c>
      <c r="BH7" s="115" t="s">
        <v>65</v>
      </c>
      <c r="BI7" s="115" t="s">
        <v>66</v>
      </c>
      <c r="BJ7" s="115" t="s">
        <v>67</v>
      </c>
      <c r="BK7" s="115" t="s">
        <v>68</v>
      </c>
      <c r="BL7" s="115" t="s">
        <v>69</v>
      </c>
      <c r="BM7" s="115" t="s">
        <v>70</v>
      </c>
      <c r="BN7" s="115" t="s">
        <v>71</v>
      </c>
      <c r="BO7" s="115" t="s">
        <v>72</v>
      </c>
      <c r="BP7" s="115" t="s">
        <v>73</v>
      </c>
      <c r="BQ7" s="115" t="s">
        <v>74</v>
      </c>
      <c r="BR7" s="115" t="s">
        <v>75</v>
      </c>
      <c r="BS7" s="2"/>
      <c r="BT7" s="115" t="s">
        <v>65</v>
      </c>
      <c r="BU7" s="115" t="s">
        <v>66</v>
      </c>
      <c r="BV7" s="115" t="s">
        <v>67</v>
      </c>
      <c r="BW7" s="115" t="s">
        <v>68</v>
      </c>
      <c r="BX7" s="115" t="s">
        <v>69</v>
      </c>
      <c r="BY7" s="115" t="s">
        <v>70</v>
      </c>
      <c r="BZ7" s="115" t="s">
        <v>71</v>
      </c>
      <c r="CA7" s="115" t="s">
        <v>72</v>
      </c>
      <c r="CB7" s="115" t="s">
        <v>73</v>
      </c>
      <c r="CC7" s="115" t="s">
        <v>74</v>
      </c>
      <c r="CD7" s="115" t="s">
        <v>75</v>
      </c>
      <c r="CE7" s="3"/>
      <c r="CF7" s="115" t="s">
        <v>65</v>
      </c>
      <c r="CG7" s="115" t="s">
        <v>66</v>
      </c>
      <c r="CH7" s="115" t="s">
        <v>67</v>
      </c>
      <c r="CI7" s="115" t="s">
        <v>68</v>
      </c>
      <c r="CJ7" s="115" t="s">
        <v>69</v>
      </c>
      <c r="CK7" s="115" t="s">
        <v>70</v>
      </c>
      <c r="CL7" s="115" t="s">
        <v>71</v>
      </c>
      <c r="CM7" s="115" t="s">
        <v>72</v>
      </c>
      <c r="CN7" s="115" t="s">
        <v>73</v>
      </c>
      <c r="CO7" s="115" t="s">
        <v>74</v>
      </c>
      <c r="CP7" s="115" t="s">
        <v>75</v>
      </c>
    </row>
    <row r="8" spans="1:95" ht="17.25" customHeight="1">
      <c r="B8" s="21" t="s">
        <v>0</v>
      </c>
      <c r="C8" s="21" t="s">
        <v>78</v>
      </c>
      <c r="D8" s="22" t="s">
        <v>18</v>
      </c>
      <c r="E8" s="25">
        <v>420683.92759673437</v>
      </c>
      <c r="F8" s="25">
        <v>54145.471803206601</v>
      </c>
      <c r="G8" s="26">
        <v>96179.137949632597</v>
      </c>
      <c r="H8" s="25">
        <v>581826.43181735103</v>
      </c>
      <c r="I8" s="27">
        <v>98622.297580170009</v>
      </c>
      <c r="J8" s="27">
        <v>853920.63529000001</v>
      </c>
      <c r="K8" s="28">
        <v>425066</v>
      </c>
      <c r="L8" s="29">
        <v>425067</v>
      </c>
      <c r="M8" s="29">
        <v>425067</v>
      </c>
      <c r="N8" s="29">
        <v>425067</v>
      </c>
      <c r="O8" s="29">
        <v>425066</v>
      </c>
      <c r="P8" s="30">
        <v>26103.454121562801</v>
      </c>
      <c r="Q8" s="25">
        <v>2568.7032372373642</v>
      </c>
      <c r="R8" s="26">
        <v>-597.09027477980021</v>
      </c>
      <c r="S8" s="25">
        <v>9135.2690864729993</v>
      </c>
      <c r="T8" s="27">
        <v>0</v>
      </c>
      <c r="U8" s="27">
        <v>7943.1910840299997</v>
      </c>
      <c r="V8" s="28">
        <v>15236</v>
      </c>
      <c r="W8" s="29">
        <v>15251</v>
      </c>
      <c r="X8" s="29">
        <v>15251</v>
      </c>
      <c r="Y8" s="29">
        <v>15251</v>
      </c>
      <c r="Z8" s="29">
        <v>15236</v>
      </c>
      <c r="AA8" s="30">
        <v>446787.38171829726</v>
      </c>
      <c r="AB8" s="25">
        <v>56714.175040443915</v>
      </c>
      <c r="AC8" s="26">
        <v>95582.047674852802</v>
      </c>
      <c r="AD8" s="25">
        <v>590961.70090382406</v>
      </c>
      <c r="AE8" s="27">
        <v>98622.297580170009</v>
      </c>
      <c r="AF8" s="27">
        <v>861863.82637402997</v>
      </c>
      <c r="AG8" s="28">
        <v>440302</v>
      </c>
      <c r="AH8" s="29">
        <v>440318</v>
      </c>
      <c r="AI8" s="29">
        <v>440318</v>
      </c>
      <c r="AJ8" s="29">
        <v>440318</v>
      </c>
      <c r="AK8" s="29">
        <v>440302</v>
      </c>
      <c r="AL8" s="25">
        <v>-20909.691718297203</v>
      </c>
      <c r="AM8" s="25">
        <v>-918.77504044399848</v>
      </c>
      <c r="AN8" s="26">
        <v>-649.96767485279997</v>
      </c>
      <c r="AO8" s="25">
        <v>5.9096176E-2</v>
      </c>
      <c r="AP8" s="27">
        <v>1380.7024198300001</v>
      </c>
      <c r="AQ8" s="27">
        <v>28441.48962597</v>
      </c>
      <c r="AR8" s="28">
        <v>24216.61</v>
      </c>
      <c r="AS8" s="29">
        <v>33948.517800000001</v>
      </c>
      <c r="AT8" s="29">
        <v>43899.704599999997</v>
      </c>
      <c r="AU8" s="29">
        <v>54071.050400000007</v>
      </c>
      <c r="AV8" s="29">
        <v>64460.212800000001</v>
      </c>
      <c r="AW8" s="30">
        <v>0</v>
      </c>
      <c r="AX8" s="25">
        <v>0</v>
      </c>
      <c r="AY8" s="26">
        <v>0</v>
      </c>
      <c r="AZ8" s="25">
        <v>0</v>
      </c>
      <c r="BA8" s="27">
        <v>0</v>
      </c>
      <c r="BB8" s="27">
        <v>0</v>
      </c>
      <c r="BC8" s="28">
        <v>6736.6206000000002</v>
      </c>
      <c r="BD8" s="29">
        <v>8013.7875999999997</v>
      </c>
      <c r="BE8" s="29">
        <v>10215.3776</v>
      </c>
      <c r="BF8" s="29">
        <v>12460.999400000001</v>
      </c>
      <c r="BG8" s="29">
        <v>14529.966</v>
      </c>
      <c r="BH8" s="30">
        <v>425877.69</v>
      </c>
      <c r="BI8" s="25">
        <v>55795.399999999951</v>
      </c>
      <c r="BJ8" s="26">
        <v>94932.079999999987</v>
      </c>
      <c r="BK8" s="25">
        <v>590961.76000000013</v>
      </c>
      <c r="BL8" s="27">
        <v>100003</v>
      </c>
      <c r="BM8" s="27">
        <v>890305.31599999999</v>
      </c>
      <c r="BN8" s="28">
        <v>471255.23060000001</v>
      </c>
      <c r="BO8" s="29">
        <v>482280.30540000001</v>
      </c>
      <c r="BP8" s="29">
        <v>494433.0822</v>
      </c>
      <c r="BQ8" s="29">
        <v>506850.04979999998</v>
      </c>
      <c r="BR8" s="29">
        <v>519292.17880000005</v>
      </c>
      <c r="BS8" s="19"/>
      <c r="BT8" s="25">
        <v>726015.34</v>
      </c>
      <c r="BU8" s="25">
        <v>245124.53000000003</v>
      </c>
      <c r="BV8" s="26">
        <v>111023.94</v>
      </c>
      <c r="BW8" s="25">
        <v>5398.0099999999939</v>
      </c>
      <c r="BX8" s="27">
        <v>691162.3600000001</v>
      </c>
      <c r="BY8" s="27">
        <v>890305.31599999999</v>
      </c>
      <c r="BZ8" s="28">
        <v>471255.23060000001</v>
      </c>
      <c r="CA8" s="29">
        <v>482280.30540000001</v>
      </c>
      <c r="CB8" s="29">
        <v>494433.0822</v>
      </c>
      <c r="CC8" s="29">
        <v>506850.04980000004</v>
      </c>
      <c r="CD8" s="29">
        <v>519292.17880000005</v>
      </c>
      <c r="CE8" s="19"/>
      <c r="CF8" s="25">
        <v>24881.809999999994</v>
      </c>
      <c r="CG8" s="25">
        <v>2527.0899999999651</v>
      </c>
      <c r="CH8" s="26">
        <v>-593.03000000000009</v>
      </c>
      <c r="CI8" s="25">
        <v>9135.27</v>
      </c>
      <c r="CJ8" s="27">
        <v>0</v>
      </c>
      <c r="CK8" s="27">
        <v>8205.3160000000007</v>
      </c>
      <c r="CL8" s="28">
        <v>16307.0908</v>
      </c>
      <c r="CM8" s="29">
        <v>16704.420300000002</v>
      </c>
      <c r="CN8" s="29">
        <v>17125.347900000001</v>
      </c>
      <c r="CO8" s="29">
        <v>17555.426100000001</v>
      </c>
      <c r="CP8" s="29">
        <v>17969.338400000001</v>
      </c>
    </row>
    <row r="9" spans="1:95" ht="17.25" customHeight="1">
      <c r="B9" s="21" t="s">
        <v>0</v>
      </c>
      <c r="C9" s="21" t="s">
        <v>78</v>
      </c>
      <c r="D9" s="22" t="s">
        <v>25</v>
      </c>
      <c r="E9" s="31">
        <v>4106589.4968224736</v>
      </c>
      <c r="F9" s="31">
        <v>9478507.3727278989</v>
      </c>
      <c r="G9" s="32">
        <v>5133106.8200225923</v>
      </c>
      <c r="H9" s="31">
        <v>6988338.991166031</v>
      </c>
      <c r="I9" s="33">
        <v>3828775.5210814201</v>
      </c>
      <c r="J9" s="33">
        <v>4233323.7536784299</v>
      </c>
      <c r="K9" s="34">
        <v>5285993</v>
      </c>
      <c r="L9" s="17">
        <v>4491506</v>
      </c>
      <c r="M9" s="17">
        <v>5689487</v>
      </c>
      <c r="N9" s="17">
        <v>4526774</v>
      </c>
      <c r="O9" s="17">
        <v>4629935</v>
      </c>
      <c r="P9" s="35">
        <v>105187.9143389668</v>
      </c>
      <c r="Q9" s="31">
        <v>197875.32919014781</v>
      </c>
      <c r="R9" s="32">
        <v>278348.03503349854</v>
      </c>
      <c r="S9" s="31">
        <v>181939.27180607105</v>
      </c>
      <c r="T9" s="33">
        <v>81808.686474060014</v>
      </c>
      <c r="U9" s="33">
        <v>47088.717985940006</v>
      </c>
      <c r="V9" s="34">
        <v>187796</v>
      </c>
      <c r="W9" s="17">
        <v>161343</v>
      </c>
      <c r="X9" s="17">
        <v>202252</v>
      </c>
      <c r="Y9" s="17">
        <v>169168</v>
      </c>
      <c r="Z9" s="17">
        <v>165946</v>
      </c>
      <c r="AA9" s="35">
        <v>4211777.4111614395</v>
      </c>
      <c r="AB9" s="31">
        <v>9676382.7019180469</v>
      </c>
      <c r="AC9" s="32">
        <v>5411454.8550560912</v>
      </c>
      <c r="AD9" s="31">
        <v>7170278.2629721025</v>
      </c>
      <c r="AE9" s="33">
        <v>3910584.2075554803</v>
      </c>
      <c r="AF9" s="33">
        <v>4280412.4716643691</v>
      </c>
      <c r="AG9" s="34">
        <v>5473789</v>
      </c>
      <c r="AH9" s="17">
        <v>4652849</v>
      </c>
      <c r="AI9" s="17">
        <v>5891739</v>
      </c>
      <c r="AJ9" s="17">
        <v>4695942</v>
      </c>
      <c r="AK9" s="17">
        <v>4795881</v>
      </c>
      <c r="AL9" s="31">
        <v>-197111.58116144041</v>
      </c>
      <c r="AM9" s="31">
        <v>-156758.3219180468</v>
      </c>
      <c r="AN9" s="32">
        <v>-36798.445056090597</v>
      </c>
      <c r="AO9" s="31">
        <v>0.71702789799999977</v>
      </c>
      <c r="AP9" s="33">
        <v>54747.792444519997</v>
      </c>
      <c r="AQ9" s="33">
        <v>141253.16933563005</v>
      </c>
      <c r="AR9" s="34">
        <v>301058.39500000008</v>
      </c>
      <c r="AS9" s="17">
        <v>358734.65790000005</v>
      </c>
      <c r="AT9" s="17">
        <v>587406.37829999998</v>
      </c>
      <c r="AU9" s="17">
        <v>576661.67759999994</v>
      </c>
      <c r="AV9" s="17">
        <v>702116.97839999991</v>
      </c>
      <c r="AW9" s="35">
        <v>0</v>
      </c>
      <c r="AX9" s="31">
        <v>0</v>
      </c>
      <c r="AY9" s="32">
        <v>0</v>
      </c>
      <c r="AZ9" s="31">
        <v>0</v>
      </c>
      <c r="BA9" s="33">
        <v>0</v>
      </c>
      <c r="BB9" s="33">
        <v>0</v>
      </c>
      <c r="BC9" s="34">
        <v>313100.73079999996</v>
      </c>
      <c r="BD9" s="17">
        <v>321046.58100000001</v>
      </c>
      <c r="BE9" s="17">
        <v>474874.16340000014</v>
      </c>
      <c r="BF9" s="17">
        <v>429209.09880000004</v>
      </c>
      <c r="BG9" s="17">
        <v>486302.33340000018</v>
      </c>
      <c r="BH9" s="35">
        <v>4014665.83</v>
      </c>
      <c r="BI9" s="31">
        <v>9519624.3800000008</v>
      </c>
      <c r="BJ9" s="32">
        <v>5374656.4100000011</v>
      </c>
      <c r="BK9" s="31">
        <v>7170278.9799999995</v>
      </c>
      <c r="BL9" s="33">
        <v>3965332.0000000005</v>
      </c>
      <c r="BM9" s="33">
        <v>4421665.6409999998</v>
      </c>
      <c r="BN9" s="34">
        <v>6087948.1257999996</v>
      </c>
      <c r="BO9" s="17">
        <v>5332630.2388999993</v>
      </c>
      <c r="BP9" s="17">
        <v>6954019.5416999999</v>
      </c>
      <c r="BQ9" s="17">
        <v>5701812.7763999999</v>
      </c>
      <c r="BR9" s="17">
        <v>5984300.3118000003</v>
      </c>
      <c r="BS9" s="19"/>
      <c r="BT9" s="31">
        <v>4087383.05</v>
      </c>
      <c r="BU9" s="31">
        <v>9238965.4199999999</v>
      </c>
      <c r="BV9" s="32">
        <v>4338322.38</v>
      </c>
      <c r="BW9" s="31">
        <v>7285009.1599999992</v>
      </c>
      <c r="BX9" s="33">
        <v>7983141.9499999993</v>
      </c>
      <c r="BY9" s="33">
        <v>4421665.6409999989</v>
      </c>
      <c r="BZ9" s="34">
        <v>6087948.1258000005</v>
      </c>
      <c r="CA9" s="17">
        <v>5284583.4347000001</v>
      </c>
      <c r="CB9" s="17">
        <v>6900809.2570999991</v>
      </c>
      <c r="CC9" s="17">
        <v>5803069.8651999999</v>
      </c>
      <c r="CD9" s="17">
        <v>5984300.3118000003</v>
      </c>
      <c r="CE9" s="19"/>
      <c r="CF9" s="31">
        <v>100265.11</v>
      </c>
      <c r="CG9" s="31">
        <v>194669.73</v>
      </c>
      <c r="CH9" s="32">
        <v>276455.24000000017</v>
      </c>
      <c r="CI9" s="31">
        <v>181939.29000000004</v>
      </c>
      <c r="CJ9" s="33">
        <v>82954</v>
      </c>
      <c r="CK9" s="33">
        <v>48642.641000000003</v>
      </c>
      <c r="CL9" s="34">
        <v>208866.71119999999</v>
      </c>
      <c r="CM9" s="17">
        <v>184915.21230000001</v>
      </c>
      <c r="CN9" s="17">
        <v>238718.0356</v>
      </c>
      <c r="CO9" s="17">
        <v>205403.7856</v>
      </c>
      <c r="CP9" s="17">
        <v>207067.41879999998</v>
      </c>
      <c r="CQ9" s="5"/>
    </row>
    <row r="10" spans="1:95" ht="17.25" customHeight="1">
      <c r="B10" s="21" t="s">
        <v>0</v>
      </c>
      <c r="C10" s="21" t="s">
        <v>78</v>
      </c>
      <c r="D10" s="22" t="s">
        <v>30</v>
      </c>
      <c r="E10" s="31">
        <v>15038933.678422462</v>
      </c>
      <c r="F10" s="31">
        <v>17013172.007861022</v>
      </c>
      <c r="G10" s="32">
        <v>20047097.498062365</v>
      </c>
      <c r="H10" s="31">
        <v>21138200.456179745</v>
      </c>
      <c r="I10" s="33">
        <v>26521687.989142712</v>
      </c>
      <c r="J10" s="33">
        <v>35279708.8103</v>
      </c>
      <c r="K10" s="34">
        <v>32958875</v>
      </c>
      <c r="L10" s="17">
        <v>34774745</v>
      </c>
      <c r="M10" s="17">
        <v>35851701</v>
      </c>
      <c r="N10" s="17">
        <v>37818330</v>
      </c>
      <c r="O10" s="17">
        <v>39320050</v>
      </c>
      <c r="P10" s="35">
        <v>947534.77718307287</v>
      </c>
      <c r="Q10" s="31">
        <v>623925.24848473596</v>
      </c>
      <c r="R10" s="32">
        <v>812691.52527743252</v>
      </c>
      <c r="S10" s="31">
        <v>805587.13944127795</v>
      </c>
      <c r="T10" s="33">
        <v>715576.99281704996</v>
      </c>
      <c r="U10" s="33">
        <v>981088.98215953994</v>
      </c>
      <c r="V10" s="34">
        <v>1176921</v>
      </c>
      <c r="W10" s="17">
        <v>1246097</v>
      </c>
      <c r="X10" s="17">
        <v>1280690</v>
      </c>
      <c r="Y10" s="17">
        <v>1356524</v>
      </c>
      <c r="Z10" s="17">
        <v>1408599</v>
      </c>
      <c r="AA10" s="35">
        <v>15986468.455605533</v>
      </c>
      <c r="AB10" s="31">
        <v>17637097.256345756</v>
      </c>
      <c r="AC10" s="32">
        <v>20859789.023339793</v>
      </c>
      <c r="AD10" s="31">
        <v>21943787.595621023</v>
      </c>
      <c r="AE10" s="33">
        <v>27237264.98195976</v>
      </c>
      <c r="AF10" s="33">
        <v>36260797.79245954</v>
      </c>
      <c r="AG10" s="34">
        <v>34135796</v>
      </c>
      <c r="AH10" s="17">
        <v>36020842</v>
      </c>
      <c r="AI10" s="17">
        <v>37132391</v>
      </c>
      <c r="AJ10" s="17">
        <v>39174854</v>
      </c>
      <c r="AK10" s="17">
        <v>40728649</v>
      </c>
      <c r="AL10" s="31">
        <v>-748168.2356055337</v>
      </c>
      <c r="AM10" s="31">
        <v>-285722.65634575597</v>
      </c>
      <c r="AN10" s="32">
        <v>-141848.69333979778</v>
      </c>
      <c r="AO10" s="31">
        <v>2.1943789790000001</v>
      </c>
      <c r="AP10" s="33">
        <v>381319.01804023999</v>
      </c>
      <c r="AQ10" s="33">
        <v>1196606.28295366</v>
      </c>
      <c r="AR10" s="34">
        <v>1877468.7799999996</v>
      </c>
      <c r="AS10" s="17">
        <v>2777206.9182000007</v>
      </c>
      <c r="AT10" s="17">
        <v>3702099.3827000009</v>
      </c>
      <c r="AU10" s="17">
        <v>4810672.0712000011</v>
      </c>
      <c r="AV10" s="17">
        <v>5962674.2135999985</v>
      </c>
      <c r="AW10" s="35">
        <v>0</v>
      </c>
      <c r="AX10" s="31">
        <v>0</v>
      </c>
      <c r="AY10" s="32">
        <v>0</v>
      </c>
      <c r="AZ10" s="31">
        <v>0</v>
      </c>
      <c r="BA10" s="33">
        <v>0</v>
      </c>
      <c r="BB10" s="33">
        <v>0</v>
      </c>
      <c r="BC10" s="34">
        <v>778296.1488000002</v>
      </c>
      <c r="BD10" s="17">
        <v>1030196.0812000002</v>
      </c>
      <c r="BE10" s="17">
        <v>1344192.5542000001</v>
      </c>
      <c r="BF10" s="17">
        <v>1719776.0905999995</v>
      </c>
      <c r="BG10" s="17">
        <v>2081233.9638999999</v>
      </c>
      <c r="BH10" s="35">
        <v>15238300.220000001</v>
      </c>
      <c r="BI10" s="31">
        <v>17351374.599999998</v>
      </c>
      <c r="BJ10" s="32">
        <v>20717940.330000002</v>
      </c>
      <c r="BK10" s="31">
        <v>21943789.790000003</v>
      </c>
      <c r="BL10" s="33">
        <v>27618583.999999996</v>
      </c>
      <c r="BM10" s="33">
        <v>37457404.075413205</v>
      </c>
      <c r="BN10" s="34">
        <v>36791560.928800002</v>
      </c>
      <c r="BO10" s="17">
        <v>39828244.999400005</v>
      </c>
      <c r="BP10" s="17">
        <v>42178682.936899997</v>
      </c>
      <c r="BQ10" s="17">
        <v>45705302.161800005</v>
      </c>
      <c r="BR10" s="17">
        <v>48772557.177500002</v>
      </c>
      <c r="BS10" s="19"/>
      <c r="BT10" s="31">
        <v>2565365.2499999995</v>
      </c>
      <c r="BU10" s="31">
        <v>31816633.350000001</v>
      </c>
      <c r="BV10" s="32">
        <v>11294515.979999999</v>
      </c>
      <c r="BW10" s="31">
        <v>27097886.629999999</v>
      </c>
      <c r="BX10" s="33">
        <v>37824445.510000013</v>
      </c>
      <c r="BY10" s="33">
        <v>29969697.377</v>
      </c>
      <c r="BZ10" s="34">
        <v>36838664.549213201</v>
      </c>
      <c r="CA10" s="17">
        <v>39502682.173899993</v>
      </c>
      <c r="CB10" s="17">
        <v>40859387.903300002</v>
      </c>
      <c r="CC10" s="17">
        <v>45678434.754099995</v>
      </c>
      <c r="CD10" s="17">
        <v>49002070.467100002</v>
      </c>
      <c r="CE10" s="19"/>
      <c r="CF10" s="31">
        <v>903190.06</v>
      </c>
      <c r="CG10" s="31">
        <v>613817.59999999998</v>
      </c>
      <c r="CH10" s="32">
        <v>807165.14000000013</v>
      </c>
      <c r="CI10" s="31">
        <v>805587.22</v>
      </c>
      <c r="CJ10" s="33">
        <v>725595</v>
      </c>
      <c r="CK10" s="33">
        <v>1013464.9173099</v>
      </c>
      <c r="CL10" s="34">
        <v>1268485.4538</v>
      </c>
      <c r="CM10" s="17">
        <v>1377809.4528999999</v>
      </c>
      <c r="CN10" s="17">
        <v>1454735.7710000002</v>
      </c>
      <c r="CO10" s="17">
        <v>1582656.5508000001</v>
      </c>
      <c r="CP10" s="17">
        <v>1686797.3025</v>
      </c>
      <c r="CQ10" s="5"/>
    </row>
    <row r="11" spans="1:95" ht="17.25" customHeight="1">
      <c r="B11" s="21" t="s">
        <v>0</v>
      </c>
      <c r="C11" s="21" t="s">
        <v>78</v>
      </c>
      <c r="D11" s="22" t="s">
        <v>21</v>
      </c>
      <c r="E11" s="31">
        <v>3933484.3600505297</v>
      </c>
      <c r="F11" s="31">
        <v>2145652.6676946254</v>
      </c>
      <c r="G11" s="32">
        <v>1775357.0289070371</v>
      </c>
      <c r="H11" s="31">
        <v>1947096.2352903571</v>
      </c>
      <c r="I11" s="33">
        <v>1445152.0146117599</v>
      </c>
      <c r="J11" s="33">
        <v>2846010.8782059895</v>
      </c>
      <c r="K11" s="34">
        <v>1219160</v>
      </c>
      <c r="L11" s="17">
        <v>1131043</v>
      </c>
      <c r="M11" s="17">
        <v>1460633</v>
      </c>
      <c r="N11" s="17">
        <v>1131043</v>
      </c>
      <c r="O11" s="17">
        <v>1460634</v>
      </c>
      <c r="P11" s="35">
        <v>45219.517705131191</v>
      </c>
      <c r="Q11" s="31">
        <v>57021.778241617198</v>
      </c>
      <c r="R11" s="32">
        <v>128039.81379560579</v>
      </c>
      <c r="S11" s="31">
        <v>46342.255365774006</v>
      </c>
      <c r="T11" s="33">
        <v>43528.603847819999</v>
      </c>
      <c r="U11" s="33">
        <v>91652.008359589992</v>
      </c>
      <c r="V11" s="34">
        <v>43698</v>
      </c>
      <c r="W11" s="17">
        <v>40582</v>
      </c>
      <c r="X11" s="17">
        <v>52407</v>
      </c>
      <c r="Y11" s="17">
        <v>40582</v>
      </c>
      <c r="Z11" s="17">
        <v>52353</v>
      </c>
      <c r="AA11" s="35">
        <v>3978703.8777556615</v>
      </c>
      <c r="AB11" s="31">
        <v>2202674.4459362426</v>
      </c>
      <c r="AC11" s="32">
        <v>1903396.842702643</v>
      </c>
      <c r="AD11" s="31">
        <v>1993438.4906561312</v>
      </c>
      <c r="AE11" s="33">
        <v>1488680.61845958</v>
      </c>
      <c r="AF11" s="33">
        <v>2937662.8865655796</v>
      </c>
      <c r="AG11" s="34">
        <v>1262858</v>
      </c>
      <c r="AH11" s="17">
        <v>1171625</v>
      </c>
      <c r="AI11" s="17">
        <v>1513040</v>
      </c>
      <c r="AJ11" s="17">
        <v>1171625</v>
      </c>
      <c r="AK11" s="17">
        <v>1512987</v>
      </c>
      <c r="AL11" s="31">
        <v>-186203.71775566079</v>
      </c>
      <c r="AM11" s="31">
        <v>-35683.535936242602</v>
      </c>
      <c r="AN11" s="32">
        <v>-12943.292702643002</v>
      </c>
      <c r="AO11" s="31">
        <v>0.19934386900000001</v>
      </c>
      <c r="AP11" s="33">
        <v>20841.38154042</v>
      </c>
      <c r="AQ11" s="33">
        <v>96942.630434420003</v>
      </c>
      <c r="AR11" s="34">
        <v>69457.19</v>
      </c>
      <c r="AS11" s="17">
        <v>90332.287499999991</v>
      </c>
      <c r="AT11" s="17">
        <v>150850.08799999999</v>
      </c>
      <c r="AU11" s="17">
        <v>143875.55000000002</v>
      </c>
      <c r="AV11" s="17">
        <v>221501.29680000001</v>
      </c>
      <c r="AW11" s="35">
        <v>0</v>
      </c>
      <c r="AX11" s="31">
        <v>0</v>
      </c>
      <c r="AY11" s="32">
        <v>0</v>
      </c>
      <c r="AZ11" s="31">
        <v>0</v>
      </c>
      <c r="BA11" s="33">
        <v>0</v>
      </c>
      <c r="BB11" s="33">
        <v>0</v>
      </c>
      <c r="BC11" s="34">
        <v>42810.886200000001</v>
      </c>
      <c r="BD11" s="17">
        <v>46865</v>
      </c>
      <c r="BE11" s="17">
        <v>70961.576000000001</v>
      </c>
      <c r="BF11" s="17">
        <v>62916.262499999997</v>
      </c>
      <c r="BG11" s="17">
        <v>90627.921299999987</v>
      </c>
      <c r="BH11" s="35">
        <v>3792500.1600000011</v>
      </c>
      <c r="BI11" s="31">
        <v>2166990.91</v>
      </c>
      <c r="BJ11" s="32">
        <v>1890453.55</v>
      </c>
      <c r="BK11" s="31">
        <v>1993438.69</v>
      </c>
      <c r="BL11" s="33">
        <v>1509522</v>
      </c>
      <c r="BM11" s="33">
        <v>3034605.517</v>
      </c>
      <c r="BN11" s="34">
        <v>1375126.0762</v>
      </c>
      <c r="BO11" s="17">
        <v>1308822.2874999999</v>
      </c>
      <c r="BP11" s="17">
        <v>1734851.6639999999</v>
      </c>
      <c r="BQ11" s="17">
        <v>1378416.8125</v>
      </c>
      <c r="BR11" s="17">
        <v>1825116.2180999999</v>
      </c>
      <c r="BS11" s="19"/>
      <c r="BT11" s="31">
        <v>3161863.53</v>
      </c>
      <c r="BU11" s="31">
        <v>1237697.2100000014</v>
      </c>
      <c r="BV11" s="32">
        <v>2233561.83</v>
      </c>
      <c r="BW11" s="31">
        <v>2323014.54</v>
      </c>
      <c r="BX11" s="33">
        <v>2123614.67</v>
      </c>
      <c r="BY11" s="33">
        <v>3344783.517</v>
      </c>
      <c r="BZ11" s="34">
        <v>1375126.0762</v>
      </c>
      <c r="CA11" s="17">
        <v>1308822.2875000001</v>
      </c>
      <c r="CB11" s="17">
        <v>1734851.6639999999</v>
      </c>
      <c r="CC11" s="17">
        <v>1378416.8125</v>
      </c>
      <c r="CD11" s="17">
        <v>1825116.2180999999</v>
      </c>
      <c r="CE11" s="19"/>
      <c r="CF11" s="31">
        <v>43103.239999999991</v>
      </c>
      <c r="CG11" s="31">
        <v>56098.020000000004</v>
      </c>
      <c r="CH11" s="32">
        <v>127169.12999999998</v>
      </c>
      <c r="CI11" s="31">
        <v>46342.260000000009</v>
      </c>
      <c r="CJ11" s="33">
        <v>44138</v>
      </c>
      <c r="CK11" s="33">
        <v>94676.516999999993</v>
      </c>
      <c r="CL11" s="34">
        <v>47582.752200000003</v>
      </c>
      <c r="CM11" s="17">
        <v>45334.152199999997</v>
      </c>
      <c r="CN11" s="17">
        <v>60089.866199999997</v>
      </c>
      <c r="CO11" s="17">
        <v>47744.722999999998</v>
      </c>
      <c r="CP11" s="17">
        <v>63153.423900000002</v>
      </c>
      <c r="CQ11" s="5"/>
    </row>
    <row r="12" spans="1:95" ht="17.25" customHeight="1">
      <c r="B12" s="21" t="s">
        <v>0</v>
      </c>
      <c r="C12" s="21" t="s">
        <v>78</v>
      </c>
      <c r="D12" s="22" t="s">
        <v>23</v>
      </c>
      <c r="E12" s="31">
        <v>14609771.518763402</v>
      </c>
      <c r="F12" s="31">
        <v>6876683.5691595906</v>
      </c>
      <c r="G12" s="32">
        <v>7032305.7061925642</v>
      </c>
      <c r="H12" s="31">
        <v>8365794.783420437</v>
      </c>
      <c r="I12" s="33">
        <v>9528312.565710118</v>
      </c>
      <c r="J12" s="33">
        <v>10268514.73941843</v>
      </c>
      <c r="K12" s="34">
        <v>9741034</v>
      </c>
      <c r="L12" s="17">
        <v>10128225</v>
      </c>
      <c r="M12" s="17">
        <v>10001549</v>
      </c>
      <c r="N12" s="17">
        <v>9978242</v>
      </c>
      <c r="O12" s="17">
        <v>9436410</v>
      </c>
      <c r="P12" s="35">
        <v>429508.12066694803</v>
      </c>
      <c r="Q12" s="31">
        <v>546674.40749885794</v>
      </c>
      <c r="R12" s="32">
        <v>602745.88349601894</v>
      </c>
      <c r="S12" s="31">
        <v>278169.43218305404</v>
      </c>
      <c r="T12" s="33">
        <v>190032.56289927004</v>
      </c>
      <c r="U12" s="33">
        <v>329952</v>
      </c>
      <c r="V12" s="34">
        <v>348780</v>
      </c>
      <c r="W12" s="17">
        <v>361707</v>
      </c>
      <c r="X12" s="17">
        <v>359163</v>
      </c>
      <c r="Y12" s="17">
        <v>356300</v>
      </c>
      <c r="Z12" s="17">
        <v>337703</v>
      </c>
      <c r="AA12" s="35">
        <v>15039279.639430346</v>
      </c>
      <c r="AB12" s="31">
        <v>7423357.9766584495</v>
      </c>
      <c r="AC12" s="32">
        <v>7635051.5896885823</v>
      </c>
      <c r="AD12" s="31">
        <v>8643964.2156034913</v>
      </c>
      <c r="AE12" s="33">
        <v>9718345.1286093891</v>
      </c>
      <c r="AF12" s="33">
        <v>10598466.739418432</v>
      </c>
      <c r="AG12" s="34">
        <v>10089814</v>
      </c>
      <c r="AH12" s="17">
        <v>10489932</v>
      </c>
      <c r="AI12" s="17">
        <v>10360712</v>
      </c>
      <c r="AJ12" s="17">
        <v>10334542</v>
      </c>
      <c r="AK12" s="17">
        <v>9774113</v>
      </c>
      <c r="AL12" s="31">
        <v>-703839.70943034859</v>
      </c>
      <c r="AM12" s="31">
        <v>-120259.10665844819</v>
      </c>
      <c r="AN12" s="32">
        <v>-51919.129688583598</v>
      </c>
      <c r="AO12" s="31">
        <v>0.86439650800000001</v>
      </c>
      <c r="AP12" s="33">
        <v>136055.87139061003</v>
      </c>
      <c r="AQ12" s="33">
        <v>349749.33758156997</v>
      </c>
      <c r="AR12" s="34">
        <v>554939.77</v>
      </c>
      <c r="AS12" s="17">
        <v>808773.75720000023</v>
      </c>
      <c r="AT12" s="17">
        <v>1032962.9864000003</v>
      </c>
      <c r="AU12" s="17">
        <v>1269081.7576000001</v>
      </c>
      <c r="AV12" s="17">
        <v>1430930.1431999998</v>
      </c>
      <c r="AW12" s="35">
        <v>0</v>
      </c>
      <c r="AX12" s="31">
        <v>0</v>
      </c>
      <c r="AY12" s="32">
        <v>0</v>
      </c>
      <c r="AZ12" s="31">
        <v>0</v>
      </c>
      <c r="BA12" s="33">
        <v>0</v>
      </c>
      <c r="BB12" s="33">
        <v>0</v>
      </c>
      <c r="BC12" s="34">
        <v>292604.60600000003</v>
      </c>
      <c r="BD12" s="17">
        <v>320991.9192</v>
      </c>
      <c r="BE12" s="17">
        <v>337759.21120000002</v>
      </c>
      <c r="BF12" s="17">
        <v>356541.69900000002</v>
      </c>
      <c r="BG12" s="17">
        <v>352845.47929999995</v>
      </c>
      <c r="BH12" s="35">
        <v>14335439.929999998</v>
      </c>
      <c r="BI12" s="31">
        <v>7303098.870000001</v>
      </c>
      <c r="BJ12" s="32">
        <v>7583132.46</v>
      </c>
      <c r="BK12" s="31">
        <v>8643965.0800000001</v>
      </c>
      <c r="BL12" s="33">
        <v>9854401</v>
      </c>
      <c r="BM12" s="33">
        <v>10948216.077</v>
      </c>
      <c r="BN12" s="34">
        <v>10937358.375999998</v>
      </c>
      <c r="BO12" s="17">
        <v>11619697.676400002</v>
      </c>
      <c r="BP12" s="17">
        <v>11731434.197600001</v>
      </c>
      <c r="BQ12" s="17">
        <v>11960165.456599999</v>
      </c>
      <c r="BR12" s="17">
        <v>11557888.622500001</v>
      </c>
      <c r="BS12" s="19"/>
      <c r="BT12" s="31">
        <v>9073593.709999999</v>
      </c>
      <c r="BU12" s="31">
        <v>9299991.1799999978</v>
      </c>
      <c r="BV12" s="32">
        <v>3471742.71</v>
      </c>
      <c r="BW12" s="31">
        <v>17300219.119999997</v>
      </c>
      <c r="BX12" s="33">
        <v>9243255.9999999981</v>
      </c>
      <c r="BY12" s="33">
        <v>7011384.7879999997</v>
      </c>
      <c r="BZ12" s="34">
        <v>10714572.713000001</v>
      </c>
      <c r="CA12" s="17">
        <v>11300488.025399998</v>
      </c>
      <c r="CB12" s="17">
        <v>11900327.2806</v>
      </c>
      <c r="CC12" s="17">
        <v>11627329.685800001</v>
      </c>
      <c r="CD12" s="17">
        <v>11713324.1965</v>
      </c>
      <c r="CE12" s="19"/>
      <c r="CF12" s="31">
        <v>409407.10000000003</v>
      </c>
      <c r="CG12" s="31">
        <v>537818.2300000001</v>
      </c>
      <c r="CH12" s="32">
        <v>598647.15</v>
      </c>
      <c r="CI12" s="31">
        <v>278169.46000000002</v>
      </c>
      <c r="CJ12" s="33">
        <v>192693.00000000006</v>
      </c>
      <c r="CK12" s="33">
        <v>340840.41600000003</v>
      </c>
      <c r="CL12" s="34">
        <v>378077.52</v>
      </c>
      <c r="CM12" s="17">
        <v>400662.84390000004</v>
      </c>
      <c r="CN12" s="17">
        <v>406680.26489999995</v>
      </c>
      <c r="CO12" s="17">
        <v>412345.99</v>
      </c>
      <c r="CP12" s="17">
        <v>399333.79749999999</v>
      </c>
      <c r="CQ12" s="5"/>
    </row>
    <row r="13" spans="1:95" ht="17.25" customHeight="1">
      <c r="B13" s="21" t="s">
        <v>0</v>
      </c>
      <c r="C13" s="21" t="s">
        <v>78</v>
      </c>
      <c r="D13" s="22" t="s">
        <v>17</v>
      </c>
      <c r="E13" s="31">
        <v>7459888.0775300283</v>
      </c>
      <c r="F13" s="31">
        <v>18246310.732720293</v>
      </c>
      <c r="G13" s="32">
        <v>21235745.193650533</v>
      </c>
      <c r="H13" s="31">
        <v>12509240.089075867</v>
      </c>
      <c r="I13" s="33">
        <v>2200196.4668966103</v>
      </c>
      <c r="J13" s="33">
        <v>4304046.09099882</v>
      </c>
      <c r="K13" s="34">
        <v>15431404</v>
      </c>
      <c r="L13" s="17">
        <v>6971875</v>
      </c>
      <c r="M13" s="17">
        <v>5213527</v>
      </c>
      <c r="N13" s="17">
        <v>1598148</v>
      </c>
      <c r="O13" s="17">
        <v>3650715</v>
      </c>
      <c r="P13" s="35">
        <v>244517.35535528956</v>
      </c>
      <c r="Q13" s="31">
        <v>858385.39520536421</v>
      </c>
      <c r="R13" s="32">
        <v>482579.83208787831</v>
      </c>
      <c r="S13" s="31">
        <v>247012.145298783</v>
      </c>
      <c r="T13" s="33">
        <v>43643.988474449994</v>
      </c>
      <c r="U13" s="33">
        <v>58524.486838480007</v>
      </c>
      <c r="V13" s="34">
        <v>590953</v>
      </c>
      <c r="W13" s="17">
        <v>261845</v>
      </c>
      <c r="X13" s="17">
        <v>187779</v>
      </c>
      <c r="Y13" s="17">
        <v>58054</v>
      </c>
      <c r="Z13" s="17">
        <v>130851</v>
      </c>
      <c r="AA13" s="35">
        <v>7704405.4328853181</v>
      </c>
      <c r="AB13" s="31">
        <v>19104696.12792566</v>
      </c>
      <c r="AC13" s="32">
        <v>21718325.025738411</v>
      </c>
      <c r="AD13" s="31">
        <v>12756252.23437465</v>
      </c>
      <c r="AE13" s="33">
        <v>2243840.4553710604</v>
      </c>
      <c r="AF13" s="33">
        <v>4362570.5778372996</v>
      </c>
      <c r="AG13" s="34">
        <v>16022357</v>
      </c>
      <c r="AH13" s="17">
        <v>7233720</v>
      </c>
      <c r="AI13" s="17">
        <v>5401306</v>
      </c>
      <c r="AJ13" s="17">
        <v>1656202</v>
      </c>
      <c r="AK13" s="17">
        <v>3781566</v>
      </c>
      <c r="AL13" s="31">
        <v>-360566.90288531641</v>
      </c>
      <c r="AM13" s="31">
        <v>-309497.89792565774</v>
      </c>
      <c r="AN13" s="32">
        <v>-147686.82573841201</v>
      </c>
      <c r="AO13" s="31">
        <v>1.2756253509999997</v>
      </c>
      <c r="AP13" s="33">
        <v>31413.544628939999</v>
      </c>
      <c r="AQ13" s="33">
        <v>143964.7271627</v>
      </c>
      <c r="AR13" s="34">
        <v>881229.63499999989</v>
      </c>
      <c r="AS13" s="17">
        <v>557719.81200000003</v>
      </c>
      <c r="AT13" s="17">
        <v>538510.20819999999</v>
      </c>
      <c r="AU13" s="17">
        <v>203381.60560000001</v>
      </c>
      <c r="AV13" s="17">
        <v>553621.26240000001</v>
      </c>
      <c r="AW13" s="35">
        <v>0</v>
      </c>
      <c r="AX13" s="31">
        <v>0</v>
      </c>
      <c r="AY13" s="32">
        <v>0</v>
      </c>
      <c r="AZ13" s="31">
        <v>0</v>
      </c>
      <c r="BA13" s="33">
        <v>0</v>
      </c>
      <c r="BB13" s="33">
        <v>0</v>
      </c>
      <c r="BC13" s="34">
        <v>712994.88650000014</v>
      </c>
      <c r="BD13" s="17">
        <v>372536.58</v>
      </c>
      <c r="BE13" s="17">
        <v>309494.83379999996</v>
      </c>
      <c r="BF13" s="17">
        <v>102353.28360000001</v>
      </c>
      <c r="BG13" s="17">
        <v>248827.0428</v>
      </c>
      <c r="BH13" s="35">
        <v>7343838.5300000021</v>
      </c>
      <c r="BI13" s="31">
        <v>18795198.230000008</v>
      </c>
      <c r="BJ13" s="32">
        <v>21570638.199999996</v>
      </c>
      <c r="BK13" s="31">
        <v>12756253.51</v>
      </c>
      <c r="BL13" s="33">
        <v>2275254</v>
      </c>
      <c r="BM13" s="33">
        <v>4506535.3049999997</v>
      </c>
      <c r="BN13" s="34">
        <v>17616581.521499999</v>
      </c>
      <c r="BO13" s="17">
        <v>8163976.392</v>
      </c>
      <c r="BP13" s="17">
        <v>6249311.0420000004</v>
      </c>
      <c r="BQ13" s="17">
        <v>1961936.8892000001</v>
      </c>
      <c r="BR13" s="17">
        <v>4584014.3052000003</v>
      </c>
      <c r="BS13" s="19"/>
      <c r="BT13" s="31">
        <v>4749038.1799999978</v>
      </c>
      <c r="BU13" s="31">
        <v>12080935.23</v>
      </c>
      <c r="BV13" s="32">
        <v>32293220.23</v>
      </c>
      <c r="BW13" s="31">
        <v>12734875.249999998</v>
      </c>
      <c r="BX13" s="33">
        <v>4239179.6400000146</v>
      </c>
      <c r="BY13" s="33">
        <v>2907333.3759999997</v>
      </c>
      <c r="BZ13" s="34">
        <v>19383184.323500004</v>
      </c>
      <c r="CA13" s="17">
        <v>8290055.6040000012</v>
      </c>
      <c r="CB13" s="17">
        <v>6249386.2469999995</v>
      </c>
      <c r="CC13" s="17">
        <v>1962165.5992000001</v>
      </c>
      <c r="CD13" s="17">
        <v>4584014.3052000003</v>
      </c>
      <c r="CE13" s="19"/>
      <c r="CF13" s="31">
        <v>233073.91999999995</v>
      </c>
      <c r="CG13" s="31">
        <v>844479.47000000009</v>
      </c>
      <c r="CH13" s="32">
        <v>479298.23999999987</v>
      </c>
      <c r="CI13" s="31">
        <v>247012.17</v>
      </c>
      <c r="CJ13" s="33">
        <v>44255.000000000007</v>
      </c>
      <c r="CK13" s="33">
        <v>60455.792000000001</v>
      </c>
      <c r="CL13" s="34">
        <v>649752.82350000006</v>
      </c>
      <c r="CM13" s="17">
        <v>295518.26699999999</v>
      </c>
      <c r="CN13" s="17">
        <v>217260.30300000001</v>
      </c>
      <c r="CO13" s="17">
        <v>68770.768400000001</v>
      </c>
      <c r="CP13" s="17">
        <v>158617.5822</v>
      </c>
      <c r="CQ13" s="5"/>
    </row>
    <row r="14" spans="1:95" ht="17.25" customHeight="1">
      <c r="B14" s="21" t="s">
        <v>0</v>
      </c>
      <c r="C14" s="21" t="s">
        <v>78</v>
      </c>
      <c r="D14" s="22" t="s">
        <v>20</v>
      </c>
      <c r="E14" s="31">
        <v>4737482.205241709</v>
      </c>
      <c r="F14" s="31">
        <v>7389301.5696188752</v>
      </c>
      <c r="G14" s="32">
        <v>7355479.5513074566</v>
      </c>
      <c r="H14" s="31">
        <v>5516967.7283031736</v>
      </c>
      <c r="I14" s="33">
        <v>4715381.1301724408</v>
      </c>
      <c r="J14" s="33">
        <v>5422460.2988154599</v>
      </c>
      <c r="K14" s="34">
        <v>7086956</v>
      </c>
      <c r="L14" s="17">
        <v>7015791</v>
      </c>
      <c r="M14" s="17">
        <v>6742735</v>
      </c>
      <c r="N14" s="17">
        <v>7082035</v>
      </c>
      <c r="O14" s="17">
        <v>6875261</v>
      </c>
      <c r="P14" s="35">
        <v>235543.27767096038</v>
      </c>
      <c r="Q14" s="31">
        <v>261335.408523005</v>
      </c>
      <c r="R14" s="32">
        <v>393846.49635287793</v>
      </c>
      <c r="S14" s="31">
        <v>345000.52549994399</v>
      </c>
      <c r="T14" s="33">
        <v>153352.08595161</v>
      </c>
      <c r="U14" s="33">
        <v>31203.694450559997</v>
      </c>
      <c r="V14" s="34">
        <v>251082</v>
      </c>
      <c r="W14" s="17">
        <v>249188</v>
      </c>
      <c r="X14" s="17">
        <v>241928</v>
      </c>
      <c r="Y14" s="17">
        <v>254103</v>
      </c>
      <c r="Z14" s="17">
        <v>246376</v>
      </c>
      <c r="AA14" s="35">
        <v>4973025.482912669</v>
      </c>
      <c r="AB14" s="31">
        <v>7650636.9781418806</v>
      </c>
      <c r="AC14" s="32">
        <v>7749326.047660334</v>
      </c>
      <c r="AD14" s="31">
        <v>5861968.2538031172</v>
      </c>
      <c r="AE14" s="33">
        <v>4868733.2161240494</v>
      </c>
      <c r="AF14" s="33">
        <v>5453663.99326602</v>
      </c>
      <c r="AG14" s="34">
        <v>7338038</v>
      </c>
      <c r="AH14" s="17">
        <v>7264979</v>
      </c>
      <c r="AI14" s="17">
        <v>6984663</v>
      </c>
      <c r="AJ14" s="17">
        <v>7336138</v>
      </c>
      <c r="AK14" s="17">
        <v>7121637</v>
      </c>
      <c r="AL14" s="31">
        <v>-232738.06291266961</v>
      </c>
      <c r="AM14" s="31">
        <v>-123941.04814187976</v>
      </c>
      <c r="AN14" s="32">
        <v>-52696.207660334396</v>
      </c>
      <c r="AO14" s="31">
        <v>0.58619688400000003</v>
      </c>
      <c r="AP14" s="33">
        <v>68161.783875950001</v>
      </c>
      <c r="AQ14" s="33">
        <v>179970.42173397995</v>
      </c>
      <c r="AR14" s="34">
        <v>403592.08999999997</v>
      </c>
      <c r="AS14" s="17">
        <v>560129.88089999987</v>
      </c>
      <c r="AT14" s="17">
        <v>696370.90110000013</v>
      </c>
      <c r="AU14" s="17">
        <v>900877.74640000041</v>
      </c>
      <c r="AV14" s="17">
        <v>1042607.6567999998</v>
      </c>
      <c r="AW14" s="35">
        <v>0</v>
      </c>
      <c r="AX14" s="31">
        <v>0</v>
      </c>
      <c r="AY14" s="32">
        <v>0</v>
      </c>
      <c r="AZ14" s="31">
        <v>0</v>
      </c>
      <c r="BA14" s="33">
        <v>0</v>
      </c>
      <c r="BB14" s="33">
        <v>0</v>
      </c>
      <c r="BC14" s="34">
        <v>160703.03219999999</v>
      </c>
      <c r="BD14" s="17">
        <v>156197.04849999998</v>
      </c>
      <c r="BE14" s="17">
        <v>152265.65339999998</v>
      </c>
      <c r="BF14" s="17">
        <v>162128.64980000007</v>
      </c>
      <c r="BG14" s="17">
        <v>158100.34139999998</v>
      </c>
      <c r="BH14" s="35">
        <v>4740287.419999999</v>
      </c>
      <c r="BI14" s="31">
        <v>7526695.9300000006</v>
      </c>
      <c r="BJ14" s="32">
        <v>7696629.839999998</v>
      </c>
      <c r="BK14" s="31">
        <v>5861968.8399999989</v>
      </c>
      <c r="BL14" s="33">
        <v>4936895</v>
      </c>
      <c r="BM14" s="33">
        <v>5633634.4149999991</v>
      </c>
      <c r="BN14" s="34">
        <v>7902333.1222000001</v>
      </c>
      <c r="BO14" s="17">
        <v>7981305.9294000007</v>
      </c>
      <c r="BP14" s="17">
        <v>7833299.5545000006</v>
      </c>
      <c r="BQ14" s="17">
        <v>8399144.3961999994</v>
      </c>
      <c r="BR14" s="17">
        <v>8322344.9982000003</v>
      </c>
      <c r="BS14" s="19"/>
      <c r="BT14" s="31">
        <v>5894748.4499999993</v>
      </c>
      <c r="BU14" s="31">
        <v>10021995.019999998</v>
      </c>
      <c r="BV14" s="32">
        <v>4815126.08</v>
      </c>
      <c r="BW14" s="31">
        <v>8102847.9899999984</v>
      </c>
      <c r="BX14" s="33">
        <v>8917153.5700000003</v>
      </c>
      <c r="BY14" s="33">
        <v>5633634.415</v>
      </c>
      <c r="BZ14" s="34">
        <v>7902333.1222000001</v>
      </c>
      <c r="CA14" s="17">
        <v>7981305.9293999998</v>
      </c>
      <c r="CB14" s="17">
        <v>7833299.5544999996</v>
      </c>
      <c r="CC14" s="17">
        <v>8399144.3962000012</v>
      </c>
      <c r="CD14" s="17">
        <v>8313289.5846000006</v>
      </c>
      <c r="CE14" s="19"/>
      <c r="CF14" s="31">
        <v>224519.82999999996</v>
      </c>
      <c r="CG14" s="31">
        <v>257101.74999999997</v>
      </c>
      <c r="CH14" s="32">
        <v>391168.29999999993</v>
      </c>
      <c r="CI14" s="31">
        <v>345000.55999999994</v>
      </c>
      <c r="CJ14" s="33">
        <v>155499</v>
      </c>
      <c r="CK14" s="33">
        <v>32233.414999999997</v>
      </c>
      <c r="CL14" s="34">
        <v>270390.2058</v>
      </c>
      <c r="CM14" s="17">
        <v>273757.93680000002</v>
      </c>
      <c r="CN14" s="17">
        <v>271322.25199999998</v>
      </c>
      <c r="CO14" s="17">
        <v>290922.52470000001</v>
      </c>
      <c r="CP14" s="17">
        <v>287914.99360000005</v>
      </c>
      <c r="CQ14" s="5"/>
    </row>
    <row r="15" spans="1:95" ht="17.25" customHeight="1">
      <c r="B15" s="21" t="s">
        <v>0</v>
      </c>
      <c r="C15" s="21" t="s">
        <v>78</v>
      </c>
      <c r="D15" s="22" t="s">
        <v>29</v>
      </c>
      <c r="E15" s="31">
        <v>936699.1802204717</v>
      </c>
      <c r="F15" s="31">
        <v>452143.60956364236</v>
      </c>
      <c r="G15" s="32">
        <v>216236.59087702556</v>
      </c>
      <c r="H15" s="31">
        <v>1310748.218925165</v>
      </c>
      <c r="I15" s="33">
        <v>2193372.9948312002</v>
      </c>
      <c r="J15" s="33">
        <v>949454.04803815996</v>
      </c>
      <c r="K15" s="34">
        <v>1095315</v>
      </c>
      <c r="L15" s="17">
        <v>1186596</v>
      </c>
      <c r="M15" s="17">
        <v>1186595</v>
      </c>
      <c r="N15" s="17">
        <v>1186595</v>
      </c>
      <c r="O15" s="17">
        <v>1186595</v>
      </c>
      <c r="P15" s="35">
        <v>16746.350801245597</v>
      </c>
      <c r="Q15" s="31">
        <v>11351.6172817592</v>
      </c>
      <c r="R15" s="32">
        <v>45748.615250683193</v>
      </c>
      <c r="S15" s="31">
        <v>19934.748006525002</v>
      </c>
      <c r="T15" s="33">
        <v>117730.78070480999</v>
      </c>
      <c r="U15" s="33">
        <v>13179</v>
      </c>
      <c r="V15" s="34">
        <v>39260</v>
      </c>
      <c r="W15" s="17">
        <v>42575</v>
      </c>
      <c r="X15" s="17">
        <v>42575</v>
      </c>
      <c r="Y15" s="17">
        <v>42575</v>
      </c>
      <c r="Z15" s="17">
        <v>42530</v>
      </c>
      <c r="AA15" s="35">
        <v>953445.531021717</v>
      </c>
      <c r="AB15" s="31">
        <v>463495.22684540163</v>
      </c>
      <c r="AC15" s="32">
        <v>261985.20612770878</v>
      </c>
      <c r="AD15" s="31">
        <v>1330682.96693169</v>
      </c>
      <c r="AE15" s="33">
        <v>2311103.77553601</v>
      </c>
      <c r="AF15" s="33">
        <v>962633.04803815996</v>
      </c>
      <c r="AG15" s="34">
        <v>1134575</v>
      </c>
      <c r="AH15" s="17">
        <v>1229171</v>
      </c>
      <c r="AI15" s="17">
        <v>1229170</v>
      </c>
      <c r="AJ15" s="17">
        <v>1229170</v>
      </c>
      <c r="AK15" s="17">
        <v>1229125</v>
      </c>
      <c r="AL15" s="31">
        <v>-44621.341021717191</v>
      </c>
      <c r="AM15" s="31">
        <v>-7508.6668454015989</v>
      </c>
      <c r="AN15" s="32">
        <v>-1781.5261277088002</v>
      </c>
      <c r="AO15" s="31">
        <v>0.13306831</v>
      </c>
      <c r="AP15" s="33">
        <v>32355.224463990002</v>
      </c>
      <c r="AQ15" s="33">
        <v>31766.85896184</v>
      </c>
      <c r="AR15" s="34">
        <v>62401.625000000007</v>
      </c>
      <c r="AS15" s="17">
        <v>94769.084100000007</v>
      </c>
      <c r="AT15" s="17">
        <v>122548.249</v>
      </c>
      <c r="AU15" s="17">
        <v>150942.076</v>
      </c>
      <c r="AV15" s="17">
        <v>179943.9</v>
      </c>
      <c r="AW15" s="35">
        <v>0</v>
      </c>
      <c r="AX15" s="31">
        <v>0</v>
      </c>
      <c r="AY15" s="32">
        <v>0</v>
      </c>
      <c r="AZ15" s="31">
        <v>0</v>
      </c>
      <c r="BA15" s="33">
        <v>0</v>
      </c>
      <c r="BB15" s="33">
        <v>0</v>
      </c>
      <c r="BC15" s="34">
        <v>27910.545000000002</v>
      </c>
      <c r="BD15" s="17">
        <v>34048.036699999997</v>
      </c>
      <c r="BE15" s="17">
        <v>39333.440000000002</v>
      </c>
      <c r="BF15" s="17">
        <v>44618.870999999999</v>
      </c>
      <c r="BG15" s="17">
        <v>49410.824999999997</v>
      </c>
      <c r="BH15" s="35">
        <v>908824.19</v>
      </c>
      <c r="BI15" s="31">
        <v>455986.56</v>
      </c>
      <c r="BJ15" s="32">
        <v>260203.68</v>
      </c>
      <c r="BK15" s="31">
        <v>1330683.0999999999</v>
      </c>
      <c r="BL15" s="33">
        <v>2343458.9999999995</v>
      </c>
      <c r="BM15" s="33">
        <v>994399.90700000012</v>
      </c>
      <c r="BN15" s="34">
        <v>1224887.17</v>
      </c>
      <c r="BO15" s="17">
        <v>1357988.1208000001</v>
      </c>
      <c r="BP15" s="17">
        <v>1391051.689</v>
      </c>
      <c r="BQ15" s="17">
        <v>1424730.9469999999</v>
      </c>
      <c r="BR15" s="17">
        <v>1458479.7249999999</v>
      </c>
      <c r="BS15" s="19"/>
      <c r="BT15" s="31">
        <v>619682.39999999991</v>
      </c>
      <c r="BU15" s="31">
        <v>298195.25</v>
      </c>
      <c r="BV15" s="32">
        <v>84905.51</v>
      </c>
      <c r="BW15" s="31">
        <v>397475.52000000008</v>
      </c>
      <c r="BX15" s="33">
        <v>3843601.48</v>
      </c>
      <c r="BY15" s="33">
        <v>994399.90700000012</v>
      </c>
      <c r="BZ15" s="34">
        <v>1224887.1700000002</v>
      </c>
      <c r="CA15" s="17">
        <v>1357988.1207999997</v>
      </c>
      <c r="CB15" s="17">
        <v>1391051.689</v>
      </c>
      <c r="CC15" s="17">
        <v>1424730.9469999997</v>
      </c>
      <c r="CD15" s="17">
        <v>1458479.7249999999</v>
      </c>
      <c r="CE15" s="19"/>
      <c r="CF15" s="31">
        <v>15962.619999999999</v>
      </c>
      <c r="CG15" s="31">
        <v>11167.720000000001</v>
      </c>
      <c r="CH15" s="32">
        <v>45437.520000000004</v>
      </c>
      <c r="CI15" s="31">
        <v>19934.75</v>
      </c>
      <c r="CJ15" s="33">
        <v>119379.00000000001</v>
      </c>
      <c r="CK15" s="33">
        <v>13613.906999999999</v>
      </c>
      <c r="CL15" s="34">
        <v>42385.096000000005</v>
      </c>
      <c r="CM15" s="17">
        <v>47036.86</v>
      </c>
      <c r="CN15" s="17">
        <v>48182.127500000002</v>
      </c>
      <c r="CO15" s="17">
        <v>49348.682499999995</v>
      </c>
      <c r="CP15" s="17">
        <v>50466.097999999998</v>
      </c>
      <c r="CQ15" s="5"/>
    </row>
    <row r="16" spans="1:95" ht="17.25" customHeight="1">
      <c r="B16" s="21" t="s">
        <v>0</v>
      </c>
      <c r="C16" s="21" t="s">
        <v>76</v>
      </c>
      <c r="D16" s="22" t="s">
        <v>16</v>
      </c>
      <c r="E16" s="31">
        <v>1892921.6733305492</v>
      </c>
      <c r="F16" s="31">
        <v>7519622.4198114062</v>
      </c>
      <c r="G16" s="32">
        <v>16741415.412657252</v>
      </c>
      <c r="H16" s="31">
        <v>11363335.033666385</v>
      </c>
      <c r="I16" s="33">
        <v>27397735.411800392</v>
      </c>
      <c r="J16" s="33">
        <v>24735211.828699954</v>
      </c>
      <c r="K16" s="34">
        <v>20088831.809183758</v>
      </c>
      <c r="L16" s="17">
        <v>14942827.602725999</v>
      </c>
      <c r="M16" s="17">
        <v>15110236</v>
      </c>
      <c r="N16" s="17">
        <v>12287210.6132</v>
      </c>
      <c r="O16" s="17">
        <v>14119203</v>
      </c>
      <c r="P16" s="35">
        <v>48834.771945484004</v>
      </c>
      <c r="Q16" s="31">
        <v>278426.17049569037</v>
      </c>
      <c r="R16" s="32">
        <v>889407.29030567186</v>
      </c>
      <c r="S16" s="31">
        <v>478588.59214113571</v>
      </c>
      <c r="T16" s="33">
        <v>797063.19405257993</v>
      </c>
      <c r="U16" s="33">
        <v>1114798.4807967399</v>
      </c>
      <c r="V16" s="34">
        <v>1586525.88221624</v>
      </c>
      <c r="W16" s="17">
        <v>1167583.4232739999</v>
      </c>
      <c r="X16" s="17">
        <v>1018872</v>
      </c>
      <c r="Y16" s="17">
        <v>771115</v>
      </c>
      <c r="Z16" s="17">
        <v>809006</v>
      </c>
      <c r="AA16" s="35">
        <v>1941756.4452760329</v>
      </c>
      <c r="AB16" s="31">
        <v>7798048.5903070951</v>
      </c>
      <c r="AC16" s="32">
        <v>17630822.702962924</v>
      </c>
      <c r="AD16" s="31">
        <v>11841923.625807522</v>
      </c>
      <c r="AE16" s="33">
        <v>28194798.605852969</v>
      </c>
      <c r="AF16" s="33">
        <v>25850010.309496693</v>
      </c>
      <c r="AG16" s="34">
        <v>21675357.691399999</v>
      </c>
      <c r="AH16" s="17">
        <v>16110411.025999999</v>
      </c>
      <c r="AI16" s="17">
        <v>16129108</v>
      </c>
      <c r="AJ16" s="17">
        <v>13058325.6132</v>
      </c>
      <c r="AK16" s="17">
        <v>14928209</v>
      </c>
      <c r="AL16" s="31">
        <v>-90874.385276032801</v>
      </c>
      <c r="AM16" s="31">
        <v>-126329.13030709561</v>
      </c>
      <c r="AN16" s="32">
        <v>-119891.39296292461</v>
      </c>
      <c r="AO16" s="31">
        <v>1.184192481</v>
      </c>
      <c r="AP16" s="33">
        <v>394724.3941470299</v>
      </c>
      <c r="AQ16" s="33">
        <v>853048.2085033101</v>
      </c>
      <c r="AR16" s="34">
        <v>1192144.3586000002</v>
      </c>
      <c r="AS16" s="17">
        <v>1242112.6215000001</v>
      </c>
      <c r="AT16" s="17">
        <v>1608072.0675999997</v>
      </c>
      <c r="AU16" s="17">
        <v>1603562.3832</v>
      </c>
      <c r="AV16" s="17">
        <v>2185489.7976000002</v>
      </c>
      <c r="AW16" s="35">
        <v>0</v>
      </c>
      <c r="AX16" s="31">
        <v>0</v>
      </c>
      <c r="AY16" s="32">
        <v>0</v>
      </c>
      <c r="AZ16" s="31">
        <v>0</v>
      </c>
      <c r="BA16" s="33">
        <v>0</v>
      </c>
      <c r="BB16" s="33">
        <v>0</v>
      </c>
      <c r="BC16" s="34">
        <v>927389.35869999987</v>
      </c>
      <c r="BD16" s="17">
        <v>868180.6</v>
      </c>
      <c r="BE16" s="17">
        <v>972585.21239999996</v>
      </c>
      <c r="BF16" s="17">
        <v>794167.24170000013</v>
      </c>
      <c r="BG16" s="17">
        <v>907635.10719999997</v>
      </c>
      <c r="BH16" s="35">
        <v>1850882.0599999994</v>
      </c>
      <c r="BI16" s="31">
        <v>7671719.459999999</v>
      </c>
      <c r="BJ16" s="32">
        <v>17510931.309999999</v>
      </c>
      <c r="BK16" s="31">
        <v>11841924.810000002</v>
      </c>
      <c r="BL16" s="33">
        <v>28589523</v>
      </c>
      <c r="BM16" s="33">
        <v>26703058.518000003</v>
      </c>
      <c r="BN16" s="34">
        <v>23794891.4087</v>
      </c>
      <c r="BO16" s="17">
        <v>18220704.247500002</v>
      </c>
      <c r="BP16" s="17">
        <v>18709765.279999997</v>
      </c>
      <c r="BQ16" s="17">
        <v>15456055.2381</v>
      </c>
      <c r="BR16" s="17">
        <v>18021333.904799998</v>
      </c>
      <c r="BS16" s="19"/>
      <c r="BT16" s="31">
        <v>3336725.57</v>
      </c>
      <c r="BU16" s="31">
        <v>245184.14999999991</v>
      </c>
      <c r="BV16" s="32">
        <v>8597858.8600000031</v>
      </c>
      <c r="BW16" s="31">
        <v>21758186.839999996</v>
      </c>
      <c r="BX16" s="33">
        <v>27647465.070000008</v>
      </c>
      <c r="BY16" s="33">
        <v>14349240.757000001</v>
      </c>
      <c r="BZ16" s="34">
        <v>35945098.477300003</v>
      </c>
      <c r="CA16" s="17">
        <v>20644113.400199994</v>
      </c>
      <c r="CB16" s="17">
        <v>10095663.845400002</v>
      </c>
      <c r="CC16" s="17">
        <v>19144431.206000004</v>
      </c>
      <c r="CD16" s="17">
        <v>15992819.631999999</v>
      </c>
      <c r="CE16" s="19"/>
      <c r="CF16" s="31">
        <v>46549.299999999996</v>
      </c>
      <c r="CG16" s="31">
        <v>273915.6399999999</v>
      </c>
      <c r="CH16" s="32">
        <v>883359.2300000001</v>
      </c>
      <c r="CI16" s="31">
        <v>478588.63999999984</v>
      </c>
      <c r="CJ16" s="33">
        <v>808222</v>
      </c>
      <c r="CK16" s="33">
        <v>1151586.7290000001</v>
      </c>
      <c r="CL16" s="34">
        <v>1730522.0482000001</v>
      </c>
      <c r="CM16" s="17">
        <v>1314459.7679999999</v>
      </c>
      <c r="CN16" s="17">
        <v>1181891.52</v>
      </c>
      <c r="CO16" s="17">
        <v>912768.82550000004</v>
      </c>
      <c r="CP16" s="17">
        <v>976632.04320000007</v>
      </c>
      <c r="CQ16" s="5"/>
    </row>
    <row r="17" spans="2:95" ht="17.25" customHeight="1">
      <c r="B17" s="21" t="s">
        <v>0</v>
      </c>
      <c r="C17" s="21" t="s">
        <v>76</v>
      </c>
      <c r="D17" s="22" t="s">
        <v>8</v>
      </c>
      <c r="E17" s="31">
        <v>718992.58077744069</v>
      </c>
      <c r="F17" s="31">
        <v>6969030.3863994079</v>
      </c>
      <c r="G17" s="32">
        <v>4267622.6896449178</v>
      </c>
      <c r="H17" s="31">
        <v>2602214.349778539</v>
      </c>
      <c r="I17" s="33">
        <v>6935585.4885653695</v>
      </c>
      <c r="J17" s="33">
        <v>2224305.8118420001</v>
      </c>
      <c r="K17" s="34">
        <v>3723202</v>
      </c>
      <c r="L17" s="17">
        <v>4208643</v>
      </c>
      <c r="M17" s="17">
        <v>3622876</v>
      </c>
      <c r="N17" s="17">
        <v>2593560</v>
      </c>
      <c r="O17" s="17">
        <v>3446781</v>
      </c>
      <c r="P17" s="35">
        <v>14986.730400058002</v>
      </c>
      <c r="Q17" s="31">
        <v>159591.8633959156</v>
      </c>
      <c r="R17" s="32">
        <v>158173.72748274577</v>
      </c>
      <c r="S17" s="31">
        <v>84228.541577145006</v>
      </c>
      <c r="T17" s="33">
        <v>202602.58384820999</v>
      </c>
      <c r="U17" s="33">
        <v>56657.205776909999</v>
      </c>
      <c r="V17" s="34">
        <v>140422</v>
      </c>
      <c r="W17" s="17">
        <v>235993</v>
      </c>
      <c r="X17" s="17">
        <v>243621</v>
      </c>
      <c r="Y17" s="17">
        <v>95913</v>
      </c>
      <c r="Z17" s="17">
        <v>206943</v>
      </c>
      <c r="AA17" s="35">
        <v>733979.31117749878</v>
      </c>
      <c r="AB17" s="31">
        <v>7128622.2497953251</v>
      </c>
      <c r="AC17" s="32">
        <v>4425796.4171276642</v>
      </c>
      <c r="AD17" s="31">
        <v>2686442.8913556836</v>
      </c>
      <c r="AE17" s="33">
        <v>7138188.0724135786</v>
      </c>
      <c r="AF17" s="33">
        <v>2280963.0176189099</v>
      </c>
      <c r="AG17" s="34">
        <v>3863624</v>
      </c>
      <c r="AH17" s="17">
        <v>4444636</v>
      </c>
      <c r="AI17" s="17">
        <v>3866497</v>
      </c>
      <c r="AJ17" s="17">
        <v>2689473</v>
      </c>
      <c r="AK17" s="17">
        <v>3653724</v>
      </c>
      <c r="AL17" s="31">
        <v>-34350.301177498804</v>
      </c>
      <c r="AM17" s="31">
        <v>-115484.35979532542</v>
      </c>
      <c r="AN17" s="32">
        <v>-30095.867127663005</v>
      </c>
      <c r="AO17" s="31">
        <v>0.26864431600000005</v>
      </c>
      <c r="AP17" s="33">
        <v>99933.927586419988</v>
      </c>
      <c r="AQ17" s="33">
        <v>75271.553381089994</v>
      </c>
      <c r="AR17" s="34">
        <v>212499.31999999983</v>
      </c>
      <c r="AS17" s="17">
        <v>342681.43559999991</v>
      </c>
      <c r="AT17" s="17">
        <v>385489.75089999993</v>
      </c>
      <c r="AU17" s="17">
        <v>330267.2844</v>
      </c>
      <c r="AV17" s="17">
        <v>534905.1936</v>
      </c>
      <c r="AW17" s="35">
        <v>0</v>
      </c>
      <c r="AX17" s="31">
        <v>0</v>
      </c>
      <c r="AY17" s="32">
        <v>0</v>
      </c>
      <c r="AZ17" s="31">
        <v>0</v>
      </c>
      <c r="BA17" s="33">
        <v>0</v>
      </c>
      <c r="BB17" s="33">
        <v>0</v>
      </c>
      <c r="BC17" s="34">
        <v>308703.55760000006</v>
      </c>
      <c r="BD17" s="17">
        <v>393794.74960000004</v>
      </c>
      <c r="BE17" s="17">
        <v>350304.62820000004</v>
      </c>
      <c r="BF17" s="17">
        <v>238825.20240000013</v>
      </c>
      <c r="BG17" s="17">
        <v>316412.49839999998</v>
      </c>
      <c r="BH17" s="35">
        <v>699629.00999999978</v>
      </c>
      <c r="BI17" s="31">
        <v>7013137.8899999978</v>
      </c>
      <c r="BJ17" s="32">
        <v>4395700.5500000007</v>
      </c>
      <c r="BK17" s="31">
        <v>2686443.1599999992</v>
      </c>
      <c r="BL17" s="33">
        <v>7238122</v>
      </c>
      <c r="BM17" s="33">
        <v>2356234.571</v>
      </c>
      <c r="BN17" s="34">
        <v>4384826.8776000002</v>
      </c>
      <c r="BO17" s="17">
        <v>5181112.1851999993</v>
      </c>
      <c r="BP17" s="17">
        <v>4602291.3791000005</v>
      </c>
      <c r="BQ17" s="17">
        <v>3258565.4868000001</v>
      </c>
      <c r="BR17" s="17">
        <v>4505041.6919999998</v>
      </c>
      <c r="BS17" s="19"/>
      <c r="BT17" s="31">
        <v>398054.89</v>
      </c>
      <c r="BU17" s="31">
        <v>4544599.74</v>
      </c>
      <c r="BV17" s="32">
        <v>5760878.1799999988</v>
      </c>
      <c r="BW17" s="31">
        <v>1878984.5599999998</v>
      </c>
      <c r="BX17" s="33">
        <v>8759654.9400000013</v>
      </c>
      <c r="BY17" s="33">
        <v>2575796.7599999998</v>
      </c>
      <c r="BZ17" s="34">
        <v>3427924.2354000001</v>
      </c>
      <c r="CA17" s="17">
        <v>4891978.4110000003</v>
      </c>
      <c r="CB17" s="17">
        <v>5881666.4932000004</v>
      </c>
      <c r="CC17" s="17">
        <v>2255820.9652999998</v>
      </c>
      <c r="CD17" s="17">
        <v>4795493.99</v>
      </c>
      <c r="CE17" s="19"/>
      <c r="CF17" s="31">
        <v>14285.349999999997</v>
      </c>
      <c r="CG17" s="31">
        <v>157006.45999999996</v>
      </c>
      <c r="CH17" s="32">
        <v>157098.12999999995</v>
      </c>
      <c r="CI17" s="31">
        <v>84228.55</v>
      </c>
      <c r="CJ17" s="33">
        <v>205439</v>
      </c>
      <c r="CK17" s="33">
        <v>58526.887999999999</v>
      </c>
      <c r="CL17" s="34">
        <v>159364.9278</v>
      </c>
      <c r="CM17" s="17">
        <v>275097.04010000004</v>
      </c>
      <c r="CN17" s="17">
        <v>289982.07629999996</v>
      </c>
      <c r="CO17" s="17">
        <v>116208.1908</v>
      </c>
      <c r="CP17" s="17">
        <v>255160.71899999998</v>
      </c>
      <c r="CQ17" s="5"/>
    </row>
    <row r="18" spans="2:95" ht="17.25" customHeight="1">
      <c r="B18" s="21" t="s">
        <v>0</v>
      </c>
      <c r="C18" s="21" t="s">
        <v>76</v>
      </c>
      <c r="D18" s="22" t="s">
        <v>9</v>
      </c>
      <c r="E18" s="31">
        <v>2664423.7011977499</v>
      </c>
      <c r="F18" s="31">
        <v>5681067.2915211348</v>
      </c>
      <c r="G18" s="32">
        <v>9605872.5432230569</v>
      </c>
      <c r="H18" s="31">
        <v>1648577.6051422232</v>
      </c>
      <c r="I18" s="33">
        <v>2435686.0997566092</v>
      </c>
      <c r="J18" s="33">
        <v>8672144.9999979995</v>
      </c>
      <c r="K18" s="34">
        <v>3897673</v>
      </c>
      <c r="L18" s="17">
        <v>8732859</v>
      </c>
      <c r="M18" s="17">
        <v>7661693</v>
      </c>
      <c r="N18" s="17">
        <v>6857052</v>
      </c>
      <c r="O18" s="17">
        <v>807313</v>
      </c>
      <c r="P18" s="35">
        <v>92556.1673869964</v>
      </c>
      <c r="Q18" s="31">
        <v>112994.20692031339</v>
      </c>
      <c r="R18" s="32">
        <v>123643.68970331404</v>
      </c>
      <c r="S18" s="31">
        <v>121397.837860215</v>
      </c>
      <c r="T18" s="33">
        <v>102667.82164658999</v>
      </c>
      <c r="U18" s="33">
        <v>359728</v>
      </c>
      <c r="V18" s="34">
        <v>136982</v>
      </c>
      <c r="W18" s="17">
        <v>479517</v>
      </c>
      <c r="X18" s="17">
        <v>998299</v>
      </c>
      <c r="Y18" s="17">
        <v>531255</v>
      </c>
      <c r="Z18" s="17">
        <v>52141</v>
      </c>
      <c r="AA18" s="35">
        <v>2756979.8685847456</v>
      </c>
      <c r="AB18" s="31">
        <v>5794061.4984414475</v>
      </c>
      <c r="AC18" s="32">
        <v>9729516.2329263706</v>
      </c>
      <c r="AD18" s="31">
        <v>1769975.4430024379</v>
      </c>
      <c r="AE18" s="33">
        <v>2538353.921403199</v>
      </c>
      <c r="AF18" s="33">
        <v>9031872.9999979995</v>
      </c>
      <c r="AG18" s="34">
        <v>4034655</v>
      </c>
      <c r="AH18" s="17">
        <v>9212376</v>
      </c>
      <c r="AI18" s="17">
        <v>8659992</v>
      </c>
      <c r="AJ18" s="17">
        <v>7388307</v>
      </c>
      <c r="AK18" s="17">
        <v>859454</v>
      </c>
      <c r="AL18" s="31">
        <v>-129026.918584746</v>
      </c>
      <c r="AM18" s="31">
        <v>-93864.348441448994</v>
      </c>
      <c r="AN18" s="32">
        <v>-66161.702926369806</v>
      </c>
      <c r="AO18" s="31">
        <v>0.176997562</v>
      </c>
      <c r="AP18" s="33">
        <v>35536.740596799988</v>
      </c>
      <c r="AQ18" s="33">
        <v>298051.808999934</v>
      </c>
      <c r="AR18" s="34">
        <v>221906.02500000002</v>
      </c>
      <c r="AS18" s="17">
        <v>710274.18960000004</v>
      </c>
      <c r="AT18" s="17">
        <v>863401.20239999995</v>
      </c>
      <c r="AU18" s="17">
        <v>907284.09960000007</v>
      </c>
      <c r="AV18" s="17">
        <v>125824.0656</v>
      </c>
      <c r="AW18" s="35">
        <v>0</v>
      </c>
      <c r="AX18" s="31">
        <v>0</v>
      </c>
      <c r="AY18" s="32">
        <v>0</v>
      </c>
      <c r="AZ18" s="31">
        <v>0</v>
      </c>
      <c r="BA18" s="33">
        <v>0</v>
      </c>
      <c r="BB18" s="33">
        <v>0</v>
      </c>
      <c r="BC18" s="34">
        <v>194470.37099999998</v>
      </c>
      <c r="BD18" s="17">
        <v>498389.54159999994</v>
      </c>
      <c r="BE18" s="17">
        <v>504877.53359999997</v>
      </c>
      <c r="BF18" s="17">
        <v>435910.1129999999</v>
      </c>
      <c r="BG18" s="17">
        <v>50707.786</v>
      </c>
      <c r="BH18" s="35">
        <v>2627952.9500000002</v>
      </c>
      <c r="BI18" s="31">
        <v>5700197.1499999966</v>
      </c>
      <c r="BJ18" s="32">
        <v>9663354.5299999975</v>
      </c>
      <c r="BK18" s="31">
        <v>1769975.6199999999</v>
      </c>
      <c r="BL18" s="33">
        <v>2573890.662</v>
      </c>
      <c r="BM18" s="33">
        <v>9329924.8089979328</v>
      </c>
      <c r="BN18" s="34">
        <v>4451031.3960000006</v>
      </c>
      <c r="BO18" s="17">
        <v>10421039.7312</v>
      </c>
      <c r="BP18" s="17">
        <v>10028270.736</v>
      </c>
      <c r="BQ18" s="17">
        <v>8731501.2126000002</v>
      </c>
      <c r="BR18" s="17">
        <v>1035985.8515999999</v>
      </c>
      <c r="BS18" s="19"/>
      <c r="BT18" s="31">
        <v>7028137.0200000005</v>
      </c>
      <c r="BU18" s="31">
        <v>898617.73000000103</v>
      </c>
      <c r="BV18" s="32">
        <v>14159064.949999997</v>
      </c>
      <c r="BW18" s="31">
        <v>231508.08999999982</v>
      </c>
      <c r="BX18" s="33">
        <v>4589307.2700000005</v>
      </c>
      <c r="BY18" s="33">
        <v>5576038.9639979349</v>
      </c>
      <c r="BZ18" s="34">
        <v>6209365.4683999987</v>
      </c>
      <c r="CA18" s="17">
        <v>2430806.2688000002</v>
      </c>
      <c r="CB18" s="17">
        <v>17009748.211200003</v>
      </c>
      <c r="CC18" s="17">
        <v>7033324.1272</v>
      </c>
      <c r="CD18" s="17">
        <v>6136403.9930000007</v>
      </c>
      <c r="CE18" s="19"/>
      <c r="CF18" s="31">
        <v>88224.530000000013</v>
      </c>
      <c r="CG18" s="31">
        <v>111163.68999999999</v>
      </c>
      <c r="CH18" s="32">
        <v>122802.9</v>
      </c>
      <c r="CI18" s="31">
        <v>121397.84999999999</v>
      </c>
      <c r="CJ18" s="33">
        <v>104105.162</v>
      </c>
      <c r="CK18" s="33">
        <v>371599.02400000003</v>
      </c>
      <c r="CL18" s="34">
        <v>151118.54240000001</v>
      </c>
      <c r="CM18" s="17">
        <v>542429.63040000002</v>
      </c>
      <c r="CN18" s="17">
        <v>1156030.2420000001</v>
      </c>
      <c r="CO18" s="17">
        <v>627837.1590000001</v>
      </c>
      <c r="CP18" s="17">
        <v>62850.761400000003</v>
      </c>
      <c r="CQ18" s="5"/>
    </row>
    <row r="19" spans="2:95" ht="17.25" customHeight="1">
      <c r="B19" s="21" t="s">
        <v>0</v>
      </c>
      <c r="C19" s="21" t="s">
        <v>76</v>
      </c>
      <c r="D19" s="22" t="s">
        <v>6</v>
      </c>
      <c r="E19" s="31">
        <v>35393961.977866031</v>
      </c>
      <c r="F19" s="31">
        <v>25020117.314886548</v>
      </c>
      <c r="G19" s="32">
        <v>15178428.643178975</v>
      </c>
      <c r="H19" s="31">
        <v>19900213.629978437</v>
      </c>
      <c r="I19" s="33">
        <v>27633599.829868674</v>
      </c>
      <c r="J19" s="33">
        <v>27119139.495022122</v>
      </c>
      <c r="K19" s="34">
        <v>13004019.367285401</v>
      </c>
      <c r="L19" s="17">
        <v>23828507</v>
      </c>
      <c r="M19" s="17">
        <v>21636187</v>
      </c>
      <c r="N19" s="17">
        <v>15716025</v>
      </c>
      <c r="O19" s="17">
        <v>25325827</v>
      </c>
      <c r="P19" s="35">
        <v>1059266.6283861583</v>
      </c>
      <c r="Q19" s="31">
        <v>1128045.6774764378</v>
      </c>
      <c r="R19" s="32">
        <v>1527857.6277307468</v>
      </c>
      <c r="S19" s="31">
        <v>769620.97303789482</v>
      </c>
      <c r="T19" s="33">
        <v>788183.79195533996</v>
      </c>
      <c r="U19" s="33">
        <v>908174.29604023986</v>
      </c>
      <c r="V19" s="34">
        <v>719201.46462752006</v>
      </c>
      <c r="W19" s="17">
        <v>1573087.694986</v>
      </c>
      <c r="X19" s="17">
        <v>1798326</v>
      </c>
      <c r="Y19" s="17">
        <v>757835</v>
      </c>
      <c r="Z19" s="17">
        <v>1821199</v>
      </c>
      <c r="AA19" s="35">
        <v>36453228.606252179</v>
      </c>
      <c r="AB19" s="31">
        <v>26148162.992362984</v>
      </c>
      <c r="AC19" s="32">
        <v>16706286.270909723</v>
      </c>
      <c r="AD19" s="31">
        <v>20669834.603016332</v>
      </c>
      <c r="AE19" s="33">
        <v>28421783.621824015</v>
      </c>
      <c r="AF19" s="33">
        <v>28027313.791062362</v>
      </c>
      <c r="AG19" s="34">
        <v>13723220.831912918</v>
      </c>
      <c r="AH19" s="17">
        <v>25401594.694985997</v>
      </c>
      <c r="AI19" s="17">
        <v>23434513</v>
      </c>
      <c r="AJ19" s="17">
        <v>16473860</v>
      </c>
      <c r="AK19" s="17">
        <v>27147026</v>
      </c>
      <c r="AL19" s="31">
        <v>-1706014.5462521927</v>
      </c>
      <c r="AM19" s="31">
        <v>-423602.73236298357</v>
      </c>
      <c r="AN19" s="32">
        <v>-113604.45090972118</v>
      </c>
      <c r="AO19" s="31">
        <v>2.0669836670000001</v>
      </c>
      <c r="AP19" s="33">
        <v>397902.21817599004</v>
      </c>
      <c r="AQ19" s="33">
        <v>924899.18893763993</v>
      </c>
      <c r="AR19" s="34">
        <v>754777.07308708015</v>
      </c>
      <c r="AS19" s="17">
        <v>1958462.948414</v>
      </c>
      <c r="AT19" s="17">
        <v>2336420.9460999998</v>
      </c>
      <c r="AU19" s="17">
        <v>2022990.0080000001</v>
      </c>
      <c r="AV19" s="17">
        <v>3974324.6064000013</v>
      </c>
      <c r="AW19" s="35">
        <v>0</v>
      </c>
      <c r="AX19" s="31">
        <v>0</v>
      </c>
      <c r="AY19" s="32">
        <v>0</v>
      </c>
      <c r="AZ19" s="31">
        <v>0</v>
      </c>
      <c r="BA19" s="33">
        <v>0</v>
      </c>
      <c r="BB19" s="33">
        <v>0</v>
      </c>
      <c r="BC19" s="34">
        <v>848191.4291999999</v>
      </c>
      <c r="BD19" s="17">
        <v>1738451.4990000001</v>
      </c>
      <c r="BE19" s="17">
        <v>1647446.2639000001</v>
      </c>
      <c r="BF19" s="17">
        <v>1093864.3040000002</v>
      </c>
      <c r="BG19" s="17">
        <v>1674971.5042000001</v>
      </c>
      <c r="BH19" s="35">
        <v>34747214.059999995</v>
      </c>
      <c r="BI19" s="31">
        <v>25724560.260000009</v>
      </c>
      <c r="BJ19" s="32">
        <v>16592681.820000002</v>
      </c>
      <c r="BK19" s="31">
        <v>20669836.669999998</v>
      </c>
      <c r="BL19" s="33">
        <v>28819685.839999996</v>
      </c>
      <c r="BM19" s="33">
        <v>28952212.980000004</v>
      </c>
      <c r="BN19" s="34">
        <v>15326189.3342</v>
      </c>
      <c r="BO19" s="17">
        <v>29098509.1424</v>
      </c>
      <c r="BP19" s="17">
        <v>27418380.210000001</v>
      </c>
      <c r="BQ19" s="17">
        <v>19590714.311999999</v>
      </c>
      <c r="BR19" s="17">
        <v>32796322.110600002</v>
      </c>
      <c r="BS19" s="19"/>
      <c r="BT19" s="31">
        <v>16570585.139999999</v>
      </c>
      <c r="BU19" s="31">
        <v>22674482.509999998</v>
      </c>
      <c r="BV19" s="32">
        <v>33704737.339999996</v>
      </c>
      <c r="BW19" s="31">
        <v>10341224.029999996</v>
      </c>
      <c r="BX19" s="33">
        <v>39634227.270000003</v>
      </c>
      <c r="BY19" s="33">
        <v>23951527.43</v>
      </c>
      <c r="BZ19" s="34">
        <v>10681090.171400001</v>
      </c>
      <c r="CA19" s="17">
        <v>33155943.879799999</v>
      </c>
      <c r="CB19" s="17">
        <v>24865710.914999995</v>
      </c>
      <c r="CC19" s="17">
        <v>15545686.953200001</v>
      </c>
      <c r="CD19" s="17">
        <v>18470886.692600001</v>
      </c>
      <c r="CE19" s="19"/>
      <c r="CF19" s="31">
        <v>1009692.85</v>
      </c>
      <c r="CG19" s="31">
        <v>1109771.2300000002</v>
      </c>
      <c r="CH19" s="32">
        <v>1517468.0400000003</v>
      </c>
      <c r="CI19" s="31">
        <v>769621.04999999993</v>
      </c>
      <c r="CJ19" s="33">
        <v>799218.28800000006</v>
      </c>
      <c r="CK19" s="33">
        <v>938143.97999999986</v>
      </c>
      <c r="CL19" s="34">
        <v>799125.26740000001</v>
      </c>
      <c r="CM19" s="17">
        <v>1800571.5231999999</v>
      </c>
      <c r="CN19" s="17">
        <v>2104041.42</v>
      </c>
      <c r="CO19" s="17">
        <v>901217.38199999998</v>
      </c>
      <c r="CP19" s="17">
        <v>2200190.5119000003</v>
      </c>
      <c r="CQ19" s="5"/>
    </row>
    <row r="20" spans="2:95" ht="17.25" customHeight="1">
      <c r="B20" s="21" t="s">
        <v>0</v>
      </c>
      <c r="C20" s="21" t="s">
        <v>76</v>
      </c>
      <c r="D20" s="22" t="s">
        <v>4</v>
      </c>
      <c r="E20" s="31">
        <v>10779149.149615027</v>
      </c>
      <c r="F20" s="31">
        <v>7601229.0245857555</v>
      </c>
      <c r="G20" s="32">
        <v>6062527.7068666536</v>
      </c>
      <c r="H20" s="31">
        <v>3174235.0025764676</v>
      </c>
      <c r="I20" s="33">
        <v>5979454.1885701492</v>
      </c>
      <c r="J20" s="33">
        <v>6541512.2919849297</v>
      </c>
      <c r="K20" s="34">
        <v>4548451.5325598903</v>
      </c>
      <c r="L20" s="17">
        <v>5335307.47</v>
      </c>
      <c r="M20" s="17">
        <v>4177180.7115150001</v>
      </c>
      <c r="N20" s="17">
        <v>5699923.4855465591</v>
      </c>
      <c r="O20" s="17">
        <v>3267486</v>
      </c>
      <c r="P20" s="35">
        <v>316647.2408163856</v>
      </c>
      <c r="Q20" s="31">
        <v>220302.50151915874</v>
      </c>
      <c r="R20" s="32">
        <v>139391.35543677679</v>
      </c>
      <c r="S20" s="31">
        <v>87911.151208883995</v>
      </c>
      <c r="T20" s="33">
        <v>167652.77074786997</v>
      </c>
      <c r="U20" s="33">
        <v>252354.29524953998</v>
      </c>
      <c r="V20" s="34">
        <v>118431.63173004999</v>
      </c>
      <c r="W20" s="17">
        <v>208987.35126399997</v>
      </c>
      <c r="X20" s="17">
        <v>209072</v>
      </c>
      <c r="Y20" s="17">
        <v>374782.74075382005</v>
      </c>
      <c r="Z20" s="17">
        <v>185507</v>
      </c>
      <c r="AA20" s="35">
        <v>11095796.390431412</v>
      </c>
      <c r="AB20" s="31">
        <v>7821531.526104914</v>
      </c>
      <c r="AC20" s="32">
        <v>6201919.0623034313</v>
      </c>
      <c r="AD20" s="31">
        <v>3262146.1537853517</v>
      </c>
      <c r="AE20" s="33">
        <v>6147106.9593180194</v>
      </c>
      <c r="AF20" s="33">
        <v>6793866.5872344701</v>
      </c>
      <c r="AG20" s="34">
        <v>4666883.1642899411</v>
      </c>
      <c r="AH20" s="17">
        <v>5544294.8212639997</v>
      </c>
      <c r="AI20" s="17">
        <v>4386252.7115150001</v>
      </c>
      <c r="AJ20" s="17">
        <v>6074706.2263003793</v>
      </c>
      <c r="AK20" s="17">
        <v>3452993</v>
      </c>
      <c r="AL20" s="31">
        <v>-519284.32043141173</v>
      </c>
      <c r="AM20" s="31">
        <v>-126709.5561049142</v>
      </c>
      <c r="AN20" s="32">
        <v>-42173.682303430804</v>
      </c>
      <c r="AO20" s="31">
        <v>0.326214648</v>
      </c>
      <c r="AP20" s="33">
        <v>86058.918681980009</v>
      </c>
      <c r="AQ20" s="33">
        <v>224197.39376346403</v>
      </c>
      <c r="AR20" s="34">
        <v>256678.52571005991</v>
      </c>
      <c r="AS20" s="17">
        <v>427465.11663599999</v>
      </c>
      <c r="AT20" s="17">
        <v>437309.36148500012</v>
      </c>
      <c r="AU20" s="17">
        <v>745973.92009962013</v>
      </c>
      <c r="AV20" s="17">
        <v>505518.17520000006</v>
      </c>
      <c r="AW20" s="35">
        <v>0</v>
      </c>
      <c r="AX20" s="31">
        <v>0</v>
      </c>
      <c r="AY20" s="32">
        <v>0</v>
      </c>
      <c r="AZ20" s="31">
        <v>0</v>
      </c>
      <c r="BA20" s="33">
        <v>0</v>
      </c>
      <c r="BB20" s="33">
        <v>0</v>
      </c>
      <c r="BC20" s="34">
        <v>146299.33419999998</v>
      </c>
      <c r="BD20" s="17">
        <v>232701.83010000002</v>
      </c>
      <c r="BE20" s="17">
        <v>211393.37099999993</v>
      </c>
      <c r="BF20" s="17">
        <v>365216.59899999993</v>
      </c>
      <c r="BG20" s="17">
        <v>236184.7212</v>
      </c>
      <c r="BH20" s="35">
        <v>10576512.070000002</v>
      </c>
      <c r="BI20" s="31">
        <v>7694821.9700000007</v>
      </c>
      <c r="BJ20" s="32">
        <v>6159745.379999999</v>
      </c>
      <c r="BK20" s="31">
        <v>3262146.4799999995</v>
      </c>
      <c r="BL20" s="33">
        <v>6233165.8779999996</v>
      </c>
      <c r="BM20" s="33">
        <v>7018063.9809979331</v>
      </c>
      <c r="BN20" s="34">
        <v>5069861.0241999999</v>
      </c>
      <c r="BO20" s="17">
        <v>6204461.7679999992</v>
      </c>
      <c r="BP20" s="17">
        <v>5034955.4440000001</v>
      </c>
      <c r="BQ20" s="17">
        <v>7185896.7454000004</v>
      </c>
      <c r="BR20" s="17">
        <v>4194695.8964</v>
      </c>
      <c r="BS20" s="19"/>
      <c r="BT20" s="31">
        <v>5404753.8699999992</v>
      </c>
      <c r="BU20" s="31">
        <v>13313760.75</v>
      </c>
      <c r="BV20" s="32">
        <v>7029887.209999999</v>
      </c>
      <c r="BW20" s="31">
        <v>874166.8899999999</v>
      </c>
      <c r="BX20" s="33">
        <v>7739994.4679999994</v>
      </c>
      <c r="BY20" s="33">
        <v>8215378.7409979329</v>
      </c>
      <c r="BZ20" s="34">
        <v>4504916.8086999999</v>
      </c>
      <c r="CA20" s="17">
        <v>5609398.3599000005</v>
      </c>
      <c r="CB20" s="17">
        <v>3651001.7184000001</v>
      </c>
      <c r="CC20" s="17">
        <v>8620959.1941</v>
      </c>
      <c r="CD20" s="17">
        <v>5303594.7968999995</v>
      </c>
      <c r="CE20" s="19"/>
      <c r="CF20" s="31">
        <v>301828.12</v>
      </c>
      <c r="CG20" s="31">
        <v>216733.57999999993</v>
      </c>
      <c r="CH20" s="32">
        <v>138443.47999999998</v>
      </c>
      <c r="CI20" s="31">
        <v>87911.159999999989</v>
      </c>
      <c r="CJ20" s="33">
        <v>169999.894</v>
      </c>
      <c r="CK20" s="33">
        <v>260681.97497727402</v>
      </c>
      <c r="CL20" s="34">
        <v>128572.6666</v>
      </c>
      <c r="CM20" s="17">
        <v>233903.20799999998</v>
      </c>
      <c r="CN20" s="17">
        <v>240767.31519999998</v>
      </c>
      <c r="CO20" s="17">
        <v>443419.69069999998</v>
      </c>
      <c r="CP20" s="17">
        <v>225353.90359999999</v>
      </c>
      <c r="CQ20" s="5"/>
    </row>
    <row r="21" spans="2:95" ht="17.25" customHeight="1">
      <c r="B21" s="21" t="s">
        <v>0</v>
      </c>
      <c r="C21" s="21" t="s">
        <v>76</v>
      </c>
      <c r="D21" s="22" t="s">
        <v>31</v>
      </c>
      <c r="E21" s="31">
        <v>0</v>
      </c>
      <c r="F21" s="31">
        <v>0</v>
      </c>
      <c r="G21" s="32">
        <v>603014.661211906</v>
      </c>
      <c r="H21" s="31">
        <v>1517595.608240424</v>
      </c>
      <c r="I21" s="33">
        <v>6476904.4086867794</v>
      </c>
      <c r="J21" s="33">
        <v>3249324</v>
      </c>
      <c r="K21" s="34">
        <v>3379174</v>
      </c>
      <c r="L21" s="17">
        <v>0</v>
      </c>
      <c r="M21" s="17">
        <v>0</v>
      </c>
      <c r="N21" s="17">
        <v>0</v>
      </c>
      <c r="O21" s="17">
        <v>0</v>
      </c>
      <c r="P21" s="35">
        <v>0</v>
      </c>
      <c r="Q21" s="31">
        <v>0</v>
      </c>
      <c r="R21" s="32">
        <v>5744.613960963</v>
      </c>
      <c r="S21" s="31">
        <v>67373.353262663994</v>
      </c>
      <c r="T21" s="33">
        <v>228079.68453658998</v>
      </c>
      <c r="U21" s="33">
        <v>294768</v>
      </c>
      <c r="V21" s="34">
        <v>122839</v>
      </c>
      <c r="W21" s="17">
        <v>0</v>
      </c>
      <c r="X21" s="17">
        <v>0</v>
      </c>
      <c r="Y21" s="17">
        <v>0</v>
      </c>
      <c r="Z21" s="17">
        <v>0</v>
      </c>
      <c r="AA21" s="35">
        <v>0</v>
      </c>
      <c r="AB21" s="31">
        <v>0</v>
      </c>
      <c r="AC21" s="32">
        <v>608759.27517286898</v>
      </c>
      <c r="AD21" s="31">
        <v>1584968.961503088</v>
      </c>
      <c r="AE21" s="33">
        <v>6704984.0932233706</v>
      </c>
      <c r="AF21" s="33">
        <v>3544092</v>
      </c>
      <c r="AG21" s="34">
        <v>3502013</v>
      </c>
      <c r="AH21" s="17">
        <v>0</v>
      </c>
      <c r="AI21" s="17">
        <v>0</v>
      </c>
      <c r="AJ21" s="17">
        <v>0</v>
      </c>
      <c r="AK21" s="17">
        <v>0</v>
      </c>
      <c r="AL21" s="31">
        <v>0</v>
      </c>
      <c r="AM21" s="31">
        <v>0</v>
      </c>
      <c r="AN21" s="32">
        <v>-4139.6251728690004</v>
      </c>
      <c r="AO21" s="31">
        <v>0.15849691199999999</v>
      </c>
      <c r="AP21" s="33">
        <v>93869.356776629997</v>
      </c>
      <c r="AQ21" s="33">
        <v>116955.03599999999</v>
      </c>
      <c r="AR21" s="34">
        <v>192610.715</v>
      </c>
      <c r="AS21" s="17">
        <v>0</v>
      </c>
      <c r="AT21" s="17">
        <v>0</v>
      </c>
      <c r="AU21" s="17">
        <v>0</v>
      </c>
      <c r="AV21" s="17">
        <v>0</v>
      </c>
      <c r="AW21" s="35">
        <v>0</v>
      </c>
      <c r="AX21" s="31">
        <v>0</v>
      </c>
      <c r="AY21" s="32">
        <v>0</v>
      </c>
      <c r="AZ21" s="31">
        <v>0</v>
      </c>
      <c r="BA21" s="33">
        <v>0</v>
      </c>
      <c r="BB21" s="33">
        <v>0</v>
      </c>
      <c r="BC21" s="34">
        <v>122220.25369999999</v>
      </c>
      <c r="BD21" s="17">
        <v>0</v>
      </c>
      <c r="BE21" s="17">
        <v>0</v>
      </c>
      <c r="BF21" s="17">
        <v>0</v>
      </c>
      <c r="BG21" s="17">
        <v>0</v>
      </c>
      <c r="BH21" s="35">
        <v>0</v>
      </c>
      <c r="BI21" s="31">
        <v>0</v>
      </c>
      <c r="BJ21" s="32">
        <v>604619.65</v>
      </c>
      <c r="BK21" s="31">
        <v>1584969.1199999999</v>
      </c>
      <c r="BL21" s="33">
        <v>6798853.4500000002</v>
      </c>
      <c r="BM21" s="33">
        <v>3661047.0359999989</v>
      </c>
      <c r="BN21" s="34">
        <v>3816843.9687000001</v>
      </c>
      <c r="BO21" s="17">
        <v>0</v>
      </c>
      <c r="BP21" s="17">
        <v>0</v>
      </c>
      <c r="BQ21" s="17">
        <v>0</v>
      </c>
      <c r="BR21" s="17">
        <v>0</v>
      </c>
      <c r="BS21" s="19"/>
      <c r="BT21" s="31">
        <v>0</v>
      </c>
      <c r="BU21" s="31">
        <v>0</v>
      </c>
      <c r="BV21" s="32">
        <v>0</v>
      </c>
      <c r="BW21" s="31">
        <v>498776.73</v>
      </c>
      <c r="BX21" s="33">
        <v>6543566.2700000005</v>
      </c>
      <c r="BY21" s="33">
        <v>3661047.0360000003</v>
      </c>
      <c r="BZ21" s="34">
        <v>3816843.9687000001</v>
      </c>
      <c r="CA21" s="17">
        <v>0</v>
      </c>
      <c r="CB21" s="17">
        <v>0</v>
      </c>
      <c r="CC21" s="17">
        <v>0</v>
      </c>
      <c r="CD21" s="17">
        <v>0</v>
      </c>
      <c r="CE21" s="19"/>
      <c r="CF21" s="31">
        <v>0</v>
      </c>
      <c r="CG21" s="31">
        <v>0</v>
      </c>
      <c r="CH21" s="32">
        <v>5705.55</v>
      </c>
      <c r="CI21" s="31">
        <v>67373.359999999986</v>
      </c>
      <c r="CJ21" s="33">
        <v>231272.78599999996</v>
      </c>
      <c r="CK21" s="33">
        <v>304495.34399999998</v>
      </c>
      <c r="CL21" s="34">
        <v>133882.2261</v>
      </c>
      <c r="CM21" s="17">
        <v>0</v>
      </c>
      <c r="CN21" s="17">
        <v>0</v>
      </c>
      <c r="CO21" s="17">
        <v>0</v>
      </c>
      <c r="CP21" s="17">
        <v>0</v>
      </c>
      <c r="CQ21" s="5"/>
    </row>
    <row r="22" spans="2:95" ht="17.25" customHeight="1">
      <c r="B22" s="21" t="s">
        <v>0</v>
      </c>
      <c r="C22" s="21" t="s">
        <v>76</v>
      </c>
      <c r="D22" s="22" t="s">
        <v>32</v>
      </c>
      <c r="E22" s="31">
        <v>0</v>
      </c>
      <c r="F22" s="31">
        <v>6305561.6293067802</v>
      </c>
      <c r="G22" s="32">
        <v>18683463.578298841</v>
      </c>
      <c r="H22" s="31">
        <v>6579173.0120826336</v>
      </c>
      <c r="I22" s="33">
        <v>8943787.853910001</v>
      </c>
      <c r="J22" s="33">
        <v>14305461.917364003</v>
      </c>
      <c r="K22" s="34">
        <v>2465360</v>
      </c>
      <c r="L22" s="17">
        <v>1368319</v>
      </c>
      <c r="M22" s="17">
        <v>2122326</v>
      </c>
      <c r="N22" s="17">
        <v>1250511</v>
      </c>
      <c r="O22" s="17">
        <v>1978639</v>
      </c>
      <c r="P22" s="35">
        <v>0</v>
      </c>
      <c r="Q22" s="31">
        <v>120923.59374249319</v>
      </c>
      <c r="R22" s="32">
        <v>933967.09149949334</v>
      </c>
      <c r="S22" s="31">
        <v>916371.26836286392</v>
      </c>
      <c r="T22" s="33">
        <v>1009802.8597566001</v>
      </c>
      <c r="U22" s="33">
        <v>597139.19382752001</v>
      </c>
      <c r="V22" s="34">
        <v>89396</v>
      </c>
      <c r="W22" s="17">
        <v>54600</v>
      </c>
      <c r="X22" s="17">
        <v>92880</v>
      </c>
      <c r="Y22" s="17">
        <v>81639</v>
      </c>
      <c r="Z22" s="17">
        <v>125631</v>
      </c>
      <c r="AA22" s="35">
        <v>0</v>
      </c>
      <c r="AB22" s="31">
        <v>6426485.2230492737</v>
      </c>
      <c r="AC22" s="32">
        <v>19617430.669798337</v>
      </c>
      <c r="AD22" s="31">
        <v>7495544.2804454984</v>
      </c>
      <c r="AE22" s="33">
        <v>9953590.7136666011</v>
      </c>
      <c r="AF22" s="33">
        <v>14902601.111191524</v>
      </c>
      <c r="AG22" s="34">
        <v>2554756</v>
      </c>
      <c r="AH22" s="17">
        <v>1422919</v>
      </c>
      <c r="AI22" s="17">
        <v>2215206</v>
      </c>
      <c r="AJ22" s="17">
        <v>1332150</v>
      </c>
      <c r="AK22" s="17">
        <v>2104270</v>
      </c>
      <c r="AL22" s="31">
        <v>0</v>
      </c>
      <c r="AM22" s="31">
        <v>-104109.673049273</v>
      </c>
      <c r="AN22" s="32">
        <v>-133400.5297983324</v>
      </c>
      <c r="AO22" s="31">
        <v>0.74955450299999993</v>
      </c>
      <c r="AP22" s="33">
        <v>139349.2863334</v>
      </c>
      <c r="AQ22" s="33">
        <v>491784.48880847997</v>
      </c>
      <c r="AR22" s="34">
        <v>140511.57999999999</v>
      </c>
      <c r="AS22" s="17">
        <v>109707.0549</v>
      </c>
      <c r="AT22" s="17">
        <v>220856.03819999989</v>
      </c>
      <c r="AU22" s="17">
        <v>163588.02000000005</v>
      </c>
      <c r="AV22" s="17">
        <v>308065.12799999997</v>
      </c>
      <c r="AW22" s="35">
        <v>0</v>
      </c>
      <c r="AX22" s="31">
        <v>0</v>
      </c>
      <c r="AY22" s="32">
        <v>0</v>
      </c>
      <c r="AZ22" s="31">
        <v>0</v>
      </c>
      <c r="BA22" s="33">
        <v>0</v>
      </c>
      <c r="BB22" s="33">
        <v>0</v>
      </c>
      <c r="BC22" s="34">
        <v>108577.13</v>
      </c>
      <c r="BD22" s="17">
        <v>67873.236300000033</v>
      </c>
      <c r="BE22" s="17">
        <v>115633.75320000001</v>
      </c>
      <c r="BF22" s="17">
        <v>73001.820000000007</v>
      </c>
      <c r="BG22" s="17">
        <v>119522.53600000002</v>
      </c>
      <c r="BH22" s="35">
        <v>0</v>
      </c>
      <c r="BI22" s="31">
        <v>6322375.5499999998</v>
      </c>
      <c r="BJ22" s="32">
        <v>19484030.140000004</v>
      </c>
      <c r="BK22" s="31">
        <v>7495545.0300000031</v>
      </c>
      <c r="BL22" s="33">
        <v>10092940</v>
      </c>
      <c r="BM22" s="33">
        <v>15394385.600000001</v>
      </c>
      <c r="BN22" s="34">
        <v>2803844.7099999995</v>
      </c>
      <c r="BO22" s="17">
        <v>1600499.2912000001</v>
      </c>
      <c r="BP22" s="17">
        <v>2551695.7914</v>
      </c>
      <c r="BQ22" s="17">
        <v>1568739.8399999999</v>
      </c>
      <c r="BR22" s="17">
        <v>2531857.6639999999</v>
      </c>
      <c r="BS22" s="19"/>
      <c r="BT22" s="31">
        <v>0</v>
      </c>
      <c r="BU22" s="31">
        <v>0</v>
      </c>
      <c r="BV22" s="32">
        <v>9610006.8600000013</v>
      </c>
      <c r="BW22" s="31">
        <v>13922838.199999996</v>
      </c>
      <c r="BX22" s="33">
        <v>754106</v>
      </c>
      <c r="BY22" s="33">
        <v>34502325.260000005</v>
      </c>
      <c r="BZ22" s="34">
        <v>2741250.9925000002</v>
      </c>
      <c r="CA22" s="17">
        <v>1481243.496</v>
      </c>
      <c r="CB22" s="17">
        <v>2263906.2472999999</v>
      </c>
      <c r="CC22" s="17">
        <v>1277552.3328000002</v>
      </c>
      <c r="CD22" s="17">
        <v>3292684.2279999997</v>
      </c>
      <c r="CE22" s="19"/>
      <c r="CF22" s="31">
        <v>0</v>
      </c>
      <c r="CG22" s="31">
        <v>118964.62</v>
      </c>
      <c r="CH22" s="32">
        <v>927616.02</v>
      </c>
      <c r="CI22" s="31">
        <v>916371.36</v>
      </c>
      <c r="CJ22" s="33">
        <v>1023940</v>
      </c>
      <c r="CK22" s="33">
        <v>616844.73199999996</v>
      </c>
      <c r="CL22" s="34">
        <v>98112.11</v>
      </c>
      <c r="CM22" s="17">
        <v>61414.080000000002</v>
      </c>
      <c r="CN22" s="17">
        <v>106988.47200000001</v>
      </c>
      <c r="CO22" s="17">
        <v>96138.0864</v>
      </c>
      <c r="CP22" s="17">
        <v>151159.21919999999</v>
      </c>
      <c r="CQ22" s="5"/>
    </row>
    <row r="23" spans="2:95" ht="17.25" customHeight="1">
      <c r="B23" s="21" t="s">
        <v>0</v>
      </c>
      <c r="C23" s="21" t="s">
        <v>76</v>
      </c>
      <c r="D23" s="22" t="s">
        <v>35</v>
      </c>
      <c r="E23" s="31">
        <v>0</v>
      </c>
      <c r="F23" s="31">
        <v>0</v>
      </c>
      <c r="G23" s="32">
        <v>0</v>
      </c>
      <c r="H23" s="31">
        <v>0</v>
      </c>
      <c r="I23" s="33">
        <v>0</v>
      </c>
      <c r="J23" s="33">
        <v>0</v>
      </c>
      <c r="K23" s="34">
        <v>2065783</v>
      </c>
      <c r="L23" s="17">
        <v>812615</v>
      </c>
      <c r="M23" s="17">
        <v>948261</v>
      </c>
      <c r="N23" s="17">
        <v>1709441</v>
      </c>
      <c r="O23" s="17">
        <v>1248034</v>
      </c>
      <c r="P23" s="35">
        <v>0</v>
      </c>
      <c r="Q23" s="31">
        <v>0</v>
      </c>
      <c r="R23" s="32">
        <v>0</v>
      </c>
      <c r="S23" s="31">
        <v>0</v>
      </c>
      <c r="T23" s="33">
        <v>0</v>
      </c>
      <c r="U23" s="33">
        <v>0</v>
      </c>
      <c r="V23" s="34">
        <v>73711</v>
      </c>
      <c r="W23" s="17">
        <v>49438</v>
      </c>
      <c r="X23" s="17">
        <v>124878</v>
      </c>
      <c r="Y23" s="17">
        <v>61335</v>
      </c>
      <c r="Z23" s="17">
        <v>44733</v>
      </c>
      <c r="AA23" s="35">
        <v>0</v>
      </c>
      <c r="AB23" s="31">
        <v>0</v>
      </c>
      <c r="AC23" s="32">
        <v>0</v>
      </c>
      <c r="AD23" s="31">
        <v>0</v>
      </c>
      <c r="AE23" s="33">
        <v>0</v>
      </c>
      <c r="AF23" s="33">
        <v>0</v>
      </c>
      <c r="AG23" s="34">
        <v>2139494</v>
      </c>
      <c r="AH23" s="17">
        <v>862053</v>
      </c>
      <c r="AI23" s="17">
        <v>1073139</v>
      </c>
      <c r="AJ23" s="17">
        <v>1770776</v>
      </c>
      <c r="AK23" s="17">
        <v>1292767</v>
      </c>
      <c r="AL23" s="31">
        <v>0</v>
      </c>
      <c r="AM23" s="31">
        <v>0</v>
      </c>
      <c r="AN23" s="32">
        <v>0</v>
      </c>
      <c r="AO23" s="31">
        <v>0</v>
      </c>
      <c r="AP23" s="33">
        <v>0</v>
      </c>
      <c r="AQ23" s="33">
        <v>0</v>
      </c>
      <c r="AR23" s="34">
        <v>117672.17</v>
      </c>
      <c r="AS23" s="17">
        <v>66464.286300000007</v>
      </c>
      <c r="AT23" s="17">
        <v>106991.95829999998</v>
      </c>
      <c r="AU23" s="17">
        <v>217451.2928</v>
      </c>
      <c r="AV23" s="17">
        <v>189261.0888</v>
      </c>
      <c r="AW23" s="35">
        <v>0</v>
      </c>
      <c r="AX23" s="31">
        <v>0</v>
      </c>
      <c r="AY23" s="32">
        <v>0</v>
      </c>
      <c r="AZ23" s="31">
        <v>0</v>
      </c>
      <c r="BA23" s="33">
        <v>0</v>
      </c>
      <c r="BB23" s="33">
        <v>0</v>
      </c>
      <c r="BC23" s="34">
        <v>147411.1366</v>
      </c>
      <c r="BD23" s="17">
        <v>66809.107500000013</v>
      </c>
      <c r="BE23" s="17">
        <v>86709.631199999989</v>
      </c>
      <c r="BF23" s="17">
        <v>141662.07999999999</v>
      </c>
      <c r="BG23" s="17">
        <v>101611.4862</v>
      </c>
      <c r="BH23" s="35">
        <v>0</v>
      </c>
      <c r="BI23" s="31">
        <v>0</v>
      </c>
      <c r="BJ23" s="32">
        <v>0</v>
      </c>
      <c r="BK23" s="31">
        <v>0</v>
      </c>
      <c r="BL23" s="33">
        <v>0</v>
      </c>
      <c r="BM23" s="33">
        <v>0</v>
      </c>
      <c r="BN23" s="34">
        <v>2404577.3065999998</v>
      </c>
      <c r="BO23" s="17">
        <v>995326.39379999996</v>
      </c>
      <c r="BP23" s="17">
        <v>1266840.5895</v>
      </c>
      <c r="BQ23" s="17">
        <v>2129889.3728</v>
      </c>
      <c r="BR23" s="17">
        <v>1583639.5750000002</v>
      </c>
      <c r="BS23" s="19"/>
      <c r="BT23" s="31">
        <v>0</v>
      </c>
      <c r="BU23" s="31">
        <v>0</v>
      </c>
      <c r="BV23" s="32">
        <v>0</v>
      </c>
      <c r="BW23" s="31">
        <v>0</v>
      </c>
      <c r="BX23" s="33">
        <v>0</v>
      </c>
      <c r="BY23" s="33">
        <v>0</v>
      </c>
      <c r="BZ23" s="34">
        <v>2106989.9407000002</v>
      </c>
      <c r="CA23" s="17">
        <v>0</v>
      </c>
      <c r="CB23" s="17">
        <v>2559754.3491999996</v>
      </c>
      <c r="CC23" s="17">
        <v>2129889.3728</v>
      </c>
      <c r="CD23" s="17">
        <v>1583639.5750000002</v>
      </c>
      <c r="CE23" s="19"/>
      <c r="CF23" s="31">
        <v>0</v>
      </c>
      <c r="CG23" s="31">
        <v>0</v>
      </c>
      <c r="CH23" s="32">
        <v>0</v>
      </c>
      <c r="CI23" s="31">
        <v>0</v>
      </c>
      <c r="CJ23" s="33">
        <v>0</v>
      </c>
      <c r="CK23" s="33">
        <v>0</v>
      </c>
      <c r="CL23" s="34">
        <v>82843.7929</v>
      </c>
      <c r="CM23" s="17">
        <v>57081.114800000003</v>
      </c>
      <c r="CN23" s="17">
        <v>147418.47900000002</v>
      </c>
      <c r="CO23" s="17">
        <v>73773.737999999998</v>
      </c>
      <c r="CP23" s="17">
        <v>54797.925000000003</v>
      </c>
      <c r="CQ23" s="5"/>
    </row>
    <row r="24" spans="2:95" ht="17.25" customHeight="1">
      <c r="B24" s="21" t="s">
        <v>0</v>
      </c>
      <c r="C24" s="21" t="s">
        <v>76</v>
      </c>
      <c r="D24" s="22" t="s">
        <v>14</v>
      </c>
      <c r="E24" s="31">
        <v>38055.857741339198</v>
      </c>
      <c r="F24" s="31">
        <v>497965.21392097179</v>
      </c>
      <c r="G24" s="32">
        <v>391675.87591245037</v>
      </c>
      <c r="H24" s="31">
        <v>2900.4597099540001</v>
      </c>
      <c r="I24" s="33">
        <v>0</v>
      </c>
      <c r="J24" s="33">
        <v>0</v>
      </c>
      <c r="K24" s="34">
        <v>649998</v>
      </c>
      <c r="L24" s="17">
        <v>0</v>
      </c>
      <c r="M24" s="17">
        <v>0</v>
      </c>
      <c r="N24" s="17">
        <v>5304940</v>
      </c>
      <c r="O24" s="17">
        <v>1287110</v>
      </c>
      <c r="P24" s="35">
        <v>358.16201623199998</v>
      </c>
      <c r="Q24" s="31">
        <v>8636.6952867108012</v>
      </c>
      <c r="R24" s="32">
        <v>4623.4297942533995</v>
      </c>
      <c r="S24" s="31">
        <v>0</v>
      </c>
      <c r="T24" s="33">
        <v>0</v>
      </c>
      <c r="U24" s="33">
        <v>0</v>
      </c>
      <c r="V24" s="34">
        <v>23298</v>
      </c>
      <c r="W24" s="17">
        <v>0</v>
      </c>
      <c r="X24" s="17">
        <v>0</v>
      </c>
      <c r="Y24" s="17">
        <v>164801</v>
      </c>
      <c r="Z24" s="17">
        <v>70816</v>
      </c>
      <c r="AA24" s="35">
        <v>38414.019757571201</v>
      </c>
      <c r="AB24" s="31">
        <v>506601.90920768259</v>
      </c>
      <c r="AC24" s="32">
        <v>396299.3057067038</v>
      </c>
      <c r="AD24" s="31">
        <v>2900.4597099540001</v>
      </c>
      <c r="AE24" s="33">
        <v>0</v>
      </c>
      <c r="AF24" s="33">
        <v>0</v>
      </c>
      <c r="AG24" s="34">
        <v>673296</v>
      </c>
      <c r="AH24" s="17">
        <v>0</v>
      </c>
      <c r="AI24" s="17">
        <v>0</v>
      </c>
      <c r="AJ24" s="17">
        <v>5469741</v>
      </c>
      <c r="AK24" s="17">
        <v>1357926</v>
      </c>
      <c r="AL24" s="31">
        <v>-1797.7797575712004</v>
      </c>
      <c r="AM24" s="31">
        <v>-8206.9992076825984</v>
      </c>
      <c r="AN24" s="32">
        <v>-2694.8757067038</v>
      </c>
      <c r="AO24" s="31">
        <v>2.9004600000000002E-4</v>
      </c>
      <c r="AP24" s="33">
        <v>0</v>
      </c>
      <c r="AQ24" s="33">
        <v>0</v>
      </c>
      <c r="AR24" s="34">
        <v>37031.279999999999</v>
      </c>
      <c r="AS24" s="17">
        <v>1.8189894035458565E-12</v>
      </c>
      <c r="AT24" s="17">
        <v>-3.751665644813329E-12</v>
      </c>
      <c r="AU24" s="17">
        <v>671684.19479999994</v>
      </c>
      <c r="AV24" s="17">
        <v>198800.3664</v>
      </c>
      <c r="AW24" s="35">
        <v>0</v>
      </c>
      <c r="AX24" s="31">
        <v>0</v>
      </c>
      <c r="AY24" s="32">
        <v>0</v>
      </c>
      <c r="AZ24" s="31">
        <v>0</v>
      </c>
      <c r="BA24" s="33">
        <v>0</v>
      </c>
      <c r="BB24" s="33">
        <v>0</v>
      </c>
      <c r="BC24" s="34">
        <v>28143.772799999999</v>
      </c>
      <c r="BD24" s="17">
        <v>-5.6843418860808015E-14</v>
      </c>
      <c r="BE24" s="17">
        <v>-5.6843418860808015E-14</v>
      </c>
      <c r="BF24" s="17">
        <v>299194.83269999997</v>
      </c>
      <c r="BG24" s="17">
        <v>75908.063399999999</v>
      </c>
      <c r="BH24" s="35">
        <v>36616.240000000005</v>
      </c>
      <c r="BI24" s="31">
        <v>498394.91</v>
      </c>
      <c r="BJ24" s="32">
        <v>393604.42999999993</v>
      </c>
      <c r="BK24" s="31">
        <v>2900.4600000000005</v>
      </c>
      <c r="BL24" s="33">
        <v>0</v>
      </c>
      <c r="BM24" s="33">
        <v>0</v>
      </c>
      <c r="BN24" s="34">
        <v>738471.05279999995</v>
      </c>
      <c r="BO24" s="17">
        <v>1.7621459846850485E-12</v>
      </c>
      <c r="BP24" s="17">
        <v>-3.808509063674137E-12</v>
      </c>
      <c r="BQ24" s="17">
        <v>6440620.0275000008</v>
      </c>
      <c r="BR24" s="17">
        <v>1632634.4298</v>
      </c>
      <c r="BS24" s="19"/>
      <c r="BT24" s="31">
        <v>0</v>
      </c>
      <c r="BU24" s="31">
        <v>535011.15</v>
      </c>
      <c r="BV24" s="32">
        <v>393604.43</v>
      </c>
      <c r="BW24" s="31">
        <v>2900.4600000000032</v>
      </c>
      <c r="BX24" s="33">
        <v>0</v>
      </c>
      <c r="BY24" s="33">
        <v>0</v>
      </c>
      <c r="BZ24" s="34">
        <v>738471.05280000006</v>
      </c>
      <c r="CA24" s="17">
        <v>0</v>
      </c>
      <c r="CB24" s="17">
        <v>0</v>
      </c>
      <c r="CC24" s="17">
        <v>2.7284841053187847E-12</v>
      </c>
      <c r="CD24" s="17">
        <v>8073254.4573000008</v>
      </c>
      <c r="CE24" s="19"/>
      <c r="CF24" s="31">
        <v>341.39999999999992</v>
      </c>
      <c r="CG24" s="31">
        <v>8496.7800000000007</v>
      </c>
      <c r="CH24" s="32">
        <v>4591.99</v>
      </c>
      <c r="CI24" s="31">
        <v>0</v>
      </c>
      <c r="CJ24" s="33">
        <v>0</v>
      </c>
      <c r="CK24" s="33">
        <v>0</v>
      </c>
      <c r="CL24" s="34">
        <v>25553.2464</v>
      </c>
      <c r="CM24" s="17">
        <v>-5.6843418860808015E-14</v>
      </c>
      <c r="CN24" s="17">
        <v>-1.7053025658242404E-13</v>
      </c>
      <c r="CO24" s="17">
        <v>194053.17750000002</v>
      </c>
      <c r="CP24" s="17">
        <v>85142.07680000001</v>
      </c>
      <c r="CQ24" s="5"/>
    </row>
    <row r="25" spans="2:95" ht="17.25" customHeight="1">
      <c r="B25" s="21" t="s">
        <v>0</v>
      </c>
      <c r="C25" s="21" t="s">
        <v>76</v>
      </c>
      <c r="D25" s="22" t="s">
        <v>13</v>
      </c>
      <c r="E25" s="31">
        <v>5303512.7481823592</v>
      </c>
      <c r="F25" s="31">
        <v>1549590.3208721164</v>
      </c>
      <c r="G25" s="32">
        <v>1226474.7333035031</v>
      </c>
      <c r="H25" s="31">
        <v>504045.04959548998</v>
      </c>
      <c r="I25" s="33">
        <v>3758468.8081149301</v>
      </c>
      <c r="J25" s="33">
        <v>12340974.807245573</v>
      </c>
      <c r="K25" s="34">
        <v>3093551.9571408303</v>
      </c>
      <c r="L25" s="17">
        <v>2335645.9171930002</v>
      </c>
      <c r="M25" s="17">
        <v>2836493</v>
      </c>
      <c r="N25" s="17">
        <v>1885324</v>
      </c>
      <c r="O25" s="17">
        <v>68998</v>
      </c>
      <c r="P25" s="35">
        <v>192169.00773598236</v>
      </c>
      <c r="Q25" s="31">
        <v>167287.14773556881</v>
      </c>
      <c r="R25" s="32">
        <v>100008.971206474</v>
      </c>
      <c r="S25" s="31">
        <v>44741.815525818005</v>
      </c>
      <c r="T25" s="33">
        <v>106948.72837194003</v>
      </c>
      <c r="U25" s="33">
        <v>804629.68450499</v>
      </c>
      <c r="V25" s="34">
        <v>660453.14426941995</v>
      </c>
      <c r="W25" s="17">
        <v>215901.35816900001</v>
      </c>
      <c r="X25" s="17">
        <v>163205</v>
      </c>
      <c r="Y25" s="17">
        <v>363500</v>
      </c>
      <c r="Z25" s="17">
        <v>2473</v>
      </c>
      <c r="AA25" s="35">
        <v>5495681.7559183417</v>
      </c>
      <c r="AB25" s="31">
        <v>1716877.4686076855</v>
      </c>
      <c r="AC25" s="32">
        <v>1326483.704509977</v>
      </c>
      <c r="AD25" s="31">
        <v>548786.8651213079</v>
      </c>
      <c r="AE25" s="33">
        <v>3865417.5364868701</v>
      </c>
      <c r="AF25" s="33">
        <v>13145604.491750566</v>
      </c>
      <c r="AG25" s="34">
        <v>3754005.1014102502</v>
      </c>
      <c r="AH25" s="17">
        <v>2551547.2753619999</v>
      </c>
      <c r="AI25" s="17">
        <v>2999698</v>
      </c>
      <c r="AJ25" s="17">
        <v>2248824</v>
      </c>
      <c r="AK25" s="17">
        <v>71471</v>
      </c>
      <c r="AL25" s="31">
        <v>-257198.42591834042</v>
      </c>
      <c r="AM25" s="31">
        <v>-27813.578607685402</v>
      </c>
      <c r="AN25" s="32">
        <v>-9020.2245099768006</v>
      </c>
      <c r="AO25" s="31">
        <v>5.4878692E-2</v>
      </c>
      <c r="AP25" s="33">
        <v>54115.463513130009</v>
      </c>
      <c r="AQ25" s="33">
        <v>433803.63524944021</v>
      </c>
      <c r="AR25" s="34">
        <v>206469.89858975</v>
      </c>
      <c r="AS25" s="17">
        <v>196724.18333800003</v>
      </c>
      <c r="AT25" s="17">
        <v>299069.89060000004</v>
      </c>
      <c r="AU25" s="17">
        <v>276155.58720000001</v>
      </c>
      <c r="AV25" s="17">
        <v>10463.3544</v>
      </c>
      <c r="AW25" s="35">
        <v>0</v>
      </c>
      <c r="AX25" s="31">
        <v>0</v>
      </c>
      <c r="AY25" s="32">
        <v>0</v>
      </c>
      <c r="AZ25" s="31">
        <v>0</v>
      </c>
      <c r="BA25" s="33">
        <v>0</v>
      </c>
      <c r="BB25" s="33">
        <v>0</v>
      </c>
      <c r="BC25" s="34">
        <v>0</v>
      </c>
      <c r="BD25" s="17">
        <v>116520.63270000002</v>
      </c>
      <c r="BE25" s="17">
        <v>214632.91019999998</v>
      </c>
      <c r="BF25" s="17">
        <v>159211.31820000001</v>
      </c>
      <c r="BG25" s="17">
        <v>5953.5343000000003</v>
      </c>
      <c r="BH25" s="35">
        <v>5238483.330000001</v>
      </c>
      <c r="BI25" s="31">
        <v>1689063.8899999997</v>
      </c>
      <c r="BJ25" s="32">
        <v>1317463.4800000002</v>
      </c>
      <c r="BK25" s="31">
        <v>548786.91999999981</v>
      </c>
      <c r="BL25" s="33">
        <v>3919532.9999999995</v>
      </c>
      <c r="BM25" s="33">
        <v>13579408.126999998</v>
      </c>
      <c r="BN25" s="34">
        <v>3960475</v>
      </c>
      <c r="BO25" s="17">
        <v>2864792.0914000003</v>
      </c>
      <c r="BP25" s="17">
        <v>3513400.8007999999</v>
      </c>
      <c r="BQ25" s="17">
        <v>2684190.9054</v>
      </c>
      <c r="BR25" s="17">
        <v>87887.888699999996</v>
      </c>
      <c r="BS25" s="19"/>
      <c r="BT25" s="31">
        <v>4323124.8499999996</v>
      </c>
      <c r="BU25" s="31">
        <v>2975909.71</v>
      </c>
      <c r="BV25" s="32">
        <v>1931751.33</v>
      </c>
      <c r="BW25" s="31">
        <v>1341595.9499999997</v>
      </c>
      <c r="BX25" s="33">
        <v>401822.39999999997</v>
      </c>
      <c r="BY25" s="33">
        <v>736032.12699999998</v>
      </c>
      <c r="BZ25" s="34">
        <v>14063642</v>
      </c>
      <c r="CA25" s="17">
        <v>8521937.0118000023</v>
      </c>
      <c r="CB25" s="17">
        <v>209099.95829999997</v>
      </c>
      <c r="CC25" s="17">
        <v>6922255.8275000006</v>
      </c>
      <c r="CD25" s="17">
        <v>87887.888699999996</v>
      </c>
      <c r="CE25" s="19"/>
      <c r="CF25" s="31">
        <v>183175.47999999995</v>
      </c>
      <c r="CG25" s="31">
        <v>164577.08000000002</v>
      </c>
      <c r="CH25" s="32">
        <v>99328.900000000009</v>
      </c>
      <c r="CI25" s="31">
        <v>44741.819999999992</v>
      </c>
      <c r="CJ25" s="33">
        <v>108446</v>
      </c>
      <c r="CK25" s="33">
        <v>831182.38199999987</v>
      </c>
      <c r="CL25" s="34">
        <v>696777.99999999988</v>
      </c>
      <c r="CM25" s="17">
        <v>236518.0295</v>
      </c>
      <c r="CN25" s="17">
        <v>191034.58989999999</v>
      </c>
      <c r="CO25" s="17">
        <v>433531.84109999996</v>
      </c>
      <c r="CP25" s="17">
        <v>3041.0481</v>
      </c>
    </row>
    <row r="26" spans="2:95" ht="17.25" customHeight="1">
      <c r="B26" s="21" t="s">
        <v>0</v>
      </c>
      <c r="C26" s="21" t="s">
        <v>76</v>
      </c>
      <c r="D26" s="22" t="s">
        <v>15</v>
      </c>
      <c r="E26" s="31">
        <v>1971430.1473388963</v>
      </c>
      <c r="F26" s="31">
        <v>3445464.6049485654</v>
      </c>
      <c r="G26" s="32">
        <v>1273578.8058017443</v>
      </c>
      <c r="H26" s="31">
        <v>1069987.0030012887</v>
      </c>
      <c r="I26" s="33">
        <v>770021.77129878011</v>
      </c>
      <c r="J26" s="33">
        <v>1531663.2164020501</v>
      </c>
      <c r="K26" s="34">
        <v>3927690.8215800002</v>
      </c>
      <c r="L26" s="17">
        <v>3651359</v>
      </c>
      <c r="M26" s="17">
        <v>3701013</v>
      </c>
      <c r="N26" s="17">
        <v>3016793</v>
      </c>
      <c r="O26" s="17">
        <v>1452348</v>
      </c>
      <c r="P26" s="35">
        <v>41728.675982367604</v>
      </c>
      <c r="Q26" s="31">
        <v>90453.200467651011</v>
      </c>
      <c r="R26" s="32">
        <v>36306.779806467399</v>
      </c>
      <c r="S26" s="31">
        <v>31316.696868329997</v>
      </c>
      <c r="T26" s="33">
        <v>32716.96571325</v>
      </c>
      <c r="U26" s="33">
        <v>41107.476722679996</v>
      </c>
      <c r="V26" s="34">
        <v>153824.94923697997</v>
      </c>
      <c r="W26" s="17">
        <v>171587</v>
      </c>
      <c r="X26" s="17">
        <v>156941</v>
      </c>
      <c r="Y26" s="17">
        <v>144916</v>
      </c>
      <c r="Z26" s="17">
        <v>52052</v>
      </c>
      <c r="AA26" s="35">
        <v>2013158.823321264</v>
      </c>
      <c r="AB26" s="31">
        <v>3535917.8054162161</v>
      </c>
      <c r="AC26" s="32">
        <v>1309885.5856082116</v>
      </c>
      <c r="AD26" s="31">
        <v>1101303.699869619</v>
      </c>
      <c r="AE26" s="33">
        <v>802738.73701203009</v>
      </c>
      <c r="AF26" s="33">
        <v>1572770.6931247299</v>
      </c>
      <c r="AG26" s="34">
        <v>4081515.7708169799</v>
      </c>
      <c r="AH26" s="17">
        <v>3822946</v>
      </c>
      <c r="AI26" s="17">
        <v>3857954</v>
      </c>
      <c r="AJ26" s="17">
        <v>3161709</v>
      </c>
      <c r="AK26" s="17">
        <v>1504400</v>
      </c>
      <c r="AL26" s="31">
        <v>-94216.023321263987</v>
      </c>
      <c r="AM26" s="31">
        <v>-57282.205416216013</v>
      </c>
      <c r="AN26" s="32">
        <v>-8907.3556082117993</v>
      </c>
      <c r="AO26" s="31">
        <v>0.11013038100000001</v>
      </c>
      <c r="AP26" s="33">
        <v>11238.26298797</v>
      </c>
      <c r="AQ26" s="33">
        <v>51901.344875269999</v>
      </c>
      <c r="AR26" s="34">
        <v>224483.35418301992</v>
      </c>
      <c r="AS26" s="17">
        <v>294749.13660000014</v>
      </c>
      <c r="AT26" s="17">
        <v>384638.01380000019</v>
      </c>
      <c r="AU26" s="17">
        <v>388257.86520000012</v>
      </c>
      <c r="AV26" s="17">
        <v>220244.16</v>
      </c>
      <c r="AW26" s="35">
        <v>0</v>
      </c>
      <c r="AX26" s="31">
        <v>0</v>
      </c>
      <c r="AY26" s="32">
        <v>0</v>
      </c>
      <c r="AZ26" s="31">
        <v>0</v>
      </c>
      <c r="BA26" s="33">
        <v>0</v>
      </c>
      <c r="BB26" s="33">
        <v>0</v>
      </c>
      <c r="BC26" s="34">
        <v>330755.19750000001</v>
      </c>
      <c r="BD26" s="17">
        <v>354769.38879999996</v>
      </c>
      <c r="BE26" s="17">
        <v>366505.63000000018</v>
      </c>
      <c r="BF26" s="17">
        <v>294038.93700000015</v>
      </c>
      <c r="BG26" s="17">
        <v>136298.63999999998</v>
      </c>
      <c r="BH26" s="35">
        <v>1918942.7999999996</v>
      </c>
      <c r="BI26" s="31">
        <v>3478635.6000000006</v>
      </c>
      <c r="BJ26" s="32">
        <v>1300978.2299999997</v>
      </c>
      <c r="BK26" s="31">
        <v>1101303.8099999998</v>
      </c>
      <c r="BL26" s="33">
        <v>813977</v>
      </c>
      <c r="BM26" s="33">
        <v>1624672.0379999997</v>
      </c>
      <c r="BN26" s="34">
        <v>4636754.3224999998</v>
      </c>
      <c r="BO26" s="17">
        <v>4472464.5254000006</v>
      </c>
      <c r="BP26" s="17">
        <v>4609097.6438000007</v>
      </c>
      <c r="BQ26" s="17">
        <v>3844005.8022000003</v>
      </c>
      <c r="BR26" s="17">
        <v>1860942.8</v>
      </c>
      <c r="BS26" s="19"/>
      <c r="BT26" s="31">
        <v>1116602.8099999998</v>
      </c>
      <c r="BU26" s="31">
        <v>3718117.5700000008</v>
      </c>
      <c r="BV26" s="32">
        <v>1654845.34</v>
      </c>
      <c r="BW26" s="31">
        <v>939061.04</v>
      </c>
      <c r="BX26" s="33">
        <v>1382984.41</v>
      </c>
      <c r="BY26" s="33">
        <v>1374623.3019999999</v>
      </c>
      <c r="BZ26" s="34">
        <v>4387087.9796000002</v>
      </c>
      <c r="CA26" s="17">
        <v>4646886.5695000002</v>
      </c>
      <c r="CB26" s="17">
        <v>4481276.8096000003</v>
      </c>
      <c r="CC26" s="17">
        <v>4297119.6712000007</v>
      </c>
      <c r="CD26" s="17">
        <v>1860942.8</v>
      </c>
      <c r="CE26" s="19"/>
      <c r="CF26" s="31">
        <v>39775.770000000004</v>
      </c>
      <c r="CG26" s="31">
        <v>88987.85000000002</v>
      </c>
      <c r="CH26" s="32">
        <v>36059.890000000007</v>
      </c>
      <c r="CI26" s="31">
        <v>31316.7</v>
      </c>
      <c r="CJ26" s="33">
        <v>33175</v>
      </c>
      <c r="CK26" s="33">
        <v>42464.021999999997</v>
      </c>
      <c r="CL26" s="34">
        <v>173971.84879999998</v>
      </c>
      <c r="CM26" s="17">
        <v>200739.63130000001</v>
      </c>
      <c r="CN26" s="17">
        <v>187497.41269999999</v>
      </c>
      <c r="CO26" s="17">
        <v>176188.87279999998</v>
      </c>
      <c r="CP26" s="17">
        <v>64388.324000000001</v>
      </c>
    </row>
    <row r="27" spans="2:95" ht="17.25" customHeight="1">
      <c r="B27" s="21" t="s">
        <v>0</v>
      </c>
      <c r="C27" s="21" t="s">
        <v>76</v>
      </c>
      <c r="D27" s="22" t="s">
        <v>12</v>
      </c>
      <c r="E27" s="31">
        <v>1593539.2894516201</v>
      </c>
      <c r="F27" s="31">
        <v>1593470.2397394686</v>
      </c>
      <c r="G27" s="32">
        <v>2121512.6725966921</v>
      </c>
      <c r="H27" s="31">
        <v>2664791.6735208058</v>
      </c>
      <c r="I27" s="33">
        <v>413218.97518356005</v>
      </c>
      <c r="J27" s="33">
        <v>453888.68960000004</v>
      </c>
      <c r="K27" s="34">
        <v>2594721.9345051805</v>
      </c>
      <c r="L27" s="17">
        <v>2534050</v>
      </c>
      <c r="M27" s="17">
        <v>663444</v>
      </c>
      <c r="N27" s="17">
        <v>3199598</v>
      </c>
      <c r="O27" s="17">
        <v>3015557</v>
      </c>
      <c r="P27" s="35">
        <v>51194.87499122601</v>
      </c>
      <c r="Q27" s="31">
        <v>25680.618466487398</v>
      </c>
      <c r="R27" s="32">
        <v>102275.92673533039</v>
      </c>
      <c r="S27" s="31">
        <v>169369.09306308901</v>
      </c>
      <c r="T27" s="33">
        <v>175850.11575768</v>
      </c>
      <c r="U27" s="33">
        <v>15567.708004789998</v>
      </c>
      <c r="V27" s="34">
        <v>99637.96277279999</v>
      </c>
      <c r="W27" s="17">
        <v>94153.327053999979</v>
      </c>
      <c r="X27" s="17">
        <v>23808</v>
      </c>
      <c r="Y27" s="17">
        <v>114817</v>
      </c>
      <c r="Z27" s="17">
        <v>108085</v>
      </c>
      <c r="AA27" s="35">
        <v>1644734.1644428461</v>
      </c>
      <c r="AB27" s="31">
        <v>1619150.8582059562</v>
      </c>
      <c r="AC27" s="32">
        <v>2223788.5993320229</v>
      </c>
      <c r="AD27" s="31">
        <v>2834160.7665838953</v>
      </c>
      <c r="AE27" s="33">
        <v>589069.09094123996</v>
      </c>
      <c r="AF27" s="33">
        <v>469456.39760479005</v>
      </c>
      <c r="AG27" s="34">
        <v>2694359.8972779806</v>
      </c>
      <c r="AH27" s="17">
        <v>2628203.3270540009</v>
      </c>
      <c r="AI27" s="17">
        <v>687252</v>
      </c>
      <c r="AJ27" s="17">
        <v>3314415</v>
      </c>
      <c r="AK27" s="17">
        <v>3123642</v>
      </c>
      <c r="AL27" s="31">
        <v>-76973.714442846001</v>
      </c>
      <c r="AM27" s="31">
        <v>-26230.398205955604</v>
      </c>
      <c r="AN27" s="32">
        <v>-15121.989332022602</v>
      </c>
      <c r="AO27" s="31">
        <v>0.28341610500000003</v>
      </c>
      <c r="AP27" s="33">
        <v>8246.9090587600003</v>
      </c>
      <c r="AQ27" s="33">
        <v>15492.044395209999</v>
      </c>
      <c r="AR27" s="34">
        <v>148189.79272201995</v>
      </c>
      <c r="AS27" s="17">
        <v>202634.47644599993</v>
      </c>
      <c r="AT27" s="17">
        <v>68519.024400000009</v>
      </c>
      <c r="AU27" s="17">
        <v>407010.16200000024</v>
      </c>
      <c r="AV27" s="17">
        <v>457301.18879999965</v>
      </c>
      <c r="AW27" s="35">
        <v>0</v>
      </c>
      <c r="AX27" s="31">
        <v>0</v>
      </c>
      <c r="AY27" s="32">
        <v>0</v>
      </c>
      <c r="AZ27" s="31">
        <v>0</v>
      </c>
      <c r="BA27" s="33">
        <v>0</v>
      </c>
      <c r="BB27" s="33">
        <v>0</v>
      </c>
      <c r="BC27" s="34">
        <v>239177.36939999985</v>
      </c>
      <c r="BD27" s="17">
        <v>251459.8845000001</v>
      </c>
      <c r="BE27" s="17">
        <v>66457.268400000001</v>
      </c>
      <c r="BF27" s="17">
        <v>311555.00999999995</v>
      </c>
      <c r="BG27" s="17">
        <v>284251.42199999985</v>
      </c>
      <c r="BH27" s="35">
        <v>1567760.4500000002</v>
      </c>
      <c r="BI27" s="31">
        <v>1592920.4600000004</v>
      </c>
      <c r="BJ27" s="32">
        <v>2208666.61</v>
      </c>
      <c r="BK27" s="31">
        <v>2834161.0499999993</v>
      </c>
      <c r="BL27" s="33">
        <v>597316</v>
      </c>
      <c r="BM27" s="33">
        <v>484948.44199999998</v>
      </c>
      <c r="BN27" s="34">
        <v>3081727.0594000001</v>
      </c>
      <c r="BO27" s="17">
        <v>3082297.6879999996</v>
      </c>
      <c r="BP27" s="17">
        <v>822228.29279999994</v>
      </c>
      <c r="BQ27" s="17">
        <v>4032980.1720000003</v>
      </c>
      <c r="BR27" s="17">
        <v>3865194.6107999999</v>
      </c>
      <c r="BS27" s="19"/>
      <c r="BT27" s="31">
        <v>1066958.9299999997</v>
      </c>
      <c r="BU27" s="31">
        <v>1710622.85</v>
      </c>
      <c r="BV27" s="32">
        <v>1425529.58</v>
      </c>
      <c r="BW27" s="31">
        <v>1334989.0300000003</v>
      </c>
      <c r="BX27" s="33">
        <v>3613238.2599999993</v>
      </c>
      <c r="BY27" s="33">
        <v>386352.44199999998</v>
      </c>
      <c r="BZ27" s="34">
        <v>3145572.8309999993</v>
      </c>
      <c r="CA27" s="17">
        <v>3123083.9164</v>
      </c>
      <c r="CB27" s="17">
        <v>822228.29280000005</v>
      </c>
      <c r="CC27" s="17">
        <v>4032980.1720000003</v>
      </c>
      <c r="CD27" s="17">
        <v>3865194.6107999994</v>
      </c>
      <c r="CE27" s="19"/>
      <c r="CF27" s="31">
        <v>48798.95</v>
      </c>
      <c r="CG27" s="31">
        <v>25264.59</v>
      </c>
      <c r="CH27" s="32">
        <v>101580.44</v>
      </c>
      <c r="CI27" s="31">
        <v>169369.11000000002</v>
      </c>
      <c r="CJ27" s="33">
        <v>178312.00000000003</v>
      </c>
      <c r="CK27" s="33">
        <v>16081.441999999995</v>
      </c>
      <c r="CL27" s="34">
        <v>113379.19299999998</v>
      </c>
      <c r="CM27" s="17">
        <v>110363.84799999998</v>
      </c>
      <c r="CN27" s="17">
        <v>28483.891199999998</v>
      </c>
      <c r="CO27" s="17">
        <v>139709.32560000001</v>
      </c>
      <c r="CP27" s="17">
        <v>133744.37899999999</v>
      </c>
    </row>
    <row r="28" spans="2:95" ht="17.25" customHeight="1">
      <c r="B28" s="21" t="s">
        <v>0</v>
      </c>
      <c r="C28" s="21" t="s">
        <v>76</v>
      </c>
      <c r="D28" s="22" t="s">
        <v>5</v>
      </c>
      <c r="E28" s="31">
        <v>2393364.6100995694</v>
      </c>
      <c r="F28" s="31">
        <v>585356.93818232603</v>
      </c>
      <c r="G28" s="32">
        <v>1557234.6746466313</v>
      </c>
      <c r="H28" s="31">
        <v>3089454.821054487</v>
      </c>
      <c r="I28" s="33">
        <v>1233606.6291030298</v>
      </c>
      <c r="J28" s="33">
        <v>19772.509281750001</v>
      </c>
      <c r="K28" s="34">
        <v>1055000</v>
      </c>
      <c r="L28" s="17">
        <v>1100856</v>
      </c>
      <c r="M28" s="17">
        <v>1148916</v>
      </c>
      <c r="N28" s="17">
        <v>866697</v>
      </c>
      <c r="O28" s="17">
        <v>1023324</v>
      </c>
      <c r="P28" s="35">
        <v>110222.4406462776</v>
      </c>
      <c r="Q28" s="31">
        <v>60807.4565916582</v>
      </c>
      <c r="R28" s="32">
        <v>20733.379092917403</v>
      </c>
      <c r="S28" s="31">
        <v>67916.583208340991</v>
      </c>
      <c r="T28" s="33">
        <v>20460.554262329999</v>
      </c>
      <c r="U28" s="33">
        <v>0</v>
      </c>
      <c r="V28" s="34">
        <v>40404</v>
      </c>
      <c r="W28" s="17">
        <v>85686</v>
      </c>
      <c r="X28" s="17">
        <v>134195</v>
      </c>
      <c r="Y28" s="17">
        <v>31094</v>
      </c>
      <c r="Z28" s="17">
        <v>36676</v>
      </c>
      <c r="AA28" s="35">
        <v>2503587.0507458472</v>
      </c>
      <c r="AB28" s="31">
        <v>646164.39477398433</v>
      </c>
      <c r="AC28" s="32">
        <v>1577968.0537395487</v>
      </c>
      <c r="AD28" s="31">
        <v>3157371.4042628282</v>
      </c>
      <c r="AE28" s="33">
        <v>1254067.1833653597</v>
      </c>
      <c r="AF28" s="33">
        <v>19772.509281750001</v>
      </c>
      <c r="AG28" s="34">
        <v>1095404</v>
      </c>
      <c r="AH28" s="17">
        <v>1186542</v>
      </c>
      <c r="AI28" s="17">
        <v>1283111</v>
      </c>
      <c r="AJ28" s="17">
        <v>897791</v>
      </c>
      <c r="AK28" s="17">
        <v>1060000</v>
      </c>
      <c r="AL28" s="31">
        <v>-117168.11074584721</v>
      </c>
      <c r="AM28" s="31">
        <v>-10467.924773984199</v>
      </c>
      <c r="AN28" s="32">
        <v>-10730.343739548598</v>
      </c>
      <c r="AO28" s="31">
        <v>0.31573717200000001</v>
      </c>
      <c r="AP28" s="33">
        <v>17556.816634640007</v>
      </c>
      <c r="AQ28" s="33">
        <v>652.49071824999999</v>
      </c>
      <c r="AR28" s="34">
        <v>60247.220000000008</v>
      </c>
      <c r="AS28" s="17">
        <v>91482.388200000001</v>
      </c>
      <c r="AT28" s="17">
        <v>127926.1667</v>
      </c>
      <c r="AU28" s="17">
        <v>110248.73480000002</v>
      </c>
      <c r="AV28" s="17">
        <v>155183.99999999997</v>
      </c>
      <c r="AW28" s="35">
        <v>0</v>
      </c>
      <c r="AX28" s="31">
        <v>0</v>
      </c>
      <c r="AY28" s="32">
        <v>0</v>
      </c>
      <c r="AZ28" s="31">
        <v>0</v>
      </c>
      <c r="BA28" s="33">
        <v>0</v>
      </c>
      <c r="BB28" s="33">
        <v>0</v>
      </c>
      <c r="BC28" s="34">
        <v>66929.184399999998</v>
      </c>
      <c r="BD28" s="17">
        <v>79498.314000000013</v>
      </c>
      <c r="BE28" s="17">
        <v>89561.147800000006</v>
      </c>
      <c r="BF28" s="17">
        <v>61768.020800000006</v>
      </c>
      <c r="BG28" s="17">
        <v>71232</v>
      </c>
      <c r="BH28" s="35">
        <v>2386418.94</v>
      </c>
      <c r="BI28" s="31">
        <v>635696.47000000009</v>
      </c>
      <c r="BJ28" s="32">
        <v>1567237.7100000004</v>
      </c>
      <c r="BK28" s="31">
        <v>3157371.72</v>
      </c>
      <c r="BL28" s="33">
        <v>1271624</v>
      </c>
      <c r="BM28" s="33">
        <v>20425</v>
      </c>
      <c r="BN28" s="34">
        <v>1222580.4043999999</v>
      </c>
      <c r="BO28" s="17">
        <v>1357522.7022000002</v>
      </c>
      <c r="BP28" s="17">
        <v>1500598.3144999999</v>
      </c>
      <c r="BQ28" s="17">
        <v>1069807.7556</v>
      </c>
      <c r="BR28" s="17">
        <v>1286416</v>
      </c>
      <c r="BS28" s="19"/>
      <c r="BT28" s="31">
        <v>1821263.82</v>
      </c>
      <c r="BU28" s="31">
        <v>1531374.5300000005</v>
      </c>
      <c r="BV28" s="32">
        <v>2039488.4000000004</v>
      </c>
      <c r="BW28" s="31">
        <v>1147298.1300000001</v>
      </c>
      <c r="BX28" s="33">
        <v>3387057.2499999995</v>
      </c>
      <c r="BY28" s="33">
        <v>20425</v>
      </c>
      <c r="BZ28" s="34">
        <v>576871.91039999994</v>
      </c>
      <c r="CA28" s="17">
        <v>647507.97140000004</v>
      </c>
      <c r="CB28" s="17">
        <v>2856321.5392999998</v>
      </c>
      <c r="CC28" s="17">
        <v>1069807.7556</v>
      </c>
      <c r="CD28" s="17">
        <v>1286416</v>
      </c>
      <c r="CE28" s="19"/>
      <c r="CF28" s="31">
        <v>105064.02</v>
      </c>
      <c r="CG28" s="31">
        <v>59822.369999999988</v>
      </c>
      <c r="CH28" s="32">
        <v>20592.390000000007</v>
      </c>
      <c r="CI28" s="31">
        <v>67916.59</v>
      </c>
      <c r="CJ28" s="33">
        <v>20747.000000000004</v>
      </c>
      <c r="CK28" s="33">
        <v>0</v>
      </c>
      <c r="CL28" s="34">
        <v>45094.904399999999</v>
      </c>
      <c r="CM28" s="17">
        <v>98033.352599999998</v>
      </c>
      <c r="CN28" s="17">
        <v>156941.05249999999</v>
      </c>
      <c r="CO28" s="17">
        <v>37051.610400000005</v>
      </c>
      <c r="CP28" s="17">
        <v>44509.993600000002</v>
      </c>
    </row>
    <row r="29" spans="2:95" ht="17.25" customHeight="1">
      <c r="B29" s="21" t="s">
        <v>0</v>
      </c>
      <c r="C29" s="21" t="s">
        <v>111</v>
      </c>
      <c r="D29" s="22" t="s">
        <v>99</v>
      </c>
      <c r="E29" s="31">
        <v>2280450.8242429188</v>
      </c>
      <c r="F29" s="31">
        <v>2721461.8411789541</v>
      </c>
      <c r="G29" s="32">
        <v>2471838.0710440716</v>
      </c>
      <c r="H29" s="31">
        <v>2934379.8865619819</v>
      </c>
      <c r="I29" s="33">
        <v>4523342.7416645717</v>
      </c>
      <c r="J29" s="33">
        <v>2925167</v>
      </c>
      <c r="K29" s="34">
        <v>11748638</v>
      </c>
      <c r="L29" s="17">
        <v>9845964</v>
      </c>
      <c r="M29" s="17">
        <v>8422113</v>
      </c>
      <c r="N29" s="17">
        <v>8624422</v>
      </c>
      <c r="O29" s="17">
        <v>6909114</v>
      </c>
      <c r="P29" s="35">
        <v>63467.0541358052</v>
      </c>
      <c r="Q29" s="31">
        <v>144257.53582797301</v>
      </c>
      <c r="R29" s="32">
        <v>154789.58496841998</v>
      </c>
      <c r="S29" s="31">
        <v>175330.05246699302</v>
      </c>
      <c r="T29" s="33">
        <v>240924.95975465002</v>
      </c>
      <c r="U29" s="33">
        <v>97723.000010000047</v>
      </c>
      <c r="V29" s="34">
        <v>429085</v>
      </c>
      <c r="W29" s="17">
        <v>369319</v>
      </c>
      <c r="X29" s="17">
        <v>302676</v>
      </c>
      <c r="Y29" s="17">
        <v>313300</v>
      </c>
      <c r="Z29" s="17">
        <v>248634</v>
      </c>
      <c r="AA29" s="35">
        <v>2343917.8783787242</v>
      </c>
      <c r="AB29" s="31">
        <v>2865719.377006927</v>
      </c>
      <c r="AC29" s="32">
        <v>2626627.6560124913</v>
      </c>
      <c r="AD29" s="31">
        <v>3109709.9390289751</v>
      </c>
      <c r="AE29" s="33">
        <v>4764267.7014192222</v>
      </c>
      <c r="AF29" s="33">
        <v>3022890.0000100001</v>
      </c>
      <c r="AG29" s="34">
        <v>12177723</v>
      </c>
      <c r="AH29" s="17">
        <v>10215283</v>
      </c>
      <c r="AI29" s="17">
        <v>8724789</v>
      </c>
      <c r="AJ29" s="17">
        <v>8937722</v>
      </c>
      <c r="AK29" s="17">
        <v>7157748</v>
      </c>
      <c r="AL29" s="31">
        <v>-109695.57837872402</v>
      </c>
      <c r="AM29" s="31">
        <v>-46424.927006927006</v>
      </c>
      <c r="AN29" s="32">
        <v>-17861.3360124912</v>
      </c>
      <c r="AO29" s="31">
        <v>0.31097102499999996</v>
      </c>
      <c r="AP29" s="33">
        <v>66699.352580779989</v>
      </c>
      <c r="AQ29" s="33">
        <v>99755.370000330018</v>
      </c>
      <c r="AR29" s="34">
        <v>669774.76500000013</v>
      </c>
      <c r="AS29" s="17">
        <v>787598.31929999962</v>
      </c>
      <c r="AT29" s="17">
        <v>869861.46330000018</v>
      </c>
      <c r="AU29" s="17">
        <v>1097552.2615999999</v>
      </c>
      <c r="AV29" s="17">
        <v>1047894.3072000005</v>
      </c>
      <c r="AW29" s="35">
        <v>0</v>
      </c>
      <c r="AX29" s="31">
        <v>0</v>
      </c>
      <c r="AY29" s="32">
        <v>0</v>
      </c>
      <c r="AZ29" s="31">
        <v>0</v>
      </c>
      <c r="BA29" s="33">
        <v>0</v>
      </c>
      <c r="BB29" s="33">
        <v>0</v>
      </c>
      <c r="BC29" s="34">
        <v>158310.39900000003</v>
      </c>
      <c r="BD29" s="17">
        <v>140970.90539999993</v>
      </c>
      <c r="BE29" s="17">
        <v>133489.27170000001</v>
      </c>
      <c r="BF29" s="17">
        <v>149259.95740000004</v>
      </c>
      <c r="BG29" s="17">
        <v>128123.68919999999</v>
      </c>
      <c r="BH29" s="35">
        <v>2234222.3000000003</v>
      </c>
      <c r="BI29" s="31">
        <v>2819294.45</v>
      </c>
      <c r="BJ29" s="32">
        <v>2608766.3200000003</v>
      </c>
      <c r="BK29" s="31">
        <v>3109710.2500000005</v>
      </c>
      <c r="BL29" s="33">
        <v>4830967.0540000005</v>
      </c>
      <c r="BM29" s="33">
        <v>3122645.3700103289</v>
      </c>
      <c r="BN29" s="34">
        <v>13005808.163999999</v>
      </c>
      <c r="BO29" s="17">
        <v>11143852.2247</v>
      </c>
      <c r="BP29" s="17">
        <v>9728139.7350000013</v>
      </c>
      <c r="BQ29" s="17">
        <v>10184534.219000001</v>
      </c>
      <c r="BR29" s="17">
        <v>8333765.9964000005</v>
      </c>
      <c r="BS29" s="19"/>
      <c r="BT29" s="31">
        <v>823779.3</v>
      </c>
      <c r="BU29" s="31">
        <v>1475699.5899999996</v>
      </c>
      <c r="BV29" s="32">
        <v>3283329.8536</v>
      </c>
      <c r="BW29" s="31">
        <v>3041138.1200000006</v>
      </c>
      <c r="BX29" s="33">
        <v>6731368.4539999999</v>
      </c>
      <c r="BY29" s="33">
        <v>3089283.6020103302</v>
      </c>
      <c r="BZ29" s="34">
        <v>12816773.884</v>
      </c>
      <c r="CA29" s="17">
        <v>11368955.076099999</v>
      </c>
      <c r="CB29" s="17">
        <v>9549933.7449999992</v>
      </c>
      <c r="CC29" s="17">
        <v>10355486.8705</v>
      </c>
      <c r="CD29" s="17">
        <v>8338312.5315000005</v>
      </c>
      <c r="CE29" s="19"/>
      <c r="CF29" s="31">
        <v>60496.790000000008</v>
      </c>
      <c r="CG29" s="31">
        <v>141920.55000000002</v>
      </c>
      <c r="CH29" s="32">
        <v>153736.99999999997</v>
      </c>
      <c r="CI29" s="31">
        <v>175330.07</v>
      </c>
      <c r="CJ29" s="33">
        <v>244297.88800000006</v>
      </c>
      <c r="CK29" s="33">
        <v>100947.85901033005</v>
      </c>
      <c r="CL29" s="34">
        <v>458262.77999999997</v>
      </c>
      <c r="CM29" s="17">
        <v>402890.09710000001</v>
      </c>
      <c r="CN29" s="17">
        <v>337483.74</v>
      </c>
      <c r="CO29" s="17">
        <v>357005.35</v>
      </c>
      <c r="CP29" s="17">
        <v>289484.5662</v>
      </c>
    </row>
    <row r="30" spans="2:95" ht="17.25" customHeight="1">
      <c r="B30" s="21" t="s">
        <v>0</v>
      </c>
      <c r="C30" s="21" t="s">
        <v>111</v>
      </c>
      <c r="D30" s="22" t="s">
        <v>24</v>
      </c>
      <c r="E30" s="31">
        <v>1972686.6938336873</v>
      </c>
      <c r="F30" s="31">
        <v>7132293.3418362383</v>
      </c>
      <c r="G30" s="32">
        <v>6658202.8788027558</v>
      </c>
      <c r="H30" s="31">
        <v>4732090.9367908593</v>
      </c>
      <c r="I30" s="33">
        <v>3502267.2691500005</v>
      </c>
      <c r="J30" s="33">
        <v>0</v>
      </c>
      <c r="K30" s="34">
        <v>560000</v>
      </c>
      <c r="L30" s="17">
        <v>559993</v>
      </c>
      <c r="M30" s="17">
        <v>559993</v>
      </c>
      <c r="N30" s="17">
        <v>559993</v>
      </c>
      <c r="O30" s="17">
        <v>560000</v>
      </c>
      <c r="P30" s="35">
        <v>57669.665814073596</v>
      </c>
      <c r="Q30" s="31">
        <v>189128.31675512117</v>
      </c>
      <c r="R30" s="32">
        <v>57236.71550435001</v>
      </c>
      <c r="S30" s="31">
        <v>49749.185025081002</v>
      </c>
      <c r="T30" s="33">
        <v>33782.770325320002</v>
      </c>
      <c r="U30" s="33">
        <v>0</v>
      </c>
      <c r="V30" s="34">
        <v>20069</v>
      </c>
      <c r="W30" s="17">
        <v>20090</v>
      </c>
      <c r="X30" s="17">
        <v>20090</v>
      </c>
      <c r="Y30" s="17">
        <v>20090</v>
      </c>
      <c r="Z30" s="17">
        <v>20069</v>
      </c>
      <c r="AA30" s="35">
        <v>2030356.3596477611</v>
      </c>
      <c r="AB30" s="31">
        <v>7321421.6585913589</v>
      </c>
      <c r="AC30" s="32">
        <v>6715439.594307106</v>
      </c>
      <c r="AD30" s="31">
        <v>4781840.1218159413</v>
      </c>
      <c r="AE30" s="33">
        <v>3536050.0394753208</v>
      </c>
      <c r="AF30" s="33">
        <v>0</v>
      </c>
      <c r="AG30" s="34">
        <v>580069</v>
      </c>
      <c r="AH30" s="17">
        <v>580083</v>
      </c>
      <c r="AI30" s="17">
        <v>580083</v>
      </c>
      <c r="AJ30" s="17">
        <v>580083</v>
      </c>
      <c r="AK30" s="17">
        <v>580069</v>
      </c>
      <c r="AL30" s="31">
        <v>-95020.86964776121</v>
      </c>
      <c r="AM30" s="31">
        <v>-118607.7285913598</v>
      </c>
      <c r="AN30" s="32">
        <v>-45665.674307107205</v>
      </c>
      <c r="AO30" s="31">
        <v>0.47818405999999991</v>
      </c>
      <c r="AP30" s="33">
        <v>49504.408524680002</v>
      </c>
      <c r="AQ30" s="33">
        <v>0</v>
      </c>
      <c r="AR30" s="34">
        <v>31903.794999999998</v>
      </c>
      <c r="AS30" s="17">
        <v>44724.399299999997</v>
      </c>
      <c r="AT30" s="17">
        <v>57834.275099999999</v>
      </c>
      <c r="AU30" s="17">
        <v>71234.1924</v>
      </c>
      <c r="AV30" s="17">
        <v>84922.101599999995</v>
      </c>
      <c r="AW30" s="35">
        <v>0</v>
      </c>
      <c r="AX30" s="31">
        <v>0</v>
      </c>
      <c r="AY30" s="32">
        <v>0</v>
      </c>
      <c r="AZ30" s="31">
        <v>0</v>
      </c>
      <c r="BA30" s="33">
        <v>0</v>
      </c>
      <c r="BB30" s="33">
        <v>0</v>
      </c>
      <c r="BC30" s="34">
        <v>23608.808300000001</v>
      </c>
      <c r="BD30" s="17">
        <v>26509.793100000003</v>
      </c>
      <c r="BE30" s="17">
        <v>29178.174899999998</v>
      </c>
      <c r="BF30" s="17">
        <v>30802.407299999995</v>
      </c>
      <c r="BG30" s="17">
        <v>32077.815699999999</v>
      </c>
      <c r="BH30" s="35">
        <v>1935335.4899999998</v>
      </c>
      <c r="BI30" s="31">
        <v>7202813.9299999988</v>
      </c>
      <c r="BJ30" s="32">
        <v>6669773.9199999981</v>
      </c>
      <c r="BK30" s="31">
        <v>4781840.6000000015</v>
      </c>
      <c r="BL30" s="33">
        <v>3585554.4480000003</v>
      </c>
      <c r="BM30" s="33">
        <v>0</v>
      </c>
      <c r="BN30" s="34">
        <v>635581.60329999996</v>
      </c>
      <c r="BO30" s="17">
        <v>651317.19240000006</v>
      </c>
      <c r="BP30" s="17">
        <v>667095.44999999995</v>
      </c>
      <c r="BQ30" s="17">
        <v>682119.59970000002</v>
      </c>
      <c r="BR30" s="17">
        <v>697068.91729999997</v>
      </c>
      <c r="BS30" s="19"/>
      <c r="BT30" s="31">
        <v>0</v>
      </c>
      <c r="BU30" s="31">
        <v>7100250.8499999996</v>
      </c>
      <c r="BV30" s="32">
        <v>8191891.3400000017</v>
      </c>
      <c r="BW30" s="31">
        <v>4421777.24</v>
      </c>
      <c r="BX30" s="33">
        <v>4447294.8280000007</v>
      </c>
      <c r="BY30" s="33">
        <v>0</v>
      </c>
      <c r="BZ30" s="34">
        <v>635581.60330000008</v>
      </c>
      <c r="CA30" s="17">
        <v>651317.19240000006</v>
      </c>
      <c r="CB30" s="17">
        <v>667095.44999999995</v>
      </c>
      <c r="CC30" s="17">
        <v>682119.59970000002</v>
      </c>
      <c r="CD30" s="17">
        <v>697068.91730000009</v>
      </c>
      <c r="CE30" s="19"/>
      <c r="CF30" s="31">
        <v>54970.720000000008</v>
      </c>
      <c r="CG30" s="31">
        <v>186064.41999999998</v>
      </c>
      <c r="CH30" s="32">
        <v>56847.500000000007</v>
      </c>
      <c r="CI30" s="31">
        <v>49749.19</v>
      </c>
      <c r="CJ30" s="33">
        <v>34255.728000000003</v>
      </c>
      <c r="CK30" s="33">
        <v>0</v>
      </c>
      <c r="CL30" s="34">
        <v>21989.603299999999</v>
      </c>
      <c r="CM30" s="17">
        <v>22557.052</v>
      </c>
      <c r="CN30" s="17">
        <v>23103.5</v>
      </c>
      <c r="CO30" s="17">
        <v>23623.830999999998</v>
      </c>
      <c r="CP30" s="17">
        <v>24116.917299999997</v>
      </c>
    </row>
    <row r="31" spans="2:95" ht="17.25" customHeight="1">
      <c r="B31" s="21" t="s">
        <v>0</v>
      </c>
      <c r="C31" s="21" t="s">
        <v>111</v>
      </c>
      <c r="D31" s="22" t="s">
        <v>19</v>
      </c>
      <c r="E31" s="31">
        <v>5850250.7902579792</v>
      </c>
      <c r="F31" s="31">
        <v>1487859.4041381483</v>
      </c>
      <c r="G31" s="32">
        <v>606273.11905766395</v>
      </c>
      <c r="H31" s="31">
        <v>740077.29599226301</v>
      </c>
      <c r="I31" s="33">
        <v>1148345.2795705802</v>
      </c>
      <c r="J31" s="33">
        <v>682947.40711297002</v>
      </c>
      <c r="K31" s="34">
        <v>2292136.9323845301</v>
      </c>
      <c r="L31" s="17">
        <v>3320198</v>
      </c>
      <c r="M31" s="17">
        <v>3013203</v>
      </c>
      <c r="N31" s="17">
        <v>2562181</v>
      </c>
      <c r="O31" s="17">
        <v>2266930</v>
      </c>
      <c r="P31" s="35">
        <v>245363.01217440009</v>
      </c>
      <c r="Q31" s="31">
        <v>160143.0425507506</v>
      </c>
      <c r="R31" s="32">
        <v>153913.00412929078</v>
      </c>
      <c r="S31" s="31">
        <v>12128.518787147998</v>
      </c>
      <c r="T31" s="33">
        <v>34552.27161204</v>
      </c>
      <c r="U31" s="33">
        <v>26340.583753539999</v>
      </c>
      <c r="V31" s="34">
        <v>91198</v>
      </c>
      <c r="W31" s="17">
        <v>119127</v>
      </c>
      <c r="X31" s="17">
        <v>105971</v>
      </c>
      <c r="Y31" s="17">
        <v>123231</v>
      </c>
      <c r="Z31" s="17">
        <v>81250</v>
      </c>
      <c r="AA31" s="35">
        <v>6095613.8024323815</v>
      </c>
      <c r="AB31" s="31">
        <v>1648002.4466888993</v>
      </c>
      <c r="AC31" s="32">
        <v>760186.12318695476</v>
      </c>
      <c r="AD31" s="31">
        <v>752205.81477941107</v>
      </c>
      <c r="AE31" s="33">
        <v>1182897.55118262</v>
      </c>
      <c r="AF31" s="33">
        <v>709287.99086650996</v>
      </c>
      <c r="AG31" s="34">
        <v>2383334.9323845301</v>
      </c>
      <c r="AH31" s="17">
        <v>3439325</v>
      </c>
      <c r="AI31" s="17">
        <v>3119174</v>
      </c>
      <c r="AJ31" s="17">
        <v>2685412</v>
      </c>
      <c r="AK31" s="17">
        <v>2348180</v>
      </c>
      <c r="AL31" s="31">
        <v>-285275.30243238003</v>
      </c>
      <c r="AM31" s="31">
        <v>-26697.796688899001</v>
      </c>
      <c r="AN31" s="32">
        <v>-5169.3431869548003</v>
      </c>
      <c r="AO31" s="31">
        <v>7.5220589000000004E-2</v>
      </c>
      <c r="AP31" s="33">
        <v>16560.448817380002</v>
      </c>
      <c r="AQ31" s="33">
        <v>23406.453133490002</v>
      </c>
      <c r="AR31" s="34">
        <v>131083.40261547</v>
      </c>
      <c r="AS31" s="17">
        <v>265171.95750000002</v>
      </c>
      <c r="AT31" s="17">
        <v>310981.64780000004</v>
      </c>
      <c r="AU31" s="17">
        <v>329768.59360000002</v>
      </c>
      <c r="AV31" s="17">
        <v>343773.55199999997</v>
      </c>
      <c r="AW31" s="35">
        <v>0</v>
      </c>
      <c r="AX31" s="31">
        <v>0</v>
      </c>
      <c r="AY31" s="32">
        <v>0</v>
      </c>
      <c r="AZ31" s="31">
        <v>0</v>
      </c>
      <c r="BA31" s="33">
        <v>0</v>
      </c>
      <c r="BB31" s="33">
        <v>0</v>
      </c>
      <c r="BC31" s="34">
        <v>95915.5092</v>
      </c>
      <c r="BD31" s="17">
        <v>163024.00499999998</v>
      </c>
      <c r="BE31" s="17">
        <v>152839.52600000001</v>
      </c>
      <c r="BF31" s="17">
        <v>127825.61120000001</v>
      </c>
      <c r="BG31" s="17">
        <v>107311.82599999999</v>
      </c>
      <c r="BH31" s="35">
        <v>5810338.5000000028</v>
      </c>
      <c r="BI31" s="31">
        <v>1621304.65</v>
      </c>
      <c r="BJ31" s="32">
        <v>755016.78</v>
      </c>
      <c r="BK31" s="31">
        <v>752205.89000000013</v>
      </c>
      <c r="BL31" s="33">
        <v>1199458.0000000002</v>
      </c>
      <c r="BM31" s="33">
        <v>732694.44399999978</v>
      </c>
      <c r="BN31" s="34">
        <v>2610333.8441999997</v>
      </c>
      <c r="BO31" s="17">
        <v>3867520.9624999999</v>
      </c>
      <c r="BP31" s="17">
        <v>3582995.1738</v>
      </c>
      <c r="BQ31" s="17">
        <v>3143006.2047999999</v>
      </c>
      <c r="BR31" s="17">
        <v>2799265.378</v>
      </c>
      <c r="BS31" s="19"/>
      <c r="BT31" s="31">
        <v>5208593.5600000005</v>
      </c>
      <c r="BU31" s="31">
        <v>4525074.1099999975</v>
      </c>
      <c r="BV31" s="32">
        <v>1371648.07</v>
      </c>
      <c r="BW31" s="31">
        <v>1793417.8299999994</v>
      </c>
      <c r="BX31" s="33">
        <v>1467294.3800000004</v>
      </c>
      <c r="BY31" s="33">
        <v>775598.62500000012</v>
      </c>
      <c r="BZ31" s="34">
        <v>2778550.6631999998</v>
      </c>
      <c r="CA31" s="17">
        <v>3867520.9624999999</v>
      </c>
      <c r="CB31" s="17">
        <v>3207804.4824000001</v>
      </c>
      <c r="CC31" s="17">
        <v>3518196.8961999998</v>
      </c>
      <c r="CD31" s="17">
        <v>2799265.378</v>
      </c>
      <c r="CE31" s="19"/>
      <c r="CF31" s="31">
        <v>233880.00000000003</v>
      </c>
      <c r="CG31" s="31">
        <v>157548.71000000002</v>
      </c>
      <c r="CH31" s="32">
        <v>152866.38</v>
      </c>
      <c r="CI31" s="31">
        <v>12128.519999999997</v>
      </c>
      <c r="CJ31" s="33">
        <v>35036</v>
      </c>
      <c r="CK31" s="33">
        <v>27209.821</v>
      </c>
      <c r="CL31" s="34">
        <v>100190.1228</v>
      </c>
      <c r="CM31" s="17">
        <v>133958.31149999998</v>
      </c>
      <c r="CN31" s="17">
        <v>121728.88769999999</v>
      </c>
      <c r="CO31" s="17">
        <v>144229.56240000002</v>
      </c>
      <c r="CP31" s="17">
        <v>96858.125</v>
      </c>
    </row>
    <row r="32" spans="2:95" ht="17.25" customHeight="1">
      <c r="B32" s="21" t="s">
        <v>0</v>
      </c>
      <c r="C32" s="21" t="s">
        <v>111</v>
      </c>
      <c r="D32" s="22" t="s">
        <v>10</v>
      </c>
      <c r="E32" s="31">
        <v>4057011.5649207542</v>
      </c>
      <c r="F32" s="31">
        <v>5348680.8088254556</v>
      </c>
      <c r="G32" s="32">
        <v>2694651.0218394194</v>
      </c>
      <c r="H32" s="31">
        <v>1608651.2291348609</v>
      </c>
      <c r="I32" s="33">
        <v>3599701.5297756703</v>
      </c>
      <c r="J32" s="33">
        <v>3308775.7219135994</v>
      </c>
      <c r="K32" s="34">
        <v>5126715</v>
      </c>
      <c r="L32" s="17">
        <v>4801632</v>
      </c>
      <c r="M32" s="17">
        <v>4686203</v>
      </c>
      <c r="N32" s="17">
        <v>4721727</v>
      </c>
      <c r="O32" s="17">
        <v>4220780</v>
      </c>
      <c r="P32" s="35">
        <v>66665.827008776774</v>
      </c>
      <c r="Q32" s="31">
        <v>107377.1094052674</v>
      </c>
      <c r="R32" s="32">
        <v>83178.441890181188</v>
      </c>
      <c r="S32" s="31">
        <v>53946.884605311003</v>
      </c>
      <c r="T32" s="33">
        <v>99030.463259489989</v>
      </c>
      <c r="U32" s="33">
        <v>119740.46433952</v>
      </c>
      <c r="V32" s="34">
        <v>183743</v>
      </c>
      <c r="W32" s="17">
        <v>172292</v>
      </c>
      <c r="X32" s="17">
        <v>168144</v>
      </c>
      <c r="Y32" s="17">
        <v>169426</v>
      </c>
      <c r="Z32" s="17">
        <v>151274</v>
      </c>
      <c r="AA32" s="35">
        <v>4123677.3919295315</v>
      </c>
      <c r="AB32" s="31">
        <v>5456057.9182307227</v>
      </c>
      <c r="AC32" s="32">
        <v>2777829.4637296014</v>
      </c>
      <c r="AD32" s="31">
        <v>1662598.1137401718</v>
      </c>
      <c r="AE32" s="33">
        <v>3698731.9930351609</v>
      </c>
      <c r="AF32" s="33">
        <v>3428516.1862531202</v>
      </c>
      <c r="AG32" s="34">
        <v>5310458</v>
      </c>
      <c r="AH32" s="17">
        <v>4973924</v>
      </c>
      <c r="AI32" s="17">
        <v>4854347</v>
      </c>
      <c r="AJ32" s="17">
        <v>4891153</v>
      </c>
      <c r="AK32" s="17">
        <v>4372054</v>
      </c>
      <c r="AL32" s="31">
        <v>-192988.49192953206</v>
      </c>
      <c r="AM32" s="31">
        <v>-88388.65823072358</v>
      </c>
      <c r="AN32" s="32">
        <v>-18889.523729600398</v>
      </c>
      <c r="AO32" s="31">
        <v>0.166259828</v>
      </c>
      <c r="AP32" s="33">
        <v>51781.88696484</v>
      </c>
      <c r="AQ32" s="33">
        <v>113140.85974688001</v>
      </c>
      <c r="AR32" s="34">
        <v>292075.18999999983</v>
      </c>
      <c r="AS32" s="17">
        <v>383489.54040000011</v>
      </c>
      <c r="AT32" s="17">
        <v>483978.39590000006</v>
      </c>
      <c r="AU32" s="17">
        <v>600633.58840000024</v>
      </c>
      <c r="AV32" s="17">
        <v>640068.7056000001</v>
      </c>
      <c r="AW32" s="35">
        <v>0</v>
      </c>
      <c r="AX32" s="31">
        <v>0</v>
      </c>
      <c r="AY32" s="32">
        <v>0</v>
      </c>
      <c r="AZ32" s="31">
        <v>0</v>
      </c>
      <c r="BA32" s="33">
        <v>0</v>
      </c>
      <c r="BB32" s="33">
        <v>0</v>
      </c>
      <c r="BC32" s="34">
        <v>259681.3961999999</v>
      </c>
      <c r="BD32" s="17">
        <v>266104.93400000012</v>
      </c>
      <c r="BE32" s="17">
        <v>268445.38910000003</v>
      </c>
      <c r="BF32" s="17">
        <v>265589.60790000012</v>
      </c>
      <c r="BG32" s="17">
        <v>231281.6565999999</v>
      </c>
      <c r="BH32" s="35">
        <v>3930688.9000000004</v>
      </c>
      <c r="BI32" s="31">
        <v>5367669.26</v>
      </c>
      <c r="BJ32" s="32">
        <v>2758939.9400000004</v>
      </c>
      <c r="BK32" s="31">
        <v>1662598.2800000003</v>
      </c>
      <c r="BL32" s="33">
        <v>3750513.88</v>
      </c>
      <c r="BM32" s="33">
        <v>3541657.0460000001</v>
      </c>
      <c r="BN32" s="34">
        <v>5862214.5861999998</v>
      </c>
      <c r="BO32" s="17">
        <v>5623518.4743999997</v>
      </c>
      <c r="BP32" s="17">
        <v>5606770.7850000001</v>
      </c>
      <c r="BQ32" s="17">
        <v>5757376.1963000009</v>
      </c>
      <c r="BR32" s="17">
        <v>5243404.3622000003</v>
      </c>
      <c r="BS32" s="19"/>
      <c r="BT32" s="31">
        <v>1527675.8</v>
      </c>
      <c r="BU32" s="31">
        <v>6013487.4700000007</v>
      </c>
      <c r="BV32" s="32">
        <v>4242719.71</v>
      </c>
      <c r="BW32" s="31">
        <v>921710.57000000007</v>
      </c>
      <c r="BX32" s="33">
        <v>5218463.0799999991</v>
      </c>
      <c r="BY32" s="33">
        <v>3541657.0460000001</v>
      </c>
      <c r="BZ32" s="34">
        <v>5862214.5862000007</v>
      </c>
      <c r="CA32" s="17">
        <v>5623518.4744000006</v>
      </c>
      <c r="CB32" s="17">
        <v>5606770.7849999992</v>
      </c>
      <c r="CC32" s="17">
        <v>5757376.1963</v>
      </c>
      <c r="CD32" s="17">
        <v>5243404.3622000003</v>
      </c>
      <c r="CE32" s="19"/>
      <c r="CF32" s="31">
        <v>63545.859999999993</v>
      </c>
      <c r="CG32" s="31">
        <v>105637.59000000001</v>
      </c>
      <c r="CH32" s="32">
        <v>82612.819999999978</v>
      </c>
      <c r="CI32" s="31">
        <v>53946.89</v>
      </c>
      <c r="CJ32" s="33">
        <v>100416.88</v>
      </c>
      <c r="CK32" s="33">
        <v>123691.89400000001</v>
      </c>
      <c r="CL32" s="34">
        <v>202833.8977</v>
      </c>
      <c r="CM32" s="17">
        <v>194793.3352</v>
      </c>
      <c r="CN32" s="17">
        <v>194206.31999999998</v>
      </c>
      <c r="CO32" s="17">
        <v>199431.34460000001</v>
      </c>
      <c r="CP32" s="17">
        <v>181422.90820000001</v>
      </c>
    </row>
    <row r="33" spans="2:106" ht="17.25" customHeight="1">
      <c r="B33" s="21" t="s">
        <v>0</v>
      </c>
      <c r="C33" s="21" t="s">
        <v>111</v>
      </c>
      <c r="D33" s="22" t="s">
        <v>22</v>
      </c>
      <c r="E33" s="31">
        <v>1394646.4980019508</v>
      </c>
      <c r="F33" s="31">
        <v>1450109.2276820152</v>
      </c>
      <c r="G33" s="32">
        <v>2734463.8531538048</v>
      </c>
      <c r="H33" s="31">
        <v>1562164.5437835301</v>
      </c>
      <c r="I33" s="33">
        <v>2249531.7774247499</v>
      </c>
      <c r="J33" s="33">
        <v>2195744.9062946201</v>
      </c>
      <c r="K33" s="34">
        <v>2537772</v>
      </c>
      <c r="L33" s="17">
        <v>2639744</v>
      </c>
      <c r="M33" s="17">
        <v>2768818</v>
      </c>
      <c r="N33" s="17">
        <v>2985697</v>
      </c>
      <c r="O33" s="17">
        <v>3105523</v>
      </c>
      <c r="P33" s="35">
        <v>57693.291498331193</v>
      </c>
      <c r="Q33" s="31">
        <v>49623.495353787395</v>
      </c>
      <c r="R33" s="32">
        <v>88094.310296831609</v>
      </c>
      <c r="S33" s="31">
        <v>61738.743826124999</v>
      </c>
      <c r="T33" s="33">
        <v>71519.730836189992</v>
      </c>
      <c r="U33" s="33">
        <v>77724.06854742</v>
      </c>
      <c r="V33" s="34">
        <v>90956</v>
      </c>
      <c r="W33" s="17">
        <v>94234</v>
      </c>
      <c r="X33" s="17">
        <v>106244</v>
      </c>
      <c r="Y33" s="17">
        <v>104852</v>
      </c>
      <c r="Z33" s="17">
        <v>144006</v>
      </c>
      <c r="AA33" s="35">
        <v>1452339.7895002819</v>
      </c>
      <c r="AB33" s="31">
        <v>1499732.7230358028</v>
      </c>
      <c r="AC33" s="32">
        <v>2822558.1634506369</v>
      </c>
      <c r="AD33" s="31">
        <v>1623903.2876096549</v>
      </c>
      <c r="AE33" s="33">
        <v>2321051.5082609397</v>
      </c>
      <c r="AF33" s="33">
        <v>2273468.9748420399</v>
      </c>
      <c r="AG33" s="34">
        <v>2628728</v>
      </c>
      <c r="AH33" s="17">
        <v>2733978</v>
      </c>
      <c r="AI33" s="17">
        <v>2875062</v>
      </c>
      <c r="AJ33" s="17">
        <v>3090549</v>
      </c>
      <c r="AK33" s="17">
        <v>3249529</v>
      </c>
      <c r="AL33" s="31">
        <v>-67969.639500282021</v>
      </c>
      <c r="AM33" s="31">
        <v>-24295.813035802599</v>
      </c>
      <c r="AN33" s="32">
        <v>-19193.683450636796</v>
      </c>
      <c r="AO33" s="31">
        <v>0.16239034499999999</v>
      </c>
      <c r="AP33" s="33">
        <v>32494.491739060006</v>
      </c>
      <c r="AQ33" s="33">
        <v>75024.375157959992</v>
      </c>
      <c r="AR33" s="34">
        <v>144580.03999999998</v>
      </c>
      <c r="AS33" s="17">
        <v>210789.70379999996</v>
      </c>
      <c r="AT33" s="17">
        <v>286643.68139999988</v>
      </c>
      <c r="AU33" s="17">
        <v>379519.41719999997</v>
      </c>
      <c r="AV33" s="17">
        <v>475731.04560000019</v>
      </c>
      <c r="AW33" s="35">
        <v>0</v>
      </c>
      <c r="AX33" s="31">
        <v>0</v>
      </c>
      <c r="AY33" s="32">
        <v>0</v>
      </c>
      <c r="AZ33" s="31">
        <v>0</v>
      </c>
      <c r="BA33" s="33">
        <v>0</v>
      </c>
      <c r="BB33" s="33">
        <v>0</v>
      </c>
      <c r="BC33" s="34">
        <v>144054.29439999998</v>
      </c>
      <c r="BD33" s="17">
        <v>160484.5086</v>
      </c>
      <c r="BE33" s="17">
        <v>171066.18900000001</v>
      </c>
      <c r="BF33" s="17">
        <v>176779.40279999998</v>
      </c>
      <c r="BG33" s="17">
        <v>177099.33049999995</v>
      </c>
      <c r="BH33" s="35">
        <v>1384370.1500000001</v>
      </c>
      <c r="BI33" s="31">
        <v>1475436.9100000001</v>
      </c>
      <c r="BJ33" s="32">
        <v>2803364.4800000009</v>
      </c>
      <c r="BK33" s="31">
        <v>1623903.45</v>
      </c>
      <c r="BL33" s="33">
        <v>2353546</v>
      </c>
      <c r="BM33" s="33">
        <v>2348493.35</v>
      </c>
      <c r="BN33" s="34">
        <v>2917362.3344000001</v>
      </c>
      <c r="BO33" s="17">
        <v>3105252.2124000001</v>
      </c>
      <c r="BP33" s="17">
        <v>3332771.8703999999</v>
      </c>
      <c r="BQ33" s="17">
        <v>3646847.82</v>
      </c>
      <c r="BR33" s="17">
        <v>3902359.3761000005</v>
      </c>
      <c r="BS33" s="19"/>
      <c r="BT33" s="31">
        <v>974429.10000000009</v>
      </c>
      <c r="BU33" s="31">
        <v>1599799.1100000003</v>
      </c>
      <c r="BV33" s="32">
        <v>2822332.34</v>
      </c>
      <c r="BW33" s="31">
        <v>1560651.7300000002</v>
      </c>
      <c r="BX33" s="33">
        <v>3104874.1400000006</v>
      </c>
      <c r="BY33" s="33">
        <v>2370107.3500000006</v>
      </c>
      <c r="BZ33" s="34">
        <v>2917362.3344000001</v>
      </c>
      <c r="CA33" s="17">
        <v>3023401.9211999997</v>
      </c>
      <c r="CB33" s="17">
        <v>3414622.1615999998</v>
      </c>
      <c r="CC33" s="17">
        <v>3238679.92</v>
      </c>
      <c r="CD33" s="17">
        <v>4227637.9705000008</v>
      </c>
      <c r="CE33" s="19"/>
      <c r="CF33" s="31">
        <v>54993.240000000005</v>
      </c>
      <c r="CG33" s="31">
        <v>48819.59</v>
      </c>
      <c r="CH33" s="32">
        <v>87495.260000000024</v>
      </c>
      <c r="CI33" s="31">
        <v>61738.75</v>
      </c>
      <c r="CJ33" s="33">
        <v>72521</v>
      </c>
      <c r="CK33" s="33">
        <v>80288.960000000006</v>
      </c>
      <c r="CL33" s="34">
        <v>100942.9688</v>
      </c>
      <c r="CM33" s="17">
        <v>107030.97719999999</v>
      </c>
      <c r="CN33" s="17">
        <v>123158.04479999999</v>
      </c>
      <c r="CO33" s="17">
        <v>123725.36</v>
      </c>
      <c r="CP33" s="17">
        <v>172936.80539999998</v>
      </c>
    </row>
    <row r="34" spans="2:106" ht="17.25" customHeight="1">
      <c r="B34" s="21" t="s">
        <v>0</v>
      </c>
      <c r="C34" s="21" t="s">
        <v>111</v>
      </c>
      <c r="D34" s="22" t="s">
        <v>11</v>
      </c>
      <c r="E34" s="31">
        <v>1045140.9555620888</v>
      </c>
      <c r="F34" s="31">
        <v>1420518.281534445</v>
      </c>
      <c r="G34" s="32">
        <v>1413200.7794659941</v>
      </c>
      <c r="H34" s="31">
        <v>839549.52604503906</v>
      </c>
      <c r="I34" s="33">
        <v>1919824.6446997798</v>
      </c>
      <c r="J34" s="33">
        <v>1436123.4353449403</v>
      </c>
      <c r="K34" s="34">
        <v>2052358</v>
      </c>
      <c r="L34" s="17">
        <v>1844686</v>
      </c>
      <c r="M34" s="17">
        <v>1782470</v>
      </c>
      <c r="N34" s="17">
        <v>1567887</v>
      </c>
      <c r="O34" s="17">
        <v>1770195</v>
      </c>
      <c r="P34" s="35">
        <v>25663.084795454</v>
      </c>
      <c r="Q34" s="31">
        <v>28519.742547159203</v>
      </c>
      <c r="R34" s="32">
        <v>43207.797430306797</v>
      </c>
      <c r="S34" s="31">
        <v>26811.767318822996</v>
      </c>
      <c r="T34" s="33">
        <v>51280.083893220006</v>
      </c>
      <c r="U34" s="33">
        <v>7887.3289593200006</v>
      </c>
      <c r="V34" s="34">
        <v>73381</v>
      </c>
      <c r="W34" s="17">
        <v>68941</v>
      </c>
      <c r="X34" s="17">
        <v>63964</v>
      </c>
      <c r="Y34" s="17">
        <v>56265</v>
      </c>
      <c r="Z34" s="17">
        <v>63455</v>
      </c>
      <c r="AA34" s="35">
        <v>1070804.0403575427</v>
      </c>
      <c r="AB34" s="31">
        <v>1449038.0240816041</v>
      </c>
      <c r="AC34" s="32">
        <v>1456408.576896301</v>
      </c>
      <c r="AD34" s="31">
        <v>866361.29336386209</v>
      </c>
      <c r="AE34" s="33">
        <v>1971104.7285929997</v>
      </c>
      <c r="AF34" s="33">
        <v>1444010.7643042603</v>
      </c>
      <c r="AG34" s="34">
        <v>2125739</v>
      </c>
      <c r="AH34" s="17">
        <v>1913627</v>
      </c>
      <c r="AI34" s="17">
        <v>1846434</v>
      </c>
      <c r="AJ34" s="17">
        <v>1624152</v>
      </c>
      <c r="AK34" s="17">
        <v>1833650</v>
      </c>
      <c r="AL34" s="31">
        <v>-50113.730357542794</v>
      </c>
      <c r="AM34" s="31">
        <v>-23474.554081604194</v>
      </c>
      <c r="AN34" s="32">
        <v>-9903.7268963009992</v>
      </c>
      <c r="AO34" s="31">
        <v>8.6636137999999988E-2</v>
      </c>
      <c r="AP34" s="33">
        <v>27595.271407</v>
      </c>
      <c r="AQ34" s="33">
        <v>47652.205695740005</v>
      </c>
      <c r="AR34" s="34">
        <v>116915.64500000002</v>
      </c>
      <c r="AS34" s="17">
        <v>147540.64169999992</v>
      </c>
      <c r="AT34" s="17">
        <v>184089.46979999993</v>
      </c>
      <c r="AU34" s="17">
        <v>199445.86560000005</v>
      </c>
      <c r="AV34" s="17">
        <v>268446.35999999981</v>
      </c>
      <c r="AW34" s="35">
        <v>0</v>
      </c>
      <c r="AX34" s="31">
        <v>0</v>
      </c>
      <c r="AY34" s="32">
        <v>0</v>
      </c>
      <c r="AZ34" s="31">
        <v>0</v>
      </c>
      <c r="BA34" s="33">
        <v>0</v>
      </c>
      <c r="BB34" s="33">
        <v>0</v>
      </c>
      <c r="BC34" s="34">
        <v>88430.742400000046</v>
      </c>
      <c r="BD34" s="17">
        <v>74440.090300000011</v>
      </c>
      <c r="BE34" s="17">
        <v>63332.686200000011</v>
      </c>
      <c r="BF34" s="17">
        <v>46613.162400000001</v>
      </c>
      <c r="BG34" s="17">
        <v>42357.314999999966</v>
      </c>
      <c r="BH34" s="35">
        <v>1020690.3099999997</v>
      </c>
      <c r="BI34" s="31">
        <v>1425563.47</v>
      </c>
      <c r="BJ34" s="32">
        <v>1446504.8499999999</v>
      </c>
      <c r="BK34" s="31">
        <v>866361.38000000012</v>
      </c>
      <c r="BL34" s="33">
        <v>1998700</v>
      </c>
      <c r="BM34" s="33">
        <v>1491662.9700000002</v>
      </c>
      <c r="BN34" s="34">
        <v>2331085.3874000004</v>
      </c>
      <c r="BO34" s="17">
        <v>2135607.7319999998</v>
      </c>
      <c r="BP34" s="17">
        <v>2093856.1559999997</v>
      </c>
      <c r="BQ34" s="17">
        <v>1870211.0279999999</v>
      </c>
      <c r="BR34" s="17">
        <v>2144453.6749999998</v>
      </c>
      <c r="BS34" s="19"/>
      <c r="BT34" s="31">
        <v>589317.11999999988</v>
      </c>
      <c r="BU34" s="31">
        <v>1783653.46</v>
      </c>
      <c r="BV34" s="32">
        <v>1298397.1399999997</v>
      </c>
      <c r="BW34" s="31">
        <v>995663.34</v>
      </c>
      <c r="BX34" s="33">
        <v>2436105.91</v>
      </c>
      <c r="BY34" s="33">
        <v>1518826.97</v>
      </c>
      <c r="BZ34" s="34">
        <v>2299667.7974</v>
      </c>
      <c r="CA34" s="17">
        <v>2167025.3219999997</v>
      </c>
      <c r="CB34" s="17">
        <v>2093856.1559999997</v>
      </c>
      <c r="CC34" s="17">
        <v>1870211.0279999999</v>
      </c>
      <c r="CD34" s="17">
        <v>2144453.6750000003</v>
      </c>
      <c r="CE34" s="19"/>
      <c r="CF34" s="31">
        <v>24462.05</v>
      </c>
      <c r="CG34" s="31">
        <v>28057.72</v>
      </c>
      <c r="CH34" s="32">
        <v>42913.979999999989</v>
      </c>
      <c r="CI34" s="31">
        <v>26811.77</v>
      </c>
      <c r="CJ34" s="33">
        <v>51997.999999999993</v>
      </c>
      <c r="CK34" s="33">
        <v>8147.61</v>
      </c>
      <c r="CL34" s="34">
        <v>80469.604600000006</v>
      </c>
      <c r="CM34" s="17">
        <v>76938.156000000003</v>
      </c>
      <c r="CN34" s="17">
        <v>72535.176000000007</v>
      </c>
      <c r="CO34" s="17">
        <v>64789.147499999999</v>
      </c>
      <c r="CP34" s="17">
        <v>74210.622500000012</v>
      </c>
    </row>
    <row r="35" spans="2:106" ht="17.25" customHeight="1">
      <c r="B35" s="21" t="s">
        <v>0</v>
      </c>
      <c r="C35" s="21" t="s">
        <v>111</v>
      </c>
      <c r="D35" s="22" t="s">
        <v>28</v>
      </c>
      <c r="E35" s="31">
        <v>459449.6049636816</v>
      </c>
      <c r="F35" s="31">
        <v>1201836.9328456316</v>
      </c>
      <c r="G35" s="32">
        <v>1314638.6469099403</v>
      </c>
      <c r="H35" s="31">
        <v>608404.27915956592</v>
      </c>
      <c r="I35" s="33">
        <v>1155133.2486739503</v>
      </c>
      <c r="J35" s="33">
        <v>11295.257689079999</v>
      </c>
      <c r="K35" s="34">
        <v>1041165</v>
      </c>
      <c r="L35" s="17">
        <v>428715</v>
      </c>
      <c r="M35" s="17">
        <v>428715</v>
      </c>
      <c r="N35" s="17">
        <v>918675</v>
      </c>
      <c r="O35" s="17">
        <v>367470</v>
      </c>
      <c r="P35" s="35">
        <v>7718.2445760964001</v>
      </c>
      <c r="Q35" s="31">
        <v>40502.036856874001</v>
      </c>
      <c r="R35" s="32">
        <v>35481.860269462799</v>
      </c>
      <c r="S35" s="31">
        <v>28530.257146974003</v>
      </c>
      <c r="T35" s="33">
        <v>36484.224463049999</v>
      </c>
      <c r="U35" s="33">
        <v>0</v>
      </c>
      <c r="V35" s="34">
        <v>37315</v>
      </c>
      <c r="W35" s="17">
        <v>15379</v>
      </c>
      <c r="X35" s="17">
        <v>15379</v>
      </c>
      <c r="Y35" s="17">
        <v>32955</v>
      </c>
      <c r="Z35" s="17">
        <v>13170</v>
      </c>
      <c r="AA35" s="35">
        <v>467167.84953977808</v>
      </c>
      <c r="AB35" s="31">
        <v>1242338.9697025057</v>
      </c>
      <c r="AC35" s="32">
        <v>1350120.507179403</v>
      </c>
      <c r="AD35" s="31">
        <v>636934.53630653978</v>
      </c>
      <c r="AE35" s="33">
        <v>1191617.4731370003</v>
      </c>
      <c r="AF35" s="33">
        <v>11295.257689079999</v>
      </c>
      <c r="AG35" s="34">
        <v>1078480</v>
      </c>
      <c r="AH35" s="17">
        <v>444094</v>
      </c>
      <c r="AI35" s="17">
        <v>444094</v>
      </c>
      <c r="AJ35" s="17">
        <v>951630</v>
      </c>
      <c r="AK35" s="17">
        <v>380640</v>
      </c>
      <c r="AL35" s="31">
        <v>-21863.499539778</v>
      </c>
      <c r="AM35" s="31">
        <v>-20126.009702505602</v>
      </c>
      <c r="AN35" s="32">
        <v>-9180.9571794030035</v>
      </c>
      <c r="AO35" s="31">
        <v>6.369345999999998E-2</v>
      </c>
      <c r="AP35" s="33">
        <v>16682.526863000003</v>
      </c>
      <c r="AQ35" s="33">
        <v>372.74231091999997</v>
      </c>
      <c r="AR35" s="34">
        <v>59316.39999999998</v>
      </c>
      <c r="AS35" s="17">
        <v>34239.647400000002</v>
      </c>
      <c r="AT35" s="17">
        <v>44276.171799999996</v>
      </c>
      <c r="AU35" s="17">
        <v>116860.16399999999</v>
      </c>
      <c r="AV35" s="17">
        <v>55725.695999999996</v>
      </c>
      <c r="AW35" s="35">
        <v>0</v>
      </c>
      <c r="AX35" s="31">
        <v>0</v>
      </c>
      <c r="AY35" s="32">
        <v>0</v>
      </c>
      <c r="AZ35" s="31">
        <v>0</v>
      </c>
      <c r="BA35" s="33">
        <v>0</v>
      </c>
      <c r="BB35" s="33">
        <v>0</v>
      </c>
      <c r="BC35" s="34">
        <v>61257.664000000004</v>
      </c>
      <c r="BD35" s="17">
        <v>27222.962200000002</v>
      </c>
      <c r="BE35" s="17">
        <v>27667.056200000003</v>
      </c>
      <c r="BF35" s="17">
        <v>57097.799999999988</v>
      </c>
      <c r="BG35" s="17">
        <v>21810.671999999995</v>
      </c>
      <c r="BH35" s="35">
        <v>445304.35000000015</v>
      </c>
      <c r="BI35" s="31">
        <v>1222212.9600000002</v>
      </c>
      <c r="BJ35" s="32">
        <v>1340939.55</v>
      </c>
      <c r="BK35" s="31">
        <v>636934.59999999963</v>
      </c>
      <c r="BL35" s="33">
        <v>1208300.0000000002</v>
      </c>
      <c r="BM35" s="33">
        <v>11668</v>
      </c>
      <c r="BN35" s="34">
        <v>1199054.064</v>
      </c>
      <c r="BO35" s="17">
        <v>505556.60960000003</v>
      </c>
      <c r="BP35" s="17">
        <v>516037.22799999994</v>
      </c>
      <c r="BQ35" s="17">
        <v>1125587.9639999999</v>
      </c>
      <c r="BR35" s="17">
        <v>458176.36800000002</v>
      </c>
      <c r="BS35" s="19"/>
      <c r="BT35" s="31">
        <v>169358.39000000065</v>
      </c>
      <c r="BU35" s="31">
        <v>1375833.4299999995</v>
      </c>
      <c r="BV35" s="32">
        <v>745152.07</v>
      </c>
      <c r="BW35" s="31">
        <v>1117775.7200000002</v>
      </c>
      <c r="BX35" s="33">
        <v>1443021.6299999997</v>
      </c>
      <c r="BY35" s="33">
        <v>11667.999999999996</v>
      </c>
      <c r="BZ35" s="34">
        <v>1199054.064</v>
      </c>
      <c r="CA35" s="17">
        <v>505556.60960000003</v>
      </c>
      <c r="CB35" s="17">
        <v>516037.22799999994</v>
      </c>
      <c r="CC35" s="17">
        <v>1125587.9640000002</v>
      </c>
      <c r="CD35" s="17">
        <v>458176.36800000002</v>
      </c>
      <c r="CE35" s="19"/>
      <c r="CF35" s="31">
        <v>7357.0300000000016</v>
      </c>
      <c r="CG35" s="31">
        <v>39845.9</v>
      </c>
      <c r="CH35" s="32">
        <v>35240.58</v>
      </c>
      <c r="CI35" s="31">
        <v>28530.260000000002</v>
      </c>
      <c r="CJ35" s="33">
        <v>36995</v>
      </c>
      <c r="CK35" s="33">
        <v>0</v>
      </c>
      <c r="CL35" s="34">
        <v>41486.816999999995</v>
      </c>
      <c r="CM35" s="17">
        <v>17507.453600000001</v>
      </c>
      <c r="CN35" s="17">
        <v>17870.398000000001</v>
      </c>
      <c r="CO35" s="17">
        <v>38979.173999999999</v>
      </c>
      <c r="CP35" s="17">
        <v>15852.728999999999</v>
      </c>
    </row>
    <row r="36" spans="2:106" ht="17.25" customHeight="1">
      <c r="B36" s="21" t="s">
        <v>0</v>
      </c>
      <c r="C36" s="21" t="s">
        <v>77</v>
      </c>
      <c r="D36" s="22" t="s">
        <v>7</v>
      </c>
      <c r="E36" s="36">
        <v>5352476.6116219768</v>
      </c>
      <c r="F36" s="36">
        <v>6752387.5213396521</v>
      </c>
      <c r="G36" s="37">
        <v>4972477.474083839</v>
      </c>
      <c r="H36" s="36">
        <v>3133403.8866595798</v>
      </c>
      <c r="I36" s="38">
        <v>4326736.1218809001</v>
      </c>
      <c r="J36" s="38">
        <v>850706.59022645012</v>
      </c>
      <c r="K36" s="39">
        <v>2961396</v>
      </c>
      <c r="L36" s="40">
        <v>5598414</v>
      </c>
      <c r="M36" s="40">
        <v>3125485</v>
      </c>
      <c r="N36" s="40">
        <v>4678109</v>
      </c>
      <c r="O36" s="40">
        <v>3868166</v>
      </c>
      <c r="P36" s="41">
        <v>183590.92253743799</v>
      </c>
      <c r="Q36" s="36">
        <v>406435.97147065622</v>
      </c>
      <c r="R36" s="37">
        <v>173271.07095851455</v>
      </c>
      <c r="S36" s="36">
        <v>152358.03476419501</v>
      </c>
      <c r="T36" s="38">
        <v>136788.96796656001</v>
      </c>
      <c r="U36" s="38">
        <v>32170.999999999985</v>
      </c>
      <c r="V36" s="39">
        <v>91279</v>
      </c>
      <c r="W36" s="40">
        <v>464008</v>
      </c>
      <c r="X36" s="40">
        <v>115159</v>
      </c>
      <c r="Y36" s="40">
        <v>211171</v>
      </c>
      <c r="Z36" s="40">
        <v>319835</v>
      </c>
      <c r="AA36" s="41">
        <v>5536067.5341594145</v>
      </c>
      <c r="AB36" s="36">
        <v>7158823.492810308</v>
      </c>
      <c r="AC36" s="37">
        <v>5145748.5450423537</v>
      </c>
      <c r="AD36" s="36">
        <v>3285761.9214237751</v>
      </c>
      <c r="AE36" s="38">
        <v>4463525.0898474595</v>
      </c>
      <c r="AF36" s="38">
        <v>882877.59022645</v>
      </c>
      <c r="AG36" s="39">
        <v>3052675</v>
      </c>
      <c r="AH36" s="40">
        <v>6062422</v>
      </c>
      <c r="AI36" s="40">
        <v>3240644</v>
      </c>
      <c r="AJ36" s="40">
        <v>4889280</v>
      </c>
      <c r="AK36" s="40">
        <v>4188001</v>
      </c>
      <c r="AL36" s="36">
        <v>-259088.48415941407</v>
      </c>
      <c r="AM36" s="36">
        <v>-115973.62281030821</v>
      </c>
      <c r="AN36" s="37">
        <v>-34991.615042353798</v>
      </c>
      <c r="AO36" s="36">
        <v>0.328576225</v>
      </c>
      <c r="AP36" s="38">
        <v>62488.910152539982</v>
      </c>
      <c r="AQ36" s="38">
        <v>29134.954773549995</v>
      </c>
      <c r="AR36" s="39">
        <v>167897.12500000006</v>
      </c>
      <c r="AS36" s="40">
        <v>467412.73620000004</v>
      </c>
      <c r="AT36" s="40">
        <v>323092.2068000001</v>
      </c>
      <c r="AU36" s="40">
        <v>600403.58399999992</v>
      </c>
      <c r="AV36" s="40">
        <v>613123.34640000015</v>
      </c>
      <c r="AW36" s="41">
        <v>0</v>
      </c>
      <c r="AX36" s="36">
        <v>0</v>
      </c>
      <c r="AY36" s="37">
        <v>0</v>
      </c>
      <c r="AZ36" s="36">
        <v>0</v>
      </c>
      <c r="BA36" s="38">
        <v>0</v>
      </c>
      <c r="BB36" s="38">
        <v>0</v>
      </c>
      <c r="BC36" s="39">
        <v>158128.56499999997</v>
      </c>
      <c r="BD36" s="40">
        <v>337676.90539999999</v>
      </c>
      <c r="BE36" s="40">
        <v>185688.90119999993</v>
      </c>
      <c r="BF36" s="40">
        <v>273310.75200000004</v>
      </c>
      <c r="BG36" s="40">
        <v>226152.054</v>
      </c>
      <c r="BH36" s="41">
        <v>5276979.05</v>
      </c>
      <c r="BI36" s="36">
        <v>7042849.870000001</v>
      </c>
      <c r="BJ36" s="37">
        <v>5110756.9300000006</v>
      </c>
      <c r="BK36" s="36">
        <v>3285762.25</v>
      </c>
      <c r="BL36" s="38">
        <v>4526014</v>
      </c>
      <c r="BM36" s="38">
        <v>912012.54499999981</v>
      </c>
      <c r="BN36" s="39">
        <v>3378700.6900000004</v>
      </c>
      <c r="BO36" s="40">
        <v>6867511.6415999997</v>
      </c>
      <c r="BP36" s="40">
        <v>3749425.108</v>
      </c>
      <c r="BQ36" s="40">
        <v>5762994.3360000001</v>
      </c>
      <c r="BR36" s="40">
        <v>5027276.4003999997</v>
      </c>
      <c r="BS36" s="19"/>
      <c r="BT36" s="36">
        <v>871578.83000000007</v>
      </c>
      <c r="BU36" s="36">
        <v>10125442.400000002</v>
      </c>
      <c r="BV36" s="37">
        <v>6126258.21</v>
      </c>
      <c r="BW36" s="36">
        <v>2800490.37</v>
      </c>
      <c r="BX36" s="38">
        <v>5001712.5200000014</v>
      </c>
      <c r="BY36" s="38">
        <v>2590736.5449999999</v>
      </c>
      <c r="BZ36" s="39">
        <v>897364.66319999995</v>
      </c>
      <c r="CA36" s="40">
        <v>9394103.0976000018</v>
      </c>
      <c r="CB36" s="40">
        <v>2911762.0723999999</v>
      </c>
      <c r="CC36" s="40">
        <v>3780165.1580999997</v>
      </c>
      <c r="CD36" s="40">
        <v>7623316.3470999999</v>
      </c>
      <c r="CE36" s="19"/>
      <c r="CF36" s="36">
        <v>174998.84999999995</v>
      </c>
      <c r="CG36" s="36">
        <v>399851.67</v>
      </c>
      <c r="CH36" s="37">
        <v>172092.80999999997</v>
      </c>
      <c r="CI36" s="36">
        <v>152358.04999999999</v>
      </c>
      <c r="CJ36" s="38">
        <v>138704</v>
      </c>
      <c r="CK36" s="38">
        <v>33232.642999999989</v>
      </c>
      <c r="CL36" s="39">
        <v>101027.5972</v>
      </c>
      <c r="CM36" s="40">
        <v>525628.26240000001</v>
      </c>
      <c r="CN36" s="40">
        <v>133238.96299999999</v>
      </c>
      <c r="CO36" s="40">
        <v>248907.25769999999</v>
      </c>
      <c r="CP36" s="40">
        <v>383929.93400000001</v>
      </c>
    </row>
    <row r="37" spans="2:106" s="7" customFormat="1" ht="17.25" customHeight="1">
      <c r="B37" s="21" t="s">
        <v>1</v>
      </c>
      <c r="C37" s="21" t="s">
        <v>79</v>
      </c>
      <c r="D37" s="22" t="s">
        <v>33</v>
      </c>
      <c r="E37" s="31">
        <v>0</v>
      </c>
      <c r="F37" s="31">
        <v>0</v>
      </c>
      <c r="G37" s="32">
        <v>0</v>
      </c>
      <c r="H37" s="31">
        <v>0</v>
      </c>
      <c r="I37" s="33">
        <v>815297.90983368002</v>
      </c>
      <c r="J37" s="33">
        <v>1641914.01102807</v>
      </c>
      <c r="K37" s="42">
        <v>0</v>
      </c>
      <c r="L37" s="17">
        <v>0</v>
      </c>
      <c r="M37" s="17">
        <v>0</v>
      </c>
      <c r="N37" s="17">
        <v>0</v>
      </c>
      <c r="O37" s="17">
        <v>0</v>
      </c>
      <c r="P37" s="35">
        <v>0</v>
      </c>
      <c r="Q37" s="31">
        <v>0</v>
      </c>
      <c r="R37" s="32">
        <v>0</v>
      </c>
      <c r="S37" s="31">
        <v>0</v>
      </c>
      <c r="T37" s="33">
        <v>27174.558861449997</v>
      </c>
      <c r="U37" s="33">
        <v>56971.932252120001</v>
      </c>
      <c r="V37" s="42">
        <v>0</v>
      </c>
      <c r="W37" s="17">
        <v>0</v>
      </c>
      <c r="X37" s="17">
        <v>0</v>
      </c>
      <c r="Y37" s="17">
        <v>0</v>
      </c>
      <c r="Z37" s="17">
        <v>0</v>
      </c>
      <c r="AA37" s="35">
        <v>0</v>
      </c>
      <c r="AB37" s="31">
        <v>0</v>
      </c>
      <c r="AC37" s="32">
        <v>0</v>
      </c>
      <c r="AD37" s="31">
        <v>0</v>
      </c>
      <c r="AE37" s="33">
        <v>842472.46869512997</v>
      </c>
      <c r="AF37" s="33">
        <v>1698885.94328019</v>
      </c>
      <c r="AG37" s="42">
        <v>0</v>
      </c>
      <c r="AH37" s="17">
        <v>0</v>
      </c>
      <c r="AI37" s="17">
        <v>0</v>
      </c>
      <c r="AJ37" s="17">
        <v>0</v>
      </c>
      <c r="AK37" s="17">
        <v>0</v>
      </c>
      <c r="AL37" s="31">
        <v>0</v>
      </c>
      <c r="AM37" s="31">
        <v>0</v>
      </c>
      <c r="AN37" s="32">
        <v>0</v>
      </c>
      <c r="AO37" s="31">
        <v>0</v>
      </c>
      <c r="AP37" s="33">
        <v>11794.531304870001</v>
      </c>
      <c r="AQ37" s="33">
        <v>56063.056719809996</v>
      </c>
      <c r="AR37" s="42">
        <v>0</v>
      </c>
      <c r="AS37" s="17">
        <v>0</v>
      </c>
      <c r="AT37" s="17">
        <v>0</v>
      </c>
      <c r="AU37" s="17">
        <v>0</v>
      </c>
      <c r="AV37" s="17">
        <v>0</v>
      </c>
      <c r="AW37" s="35">
        <v>0</v>
      </c>
      <c r="AX37" s="31">
        <v>0</v>
      </c>
      <c r="AY37" s="32">
        <v>0</v>
      </c>
      <c r="AZ37" s="31">
        <v>0</v>
      </c>
      <c r="BA37" s="33">
        <v>0</v>
      </c>
      <c r="BB37" s="33">
        <v>0</v>
      </c>
      <c r="BC37" s="42">
        <v>0</v>
      </c>
      <c r="BD37" s="17">
        <v>0</v>
      </c>
      <c r="BE37" s="17">
        <v>0</v>
      </c>
      <c r="BF37" s="17">
        <v>0</v>
      </c>
      <c r="BG37" s="17">
        <v>0</v>
      </c>
      <c r="BH37" s="35">
        <v>0</v>
      </c>
      <c r="BI37" s="31">
        <v>0</v>
      </c>
      <c r="BJ37" s="32">
        <v>0</v>
      </c>
      <c r="BK37" s="31">
        <v>0</v>
      </c>
      <c r="BL37" s="33">
        <v>854267</v>
      </c>
      <c r="BM37" s="33">
        <v>1754949</v>
      </c>
      <c r="BN37" s="42">
        <v>0</v>
      </c>
      <c r="BO37" s="17">
        <v>0</v>
      </c>
      <c r="BP37" s="17">
        <v>0</v>
      </c>
      <c r="BQ37" s="17">
        <v>0</v>
      </c>
      <c r="BR37" s="17">
        <v>0</v>
      </c>
      <c r="BS37" s="17"/>
      <c r="BT37" s="31">
        <v>0</v>
      </c>
      <c r="BU37" s="31">
        <v>0</v>
      </c>
      <c r="BV37" s="32">
        <v>0</v>
      </c>
      <c r="BW37" s="31">
        <v>0</v>
      </c>
      <c r="BX37" s="33">
        <v>0</v>
      </c>
      <c r="BY37" s="33">
        <v>2609216</v>
      </c>
      <c r="BZ37" s="42">
        <v>0</v>
      </c>
      <c r="CA37" s="17">
        <v>0</v>
      </c>
      <c r="CB37" s="17">
        <v>0</v>
      </c>
      <c r="CC37" s="17">
        <v>0</v>
      </c>
      <c r="CD37" s="17">
        <v>0</v>
      </c>
      <c r="CE37" s="17"/>
      <c r="CF37" s="31">
        <v>0</v>
      </c>
      <c r="CG37" s="31">
        <v>0</v>
      </c>
      <c r="CH37" s="32">
        <v>0</v>
      </c>
      <c r="CI37" s="31">
        <v>0</v>
      </c>
      <c r="CJ37" s="33">
        <v>27555</v>
      </c>
      <c r="CK37" s="33">
        <v>58852</v>
      </c>
      <c r="CL37" s="42">
        <v>0</v>
      </c>
      <c r="CM37" s="17">
        <v>0</v>
      </c>
      <c r="CN37" s="17">
        <v>0</v>
      </c>
      <c r="CO37" s="17">
        <v>0</v>
      </c>
      <c r="CP37" s="17">
        <v>0</v>
      </c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</row>
    <row r="38" spans="2:106" s="7" customFormat="1" ht="17.25" customHeight="1">
      <c r="B38" s="21" t="s">
        <v>1</v>
      </c>
      <c r="C38" s="21" t="s">
        <v>79</v>
      </c>
      <c r="D38" s="22" t="s">
        <v>34</v>
      </c>
      <c r="E38" s="31">
        <v>0</v>
      </c>
      <c r="F38" s="31">
        <v>0</v>
      </c>
      <c r="G38" s="32">
        <v>0</v>
      </c>
      <c r="H38" s="31">
        <v>0</v>
      </c>
      <c r="I38" s="33">
        <v>513007.93954410002</v>
      </c>
      <c r="J38" s="33">
        <v>551715.44846382004</v>
      </c>
      <c r="K38" s="42">
        <v>0</v>
      </c>
      <c r="L38" s="17">
        <v>0</v>
      </c>
      <c r="M38" s="17">
        <v>0</v>
      </c>
      <c r="N38" s="17">
        <v>0</v>
      </c>
      <c r="O38" s="17">
        <v>0</v>
      </c>
      <c r="P38" s="35">
        <v>0</v>
      </c>
      <c r="Q38" s="31">
        <v>0</v>
      </c>
      <c r="R38" s="32">
        <v>0</v>
      </c>
      <c r="S38" s="31">
        <v>0</v>
      </c>
      <c r="T38" s="33">
        <v>17100.5933826</v>
      </c>
      <c r="U38" s="33">
        <v>35847.051099299999</v>
      </c>
      <c r="V38" s="42">
        <v>0</v>
      </c>
      <c r="W38" s="17">
        <v>0</v>
      </c>
      <c r="X38" s="17">
        <v>0</v>
      </c>
      <c r="Y38" s="17">
        <v>0</v>
      </c>
      <c r="Z38" s="17">
        <v>0</v>
      </c>
      <c r="AA38" s="35">
        <v>0</v>
      </c>
      <c r="AB38" s="31">
        <v>0</v>
      </c>
      <c r="AC38" s="32">
        <v>0</v>
      </c>
      <c r="AD38" s="31">
        <v>0</v>
      </c>
      <c r="AE38" s="33">
        <v>530108.53292670008</v>
      </c>
      <c r="AF38" s="33">
        <v>587562.49956312007</v>
      </c>
      <c r="AG38" s="42">
        <v>0</v>
      </c>
      <c r="AH38" s="17">
        <v>0</v>
      </c>
      <c r="AI38" s="17">
        <v>0</v>
      </c>
      <c r="AJ38" s="17">
        <v>0</v>
      </c>
      <c r="AK38" s="17">
        <v>0</v>
      </c>
      <c r="AL38" s="31">
        <v>0</v>
      </c>
      <c r="AM38" s="31">
        <v>0</v>
      </c>
      <c r="AN38" s="32">
        <v>0</v>
      </c>
      <c r="AO38" s="31">
        <v>0</v>
      </c>
      <c r="AP38" s="33">
        <v>7421.4670733000012</v>
      </c>
      <c r="AQ38" s="33">
        <v>19389.50043688</v>
      </c>
      <c r="AR38" s="42">
        <v>0</v>
      </c>
      <c r="AS38" s="17">
        <v>0</v>
      </c>
      <c r="AT38" s="17">
        <v>0</v>
      </c>
      <c r="AU38" s="17">
        <v>0</v>
      </c>
      <c r="AV38" s="17">
        <v>0</v>
      </c>
      <c r="AW38" s="35">
        <v>0</v>
      </c>
      <c r="AX38" s="31">
        <v>0</v>
      </c>
      <c r="AY38" s="32">
        <v>0</v>
      </c>
      <c r="AZ38" s="31">
        <v>0</v>
      </c>
      <c r="BA38" s="33">
        <v>0</v>
      </c>
      <c r="BB38" s="33">
        <v>0</v>
      </c>
      <c r="BC38" s="42">
        <v>0</v>
      </c>
      <c r="BD38" s="17">
        <v>0</v>
      </c>
      <c r="BE38" s="17">
        <v>0</v>
      </c>
      <c r="BF38" s="17">
        <v>0</v>
      </c>
      <c r="BG38" s="17">
        <v>0</v>
      </c>
      <c r="BH38" s="35">
        <v>0</v>
      </c>
      <c r="BI38" s="31">
        <v>0</v>
      </c>
      <c r="BJ38" s="32">
        <v>0</v>
      </c>
      <c r="BK38" s="31">
        <v>0</v>
      </c>
      <c r="BL38" s="33">
        <v>537530</v>
      </c>
      <c r="BM38" s="33">
        <v>606952</v>
      </c>
      <c r="BN38" s="42">
        <v>0</v>
      </c>
      <c r="BO38" s="17">
        <v>0</v>
      </c>
      <c r="BP38" s="17">
        <v>0</v>
      </c>
      <c r="BQ38" s="17">
        <v>0</v>
      </c>
      <c r="BR38" s="17">
        <v>0</v>
      </c>
      <c r="BS38" s="17"/>
      <c r="BT38" s="31">
        <v>0</v>
      </c>
      <c r="BU38" s="31">
        <v>0</v>
      </c>
      <c r="BV38" s="32">
        <v>0</v>
      </c>
      <c r="BW38" s="31">
        <v>0</v>
      </c>
      <c r="BX38" s="33">
        <v>0</v>
      </c>
      <c r="BY38" s="33">
        <v>1144482</v>
      </c>
      <c r="BZ38" s="42">
        <v>0</v>
      </c>
      <c r="CA38" s="17">
        <v>0</v>
      </c>
      <c r="CB38" s="17">
        <v>0</v>
      </c>
      <c r="CC38" s="17">
        <v>0</v>
      </c>
      <c r="CD38" s="17">
        <v>0</v>
      </c>
      <c r="CE38" s="17"/>
      <c r="CF38" s="31">
        <v>0</v>
      </c>
      <c r="CG38" s="31">
        <v>0</v>
      </c>
      <c r="CH38" s="32">
        <v>0</v>
      </c>
      <c r="CI38" s="31">
        <v>0</v>
      </c>
      <c r="CJ38" s="33">
        <v>17340</v>
      </c>
      <c r="CK38" s="33">
        <v>37030</v>
      </c>
      <c r="CL38" s="42">
        <v>0</v>
      </c>
      <c r="CM38" s="17">
        <v>0</v>
      </c>
      <c r="CN38" s="17">
        <v>0</v>
      </c>
      <c r="CO38" s="17">
        <v>0</v>
      </c>
      <c r="CP38" s="17">
        <v>0</v>
      </c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</row>
    <row r="39" spans="2:106" s="7" customFormat="1" ht="17.25" customHeight="1">
      <c r="B39" s="21" t="s">
        <v>1</v>
      </c>
      <c r="C39" s="21" t="s">
        <v>80</v>
      </c>
      <c r="D39" s="22" t="s">
        <v>93</v>
      </c>
      <c r="E39" s="31">
        <v>0</v>
      </c>
      <c r="F39" s="31">
        <v>0</v>
      </c>
      <c r="G39" s="32">
        <v>0</v>
      </c>
      <c r="H39" s="31">
        <v>0</v>
      </c>
      <c r="I39" s="33">
        <v>0</v>
      </c>
      <c r="J39" s="33">
        <v>0</v>
      </c>
      <c r="K39" s="42">
        <v>2686665</v>
      </c>
      <c r="L39" s="17">
        <v>8530160</v>
      </c>
      <c r="M39" s="17">
        <v>5513768</v>
      </c>
      <c r="N39" s="17">
        <v>0</v>
      </c>
      <c r="O39" s="17">
        <v>0</v>
      </c>
      <c r="P39" s="35">
        <v>0</v>
      </c>
      <c r="Q39" s="31">
        <v>0</v>
      </c>
      <c r="R39" s="32">
        <v>0</v>
      </c>
      <c r="S39" s="31">
        <v>0</v>
      </c>
      <c r="T39" s="33">
        <v>0</v>
      </c>
      <c r="U39" s="33">
        <v>0</v>
      </c>
      <c r="V39" s="42">
        <v>92809</v>
      </c>
      <c r="W39" s="17">
        <v>518961</v>
      </c>
      <c r="X39" s="17">
        <v>1151547</v>
      </c>
      <c r="Y39" s="17">
        <v>0</v>
      </c>
      <c r="Z39" s="17">
        <v>0</v>
      </c>
      <c r="AA39" s="35">
        <v>0</v>
      </c>
      <c r="AB39" s="31">
        <v>0</v>
      </c>
      <c r="AC39" s="32">
        <v>0</v>
      </c>
      <c r="AD39" s="31">
        <v>0</v>
      </c>
      <c r="AE39" s="33">
        <v>0</v>
      </c>
      <c r="AF39" s="33">
        <v>0</v>
      </c>
      <c r="AG39" s="42">
        <v>2779474</v>
      </c>
      <c r="AH39" s="17">
        <v>9049121</v>
      </c>
      <c r="AI39" s="17">
        <v>6665315</v>
      </c>
      <c r="AJ39" s="17">
        <v>0</v>
      </c>
      <c r="AK39" s="17">
        <v>0</v>
      </c>
      <c r="AL39" s="31">
        <v>0</v>
      </c>
      <c r="AM39" s="31">
        <v>0</v>
      </c>
      <c r="AN39" s="32">
        <v>0</v>
      </c>
      <c r="AO39" s="31">
        <v>0</v>
      </c>
      <c r="AP39" s="33">
        <v>0</v>
      </c>
      <c r="AQ39" s="33">
        <v>0</v>
      </c>
      <c r="AR39" s="42">
        <v>152871.07</v>
      </c>
      <c r="AS39" s="17">
        <v>697687.2291</v>
      </c>
      <c r="AT39" s="17">
        <v>664531.90549999999</v>
      </c>
      <c r="AU39" s="17">
        <v>0</v>
      </c>
      <c r="AV39" s="17">
        <v>0</v>
      </c>
      <c r="AW39" s="35">
        <v>0</v>
      </c>
      <c r="AX39" s="31">
        <v>0</v>
      </c>
      <c r="AY39" s="32">
        <v>0</v>
      </c>
      <c r="AZ39" s="31">
        <v>0</v>
      </c>
      <c r="BA39" s="33">
        <v>0</v>
      </c>
      <c r="BB39" s="33">
        <v>0</v>
      </c>
      <c r="BC39" s="42">
        <v>172327.38800000001</v>
      </c>
      <c r="BD39" s="17">
        <v>628913.90949999995</v>
      </c>
      <c r="BE39" s="17">
        <v>495232.9045</v>
      </c>
      <c r="BF39" s="17">
        <v>0</v>
      </c>
      <c r="BG39" s="17">
        <v>0</v>
      </c>
      <c r="BH39" s="35">
        <v>0</v>
      </c>
      <c r="BI39" s="31">
        <v>0</v>
      </c>
      <c r="BJ39" s="32">
        <v>0</v>
      </c>
      <c r="BK39" s="31">
        <v>0</v>
      </c>
      <c r="BL39" s="33">
        <v>0</v>
      </c>
      <c r="BM39" s="33">
        <v>0</v>
      </c>
      <c r="BN39" s="42">
        <v>3104672.4580000001</v>
      </c>
      <c r="BO39" s="17">
        <v>10375722.138599999</v>
      </c>
      <c r="BP39" s="17">
        <v>7825079.8099999996</v>
      </c>
      <c r="BQ39" s="17">
        <v>0</v>
      </c>
      <c r="BR39" s="17">
        <v>0</v>
      </c>
      <c r="BS39" s="17"/>
      <c r="BT39" s="31">
        <v>0</v>
      </c>
      <c r="BU39" s="31">
        <v>0</v>
      </c>
      <c r="BV39" s="32">
        <v>0</v>
      </c>
      <c r="BW39" s="31">
        <v>0</v>
      </c>
      <c r="BX39" s="33">
        <v>0</v>
      </c>
      <c r="BY39" s="33">
        <v>0</v>
      </c>
      <c r="BZ39" s="42">
        <v>0</v>
      </c>
      <c r="CA39" s="17">
        <v>0</v>
      </c>
      <c r="CB39" s="17">
        <v>21305474.406599998</v>
      </c>
      <c r="CC39" s="17">
        <v>0</v>
      </c>
      <c r="CD39" s="17">
        <v>0</v>
      </c>
      <c r="CE39" s="17"/>
      <c r="CF39" s="31">
        <v>0</v>
      </c>
      <c r="CG39" s="31">
        <v>0</v>
      </c>
      <c r="CH39" s="32">
        <v>0</v>
      </c>
      <c r="CI39" s="31">
        <v>0</v>
      </c>
      <c r="CJ39" s="33">
        <v>0</v>
      </c>
      <c r="CK39" s="33">
        <v>0</v>
      </c>
      <c r="CL39" s="42">
        <v>103667.65299999999</v>
      </c>
      <c r="CM39" s="17">
        <v>595040.68259999994</v>
      </c>
      <c r="CN39" s="17">
        <v>1351916.1780000001</v>
      </c>
      <c r="CO39" s="17">
        <v>0</v>
      </c>
      <c r="CP39" s="17">
        <v>0</v>
      </c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</row>
    <row r="40" spans="2:106" ht="17.25" customHeight="1">
      <c r="B40" s="21" t="s">
        <v>1</v>
      </c>
      <c r="C40" s="21" t="s">
        <v>80</v>
      </c>
      <c r="D40" s="22" t="s">
        <v>100</v>
      </c>
      <c r="E40" s="31">
        <v>0</v>
      </c>
      <c r="F40" s="31">
        <v>0</v>
      </c>
      <c r="G40" s="32">
        <v>0</v>
      </c>
      <c r="H40" s="31">
        <v>0</v>
      </c>
      <c r="I40" s="33">
        <v>0</v>
      </c>
      <c r="J40" s="33">
        <v>0</v>
      </c>
      <c r="K40" s="42">
        <v>0</v>
      </c>
      <c r="L40" s="17">
        <v>0</v>
      </c>
      <c r="M40" s="17">
        <v>2525966</v>
      </c>
      <c r="N40" s="17">
        <v>8046290</v>
      </c>
      <c r="O40" s="17">
        <v>5233057</v>
      </c>
      <c r="P40" s="35">
        <v>0</v>
      </c>
      <c r="Q40" s="31">
        <v>0</v>
      </c>
      <c r="R40" s="32">
        <v>0</v>
      </c>
      <c r="S40" s="31">
        <v>0</v>
      </c>
      <c r="T40" s="33">
        <v>0</v>
      </c>
      <c r="U40" s="33">
        <v>0</v>
      </c>
      <c r="V40" s="42">
        <v>0</v>
      </c>
      <c r="W40" s="17">
        <v>0</v>
      </c>
      <c r="X40" s="17">
        <v>87390</v>
      </c>
      <c r="Y40" s="17">
        <v>488515</v>
      </c>
      <c r="Z40" s="17">
        <v>289397</v>
      </c>
      <c r="AA40" s="35">
        <v>0</v>
      </c>
      <c r="AB40" s="31">
        <v>0</v>
      </c>
      <c r="AC40" s="32">
        <v>0</v>
      </c>
      <c r="AD40" s="31">
        <v>0</v>
      </c>
      <c r="AE40" s="33">
        <v>0</v>
      </c>
      <c r="AF40" s="33">
        <v>0</v>
      </c>
      <c r="AG40" s="42">
        <v>0</v>
      </c>
      <c r="AH40" s="17">
        <v>0</v>
      </c>
      <c r="AI40" s="17">
        <v>2613356</v>
      </c>
      <c r="AJ40" s="17">
        <v>8534805</v>
      </c>
      <c r="AK40" s="17">
        <v>5522454</v>
      </c>
      <c r="AL40" s="31">
        <v>0</v>
      </c>
      <c r="AM40" s="31">
        <v>0</v>
      </c>
      <c r="AN40" s="32">
        <v>0</v>
      </c>
      <c r="AO40" s="31">
        <v>0</v>
      </c>
      <c r="AP40" s="33">
        <v>0</v>
      </c>
      <c r="AQ40" s="33">
        <v>0</v>
      </c>
      <c r="AR40" s="42">
        <v>0</v>
      </c>
      <c r="AS40" s="17">
        <v>0</v>
      </c>
      <c r="AT40" s="17">
        <v>260551.59319999997</v>
      </c>
      <c r="AU40" s="17">
        <v>1048074.054</v>
      </c>
      <c r="AV40" s="17">
        <v>808487.26560000004</v>
      </c>
      <c r="AW40" s="35">
        <v>0</v>
      </c>
      <c r="AX40" s="31">
        <v>0</v>
      </c>
      <c r="AY40" s="32">
        <v>0</v>
      </c>
      <c r="AZ40" s="31">
        <v>0</v>
      </c>
      <c r="BA40" s="33">
        <v>0</v>
      </c>
      <c r="BB40" s="33">
        <v>0</v>
      </c>
      <c r="BC40" s="42">
        <v>0</v>
      </c>
      <c r="BD40" s="17">
        <v>0</v>
      </c>
      <c r="BE40" s="17">
        <v>189206.97440000001</v>
      </c>
      <c r="BF40" s="17">
        <v>596582.86950000003</v>
      </c>
      <c r="BG40" s="17">
        <v>368899.92719999998</v>
      </c>
      <c r="BH40" s="35">
        <v>0</v>
      </c>
      <c r="BI40" s="31">
        <v>0</v>
      </c>
      <c r="BJ40" s="32">
        <v>0</v>
      </c>
      <c r="BK40" s="31">
        <v>0</v>
      </c>
      <c r="BL40" s="33">
        <v>0</v>
      </c>
      <c r="BM40" s="33">
        <v>0</v>
      </c>
      <c r="BN40" s="42">
        <v>0</v>
      </c>
      <c r="BO40" s="17">
        <v>0</v>
      </c>
      <c r="BP40" s="17">
        <v>3063114.5676000002</v>
      </c>
      <c r="BQ40" s="17">
        <v>10179461.923500001</v>
      </c>
      <c r="BR40" s="17">
        <v>6699841.1928000003</v>
      </c>
      <c r="BS40" s="17"/>
      <c r="BT40" s="31">
        <v>0</v>
      </c>
      <c r="BU40" s="31">
        <v>0</v>
      </c>
      <c r="BV40" s="32">
        <v>0</v>
      </c>
      <c r="BW40" s="31">
        <v>0</v>
      </c>
      <c r="BX40" s="33">
        <v>0</v>
      </c>
      <c r="BY40" s="33">
        <v>0</v>
      </c>
      <c r="BZ40" s="42">
        <v>0</v>
      </c>
      <c r="CA40" s="17">
        <v>0</v>
      </c>
      <c r="CB40" s="17">
        <v>0</v>
      </c>
      <c r="CC40" s="17">
        <v>12618928.2072</v>
      </c>
      <c r="CD40" s="17">
        <v>7323489.4766999995</v>
      </c>
      <c r="CE40" s="17"/>
      <c r="CF40" s="31">
        <v>0</v>
      </c>
      <c r="CG40" s="31">
        <v>0</v>
      </c>
      <c r="CH40" s="32">
        <v>0</v>
      </c>
      <c r="CI40" s="31">
        <v>0</v>
      </c>
      <c r="CJ40" s="33">
        <v>0</v>
      </c>
      <c r="CK40" s="33">
        <v>0</v>
      </c>
      <c r="CL40" s="42">
        <v>0</v>
      </c>
      <c r="CM40" s="17">
        <v>0</v>
      </c>
      <c r="CN40" s="17">
        <v>102429.819</v>
      </c>
      <c r="CO40" s="17">
        <v>582651.84049999993</v>
      </c>
      <c r="CP40" s="17">
        <v>351096.44040000002</v>
      </c>
    </row>
    <row r="41" spans="2:106" ht="17.25" customHeight="1">
      <c r="B41" s="21" t="s">
        <v>1</v>
      </c>
      <c r="C41" s="21" t="s">
        <v>80</v>
      </c>
      <c r="D41" s="22" t="s">
        <v>101</v>
      </c>
      <c r="E41" s="31">
        <v>0</v>
      </c>
      <c r="F41" s="31">
        <v>0</v>
      </c>
      <c r="G41" s="32">
        <v>0</v>
      </c>
      <c r="H41" s="31">
        <v>0</v>
      </c>
      <c r="I41" s="33">
        <v>0</v>
      </c>
      <c r="J41" s="33">
        <v>0</v>
      </c>
      <c r="K41" s="42">
        <v>0</v>
      </c>
      <c r="L41" s="17">
        <v>0</v>
      </c>
      <c r="M41" s="17">
        <v>3708036</v>
      </c>
      <c r="N41" s="17">
        <v>3708036</v>
      </c>
      <c r="O41" s="17">
        <v>8129</v>
      </c>
      <c r="P41" s="35">
        <v>0</v>
      </c>
      <c r="Q41" s="31">
        <v>0</v>
      </c>
      <c r="R41" s="32">
        <v>0</v>
      </c>
      <c r="S41" s="31">
        <v>0</v>
      </c>
      <c r="T41" s="33">
        <v>0</v>
      </c>
      <c r="U41" s="33">
        <v>0</v>
      </c>
      <c r="V41" s="42">
        <v>0</v>
      </c>
      <c r="W41" s="17">
        <v>0</v>
      </c>
      <c r="X41" s="17">
        <v>149733</v>
      </c>
      <c r="Y41" s="17">
        <v>440554</v>
      </c>
      <c r="Z41" s="17">
        <v>328</v>
      </c>
      <c r="AA41" s="35">
        <v>0</v>
      </c>
      <c r="AB41" s="31">
        <v>0</v>
      </c>
      <c r="AC41" s="32">
        <v>0</v>
      </c>
      <c r="AD41" s="31">
        <v>0</v>
      </c>
      <c r="AE41" s="33">
        <v>0</v>
      </c>
      <c r="AF41" s="33">
        <v>0</v>
      </c>
      <c r="AG41" s="42">
        <v>0</v>
      </c>
      <c r="AH41" s="17">
        <v>0</v>
      </c>
      <c r="AI41" s="17">
        <v>3857769</v>
      </c>
      <c r="AJ41" s="17">
        <v>4148590</v>
      </c>
      <c r="AK41" s="17">
        <v>8457</v>
      </c>
      <c r="AL41" s="31">
        <v>0</v>
      </c>
      <c r="AM41" s="31">
        <v>0</v>
      </c>
      <c r="AN41" s="32">
        <v>0</v>
      </c>
      <c r="AO41" s="31">
        <v>0</v>
      </c>
      <c r="AP41" s="33">
        <v>0</v>
      </c>
      <c r="AQ41" s="33">
        <v>0</v>
      </c>
      <c r="AR41" s="42">
        <v>0</v>
      </c>
      <c r="AS41" s="17">
        <v>0</v>
      </c>
      <c r="AT41" s="17">
        <v>384619.56929999997</v>
      </c>
      <c r="AU41" s="17">
        <v>509446.85200000007</v>
      </c>
      <c r="AV41" s="17">
        <v>1238.1048000000001</v>
      </c>
      <c r="AW41" s="35">
        <v>0</v>
      </c>
      <c r="AX41" s="31">
        <v>0</v>
      </c>
      <c r="AY41" s="32">
        <v>0</v>
      </c>
      <c r="AZ41" s="31">
        <v>0</v>
      </c>
      <c r="BA41" s="33">
        <v>0</v>
      </c>
      <c r="BB41" s="33">
        <v>0</v>
      </c>
      <c r="BC41" s="42">
        <v>0</v>
      </c>
      <c r="BD41" s="17">
        <v>0</v>
      </c>
      <c r="BE41" s="17">
        <v>306692.63550000003</v>
      </c>
      <c r="BF41" s="17">
        <v>333131.77699999994</v>
      </c>
      <c r="BG41" s="17">
        <v>681.63419999999996</v>
      </c>
      <c r="BH41" s="35">
        <v>0</v>
      </c>
      <c r="BI41" s="31">
        <v>0</v>
      </c>
      <c r="BJ41" s="32">
        <v>0</v>
      </c>
      <c r="BK41" s="31">
        <v>0</v>
      </c>
      <c r="BL41" s="33">
        <v>0</v>
      </c>
      <c r="BM41" s="33">
        <v>0</v>
      </c>
      <c r="BN41" s="42">
        <v>0</v>
      </c>
      <c r="BO41" s="17">
        <v>0</v>
      </c>
      <c r="BP41" s="17">
        <v>4549081.2047999995</v>
      </c>
      <c r="BQ41" s="17">
        <v>4991168.6289999997</v>
      </c>
      <c r="BR41" s="17">
        <v>10376.739</v>
      </c>
      <c r="BS41" s="17"/>
      <c r="BT41" s="31">
        <v>0</v>
      </c>
      <c r="BU41" s="31">
        <v>0</v>
      </c>
      <c r="BV41" s="32">
        <v>0</v>
      </c>
      <c r="BW41" s="31">
        <v>0</v>
      </c>
      <c r="BX41" s="33">
        <v>0</v>
      </c>
      <c r="BY41" s="33">
        <v>0</v>
      </c>
      <c r="BZ41" s="42">
        <v>0</v>
      </c>
      <c r="CA41" s="17">
        <v>0</v>
      </c>
      <c r="CB41" s="17">
        <v>0</v>
      </c>
      <c r="CC41" s="17">
        <v>9632446.9035999998</v>
      </c>
      <c r="CD41" s="17">
        <v>-2404.340099999994</v>
      </c>
      <c r="CE41" s="17"/>
      <c r="CF41" s="31">
        <v>0</v>
      </c>
      <c r="CG41" s="31">
        <v>0</v>
      </c>
      <c r="CH41" s="32">
        <v>0</v>
      </c>
      <c r="CI41" s="31">
        <v>0</v>
      </c>
      <c r="CJ41" s="33">
        <v>0</v>
      </c>
      <c r="CK41" s="33">
        <v>0</v>
      </c>
      <c r="CL41" s="42">
        <v>0</v>
      </c>
      <c r="CM41" s="17">
        <v>0</v>
      </c>
      <c r="CN41" s="17">
        <v>176565.15360000002</v>
      </c>
      <c r="CO41" s="17">
        <v>530030.51740000001</v>
      </c>
      <c r="CP41" s="17">
        <v>402.45600000000002</v>
      </c>
      <c r="CQ41" s="5"/>
    </row>
    <row r="42" spans="2:106" ht="17.25" customHeight="1">
      <c r="B42" s="21" t="s">
        <v>1</v>
      </c>
      <c r="C42" s="21" t="s">
        <v>80</v>
      </c>
      <c r="D42" s="22" t="s">
        <v>102</v>
      </c>
      <c r="E42" s="31">
        <v>0</v>
      </c>
      <c r="F42" s="31">
        <v>0</v>
      </c>
      <c r="G42" s="32">
        <v>0</v>
      </c>
      <c r="H42" s="31">
        <v>0</v>
      </c>
      <c r="I42" s="33">
        <v>0</v>
      </c>
      <c r="J42" s="33">
        <v>0</v>
      </c>
      <c r="K42" s="42">
        <v>0</v>
      </c>
      <c r="L42" s="17">
        <v>0</v>
      </c>
      <c r="M42" s="17">
        <v>2130237</v>
      </c>
      <c r="N42" s="17">
        <v>6785713</v>
      </c>
      <c r="O42" s="17">
        <v>4413220</v>
      </c>
      <c r="P42" s="35">
        <v>0</v>
      </c>
      <c r="Q42" s="31">
        <v>0</v>
      </c>
      <c r="R42" s="32">
        <v>0</v>
      </c>
      <c r="S42" s="31">
        <v>0</v>
      </c>
      <c r="T42" s="33">
        <v>0</v>
      </c>
      <c r="U42" s="33">
        <v>0</v>
      </c>
      <c r="V42" s="42">
        <v>0</v>
      </c>
      <c r="W42" s="17">
        <v>0</v>
      </c>
      <c r="X42" s="17">
        <v>73699</v>
      </c>
      <c r="Y42" s="17">
        <v>245836</v>
      </c>
      <c r="Z42" s="17">
        <v>207946</v>
      </c>
      <c r="AA42" s="35">
        <v>0</v>
      </c>
      <c r="AB42" s="31">
        <v>0</v>
      </c>
      <c r="AC42" s="32">
        <v>0</v>
      </c>
      <c r="AD42" s="31">
        <v>0</v>
      </c>
      <c r="AE42" s="33">
        <v>0</v>
      </c>
      <c r="AF42" s="33">
        <v>0</v>
      </c>
      <c r="AG42" s="42">
        <v>0</v>
      </c>
      <c r="AH42" s="17">
        <v>0</v>
      </c>
      <c r="AI42" s="17">
        <v>2203936</v>
      </c>
      <c r="AJ42" s="17">
        <v>7031549</v>
      </c>
      <c r="AK42" s="17">
        <v>4621166</v>
      </c>
      <c r="AL42" s="31">
        <v>0</v>
      </c>
      <c r="AM42" s="31">
        <v>0</v>
      </c>
      <c r="AN42" s="32">
        <v>0</v>
      </c>
      <c r="AO42" s="31">
        <v>0</v>
      </c>
      <c r="AP42" s="33">
        <v>0</v>
      </c>
      <c r="AQ42" s="33">
        <v>0</v>
      </c>
      <c r="AR42" s="42">
        <v>0</v>
      </c>
      <c r="AS42" s="17">
        <v>0</v>
      </c>
      <c r="AT42" s="17">
        <v>219732.41919999997</v>
      </c>
      <c r="AU42" s="17">
        <v>863474.21719999996</v>
      </c>
      <c r="AV42" s="17">
        <v>676538.70240000007</v>
      </c>
      <c r="AW42" s="35">
        <v>0</v>
      </c>
      <c r="AX42" s="31">
        <v>0</v>
      </c>
      <c r="AY42" s="32">
        <v>0</v>
      </c>
      <c r="AZ42" s="31">
        <v>0</v>
      </c>
      <c r="BA42" s="33">
        <v>0</v>
      </c>
      <c r="BB42" s="33">
        <v>0</v>
      </c>
      <c r="BC42" s="42">
        <v>0</v>
      </c>
      <c r="BD42" s="17">
        <v>0</v>
      </c>
      <c r="BE42" s="17">
        <v>205847.62239999999</v>
      </c>
      <c r="BF42" s="17">
        <v>629323.63549999997</v>
      </c>
      <c r="BG42" s="17">
        <v>392336.99340000004</v>
      </c>
      <c r="BH42" s="35">
        <v>0</v>
      </c>
      <c r="BI42" s="31">
        <v>0</v>
      </c>
      <c r="BJ42" s="32">
        <v>0</v>
      </c>
      <c r="BK42" s="31">
        <v>0</v>
      </c>
      <c r="BL42" s="33">
        <v>0</v>
      </c>
      <c r="BM42" s="33">
        <v>0</v>
      </c>
      <c r="BN42" s="42">
        <v>0</v>
      </c>
      <c r="BO42" s="17">
        <v>0</v>
      </c>
      <c r="BP42" s="17">
        <v>2629516.0415999996</v>
      </c>
      <c r="BQ42" s="17">
        <v>8524346.8527000006</v>
      </c>
      <c r="BR42" s="17">
        <v>5690041.6958000008</v>
      </c>
      <c r="BS42" s="17"/>
      <c r="BT42" s="31">
        <v>0</v>
      </c>
      <c r="BU42" s="31">
        <v>0</v>
      </c>
      <c r="BV42" s="32">
        <v>0</v>
      </c>
      <c r="BW42" s="31">
        <v>0</v>
      </c>
      <c r="BX42" s="33">
        <v>0</v>
      </c>
      <c r="BY42" s="33">
        <v>0</v>
      </c>
      <c r="BZ42" s="42">
        <v>0</v>
      </c>
      <c r="CA42" s="17">
        <v>0</v>
      </c>
      <c r="CB42" s="17">
        <v>2629516.0416000001</v>
      </c>
      <c r="CC42" s="17">
        <v>8524346.8527000006</v>
      </c>
      <c r="CD42" s="17">
        <v>5690041.6957999999</v>
      </c>
      <c r="CE42" s="17"/>
      <c r="CF42" s="31">
        <v>0</v>
      </c>
      <c r="CG42" s="31">
        <v>0</v>
      </c>
      <c r="CH42" s="32">
        <v>0</v>
      </c>
      <c r="CI42" s="31">
        <v>0</v>
      </c>
      <c r="CJ42" s="33">
        <v>0</v>
      </c>
      <c r="CK42" s="33">
        <v>0</v>
      </c>
      <c r="CL42" s="42">
        <v>0</v>
      </c>
      <c r="CM42" s="17">
        <v>0</v>
      </c>
      <c r="CN42" s="17">
        <v>87930.276899999997</v>
      </c>
      <c r="CO42" s="17">
        <v>298026.9828</v>
      </c>
      <c r="CP42" s="17">
        <v>256043.90980000002</v>
      </c>
      <c r="CQ42" s="5"/>
    </row>
    <row r="43" spans="2:106" ht="17.25" customHeight="1" collapsed="1">
      <c r="B43" s="21" t="s">
        <v>1</v>
      </c>
      <c r="C43" s="21" t="s">
        <v>80</v>
      </c>
      <c r="D43" s="22" t="s">
        <v>103</v>
      </c>
      <c r="E43" s="31">
        <v>0</v>
      </c>
      <c r="F43" s="31">
        <v>0</v>
      </c>
      <c r="G43" s="32">
        <v>0</v>
      </c>
      <c r="H43" s="31">
        <v>0</v>
      </c>
      <c r="I43" s="33">
        <v>0</v>
      </c>
      <c r="J43" s="33">
        <v>0</v>
      </c>
      <c r="K43" s="42">
        <v>0</v>
      </c>
      <c r="L43" s="17">
        <v>0</v>
      </c>
      <c r="M43" s="17">
        <v>3639661</v>
      </c>
      <c r="N43" s="17">
        <v>3639661</v>
      </c>
      <c r="O43" s="17">
        <v>3649632</v>
      </c>
      <c r="P43" s="35">
        <v>0</v>
      </c>
      <c r="Q43" s="31">
        <v>0</v>
      </c>
      <c r="R43" s="32">
        <v>0</v>
      </c>
      <c r="S43" s="31">
        <v>0</v>
      </c>
      <c r="T43" s="33">
        <v>0</v>
      </c>
      <c r="U43" s="33">
        <v>0</v>
      </c>
      <c r="V43" s="42">
        <v>0</v>
      </c>
      <c r="W43" s="17">
        <v>0</v>
      </c>
      <c r="X43" s="17">
        <v>147509</v>
      </c>
      <c r="Y43" s="17">
        <v>147550</v>
      </c>
      <c r="Z43" s="17">
        <v>147900</v>
      </c>
      <c r="AA43" s="35">
        <v>0</v>
      </c>
      <c r="AB43" s="31">
        <v>0</v>
      </c>
      <c r="AC43" s="32">
        <v>0</v>
      </c>
      <c r="AD43" s="31">
        <v>0</v>
      </c>
      <c r="AE43" s="33">
        <v>0</v>
      </c>
      <c r="AF43" s="33">
        <v>0</v>
      </c>
      <c r="AG43" s="42">
        <v>0</v>
      </c>
      <c r="AH43" s="17">
        <v>0</v>
      </c>
      <c r="AI43" s="17">
        <v>3787170</v>
      </c>
      <c r="AJ43" s="17">
        <v>3787211</v>
      </c>
      <c r="AK43" s="17">
        <v>3797532</v>
      </c>
      <c r="AL43" s="31">
        <v>0</v>
      </c>
      <c r="AM43" s="31">
        <v>0</v>
      </c>
      <c r="AN43" s="32">
        <v>0</v>
      </c>
      <c r="AO43" s="31">
        <v>0</v>
      </c>
      <c r="AP43" s="33">
        <v>0</v>
      </c>
      <c r="AQ43" s="33">
        <v>0</v>
      </c>
      <c r="AR43" s="42">
        <v>0</v>
      </c>
      <c r="AS43" s="17">
        <v>0</v>
      </c>
      <c r="AT43" s="17">
        <v>377580.84899999999</v>
      </c>
      <c r="AU43" s="17">
        <v>465069.51080000005</v>
      </c>
      <c r="AV43" s="17">
        <v>555958.68480000005</v>
      </c>
      <c r="AW43" s="35">
        <v>0</v>
      </c>
      <c r="AX43" s="31">
        <v>0</v>
      </c>
      <c r="AY43" s="32">
        <v>0</v>
      </c>
      <c r="AZ43" s="31">
        <v>0</v>
      </c>
      <c r="BA43" s="33">
        <v>0</v>
      </c>
      <c r="BB43" s="33">
        <v>0</v>
      </c>
      <c r="BC43" s="42">
        <v>0</v>
      </c>
      <c r="BD43" s="17">
        <v>0</v>
      </c>
      <c r="BE43" s="17">
        <v>322666.88399999996</v>
      </c>
      <c r="BF43" s="17">
        <v>291993.9681</v>
      </c>
      <c r="BG43" s="17">
        <v>260130.94200000001</v>
      </c>
      <c r="BH43" s="35">
        <v>0</v>
      </c>
      <c r="BI43" s="31">
        <v>0</v>
      </c>
      <c r="BJ43" s="32">
        <v>0</v>
      </c>
      <c r="BK43" s="31">
        <v>0</v>
      </c>
      <c r="BL43" s="33">
        <v>0</v>
      </c>
      <c r="BM43" s="33">
        <v>0</v>
      </c>
      <c r="BN43" s="42">
        <v>0</v>
      </c>
      <c r="BO43" s="17">
        <v>0</v>
      </c>
      <c r="BP43" s="17">
        <v>4487417.733</v>
      </c>
      <c r="BQ43" s="17">
        <v>4544274.4789000005</v>
      </c>
      <c r="BR43" s="17">
        <v>4613621.6267999997</v>
      </c>
      <c r="BS43" s="17"/>
      <c r="BT43" s="31">
        <v>0</v>
      </c>
      <c r="BU43" s="31">
        <v>0</v>
      </c>
      <c r="BV43" s="32">
        <v>0</v>
      </c>
      <c r="BW43" s="31">
        <v>0</v>
      </c>
      <c r="BX43" s="33">
        <v>0</v>
      </c>
      <c r="BY43" s="33">
        <v>0</v>
      </c>
      <c r="BZ43" s="42">
        <v>0</v>
      </c>
      <c r="CA43" s="17">
        <v>0</v>
      </c>
      <c r="CB43" s="17">
        <v>4486782.6266000001</v>
      </c>
      <c r="CC43" s="17">
        <v>4543582.1365999999</v>
      </c>
      <c r="CD43" s="17">
        <v>4614949.0755000003</v>
      </c>
      <c r="CE43" s="17"/>
      <c r="CF43" s="31">
        <v>0</v>
      </c>
      <c r="CG43" s="31">
        <v>0</v>
      </c>
      <c r="CH43" s="32">
        <v>0</v>
      </c>
      <c r="CI43" s="31">
        <v>0</v>
      </c>
      <c r="CJ43" s="33">
        <v>0</v>
      </c>
      <c r="CK43" s="33">
        <v>0</v>
      </c>
      <c r="CL43" s="42">
        <v>0</v>
      </c>
      <c r="CM43" s="17">
        <v>0</v>
      </c>
      <c r="CN43" s="17">
        <v>174783.41410000002</v>
      </c>
      <c r="CO43" s="17">
        <v>177045.24500000002</v>
      </c>
      <c r="CP43" s="17">
        <v>179683.71</v>
      </c>
      <c r="CQ43" s="5"/>
    </row>
    <row r="44" spans="2:106" ht="17.25" customHeight="1">
      <c r="B44" s="21" t="s">
        <v>1</v>
      </c>
      <c r="C44" s="21" t="s">
        <v>80</v>
      </c>
      <c r="D44" s="22" t="s">
        <v>109</v>
      </c>
      <c r="E44" s="31">
        <v>0</v>
      </c>
      <c r="F44" s="31">
        <v>0</v>
      </c>
      <c r="G44" s="32">
        <v>0</v>
      </c>
      <c r="H44" s="31">
        <v>0</v>
      </c>
      <c r="I44" s="33">
        <v>0</v>
      </c>
      <c r="J44" s="33">
        <v>0</v>
      </c>
      <c r="K44" s="42">
        <v>0</v>
      </c>
      <c r="L44" s="17">
        <v>0</v>
      </c>
      <c r="M44" s="17">
        <v>1813087</v>
      </c>
      <c r="N44" s="17">
        <v>10253949</v>
      </c>
      <c r="O44" s="17">
        <v>3582518</v>
      </c>
      <c r="P44" s="35">
        <v>0</v>
      </c>
      <c r="Q44" s="31">
        <v>0</v>
      </c>
      <c r="R44" s="32">
        <v>0</v>
      </c>
      <c r="S44" s="31">
        <v>0</v>
      </c>
      <c r="T44" s="33">
        <v>0</v>
      </c>
      <c r="U44" s="33">
        <v>0</v>
      </c>
      <c r="V44" s="42">
        <v>0</v>
      </c>
      <c r="W44" s="17">
        <v>0</v>
      </c>
      <c r="X44" s="17">
        <v>52800</v>
      </c>
      <c r="Y44" s="17">
        <v>492703</v>
      </c>
      <c r="Z44" s="17">
        <v>361252</v>
      </c>
      <c r="AA44" s="35">
        <v>0</v>
      </c>
      <c r="AB44" s="31">
        <v>0</v>
      </c>
      <c r="AC44" s="32">
        <v>0</v>
      </c>
      <c r="AD44" s="31">
        <v>0</v>
      </c>
      <c r="AE44" s="33">
        <v>0</v>
      </c>
      <c r="AF44" s="33">
        <v>0</v>
      </c>
      <c r="AG44" s="42">
        <v>0</v>
      </c>
      <c r="AH44" s="17">
        <v>0</v>
      </c>
      <c r="AI44" s="17">
        <v>1865887</v>
      </c>
      <c r="AJ44" s="17">
        <v>10746652</v>
      </c>
      <c r="AK44" s="17">
        <v>3943770</v>
      </c>
      <c r="AL44" s="31">
        <v>0</v>
      </c>
      <c r="AM44" s="31">
        <v>0</v>
      </c>
      <c r="AN44" s="32">
        <v>0</v>
      </c>
      <c r="AO44" s="31">
        <v>0</v>
      </c>
      <c r="AP44" s="33">
        <v>0</v>
      </c>
      <c r="AQ44" s="33">
        <v>0</v>
      </c>
      <c r="AR44" s="42">
        <v>0</v>
      </c>
      <c r="AS44" s="17">
        <v>0</v>
      </c>
      <c r="AT44" s="17">
        <v>186028.9339</v>
      </c>
      <c r="AU44" s="17">
        <v>1319688.8656000001</v>
      </c>
      <c r="AV44" s="17">
        <v>577367.92800000007</v>
      </c>
      <c r="AW44" s="35">
        <v>0</v>
      </c>
      <c r="AX44" s="31">
        <v>0</v>
      </c>
      <c r="AY44" s="32">
        <v>0</v>
      </c>
      <c r="AZ44" s="31">
        <v>0</v>
      </c>
      <c r="BA44" s="33">
        <v>0</v>
      </c>
      <c r="BB44" s="33">
        <v>0</v>
      </c>
      <c r="BC44" s="42">
        <v>0</v>
      </c>
      <c r="BD44" s="17">
        <v>0</v>
      </c>
      <c r="BE44" s="17">
        <v>130612.09000000001</v>
      </c>
      <c r="BF44" s="17">
        <v>696383.04959999991</v>
      </c>
      <c r="BG44" s="17">
        <v>231893.67599999998</v>
      </c>
      <c r="BH44" s="35">
        <v>0</v>
      </c>
      <c r="BI44" s="31">
        <v>0</v>
      </c>
      <c r="BJ44" s="32">
        <v>0</v>
      </c>
      <c r="BK44" s="31">
        <v>0</v>
      </c>
      <c r="BL44" s="33">
        <v>0</v>
      </c>
      <c r="BM44" s="33">
        <v>0</v>
      </c>
      <c r="BN44" s="42">
        <v>0</v>
      </c>
      <c r="BO44" s="17">
        <v>0</v>
      </c>
      <c r="BP44" s="17">
        <v>2182528.0238999999</v>
      </c>
      <c r="BQ44" s="17">
        <v>12762723.915199999</v>
      </c>
      <c r="BR44" s="17">
        <v>4753031.6040000003</v>
      </c>
      <c r="BS44" s="17"/>
      <c r="BT44" s="31">
        <v>0</v>
      </c>
      <c r="BU44" s="31">
        <v>0</v>
      </c>
      <c r="BV44" s="32">
        <v>0</v>
      </c>
      <c r="BW44" s="31">
        <v>0</v>
      </c>
      <c r="BX44" s="33">
        <v>0</v>
      </c>
      <c r="BY44" s="33">
        <v>0</v>
      </c>
      <c r="BZ44" s="42">
        <v>0</v>
      </c>
      <c r="CA44" s="17">
        <v>0</v>
      </c>
      <c r="CB44" s="17">
        <v>0</v>
      </c>
      <c r="CC44" s="17">
        <v>6226127.1987999994</v>
      </c>
      <c r="CD44" s="17">
        <v>13505555.721600002</v>
      </c>
      <c r="CE44" s="17"/>
      <c r="CF44" s="31">
        <v>0</v>
      </c>
      <c r="CG44" s="31">
        <v>0</v>
      </c>
      <c r="CH44" s="32">
        <v>0</v>
      </c>
      <c r="CI44" s="31">
        <v>0</v>
      </c>
      <c r="CJ44" s="33">
        <v>0</v>
      </c>
      <c r="CK44" s="33">
        <v>0</v>
      </c>
      <c r="CL44" s="42">
        <v>0</v>
      </c>
      <c r="CM44" s="17">
        <v>0</v>
      </c>
      <c r="CN44" s="17">
        <v>61760.160000000003</v>
      </c>
      <c r="CO44" s="17">
        <v>585134.08279999997</v>
      </c>
      <c r="CP44" s="17">
        <v>435380.91039999999</v>
      </c>
      <c r="CQ44" s="5"/>
    </row>
    <row r="45" spans="2:106" ht="17.25" customHeight="1">
      <c r="B45" s="21" t="s">
        <v>1</v>
      </c>
      <c r="C45" s="21" t="s">
        <v>80</v>
      </c>
      <c r="D45" s="22" t="s">
        <v>104</v>
      </c>
      <c r="E45" s="31">
        <v>0</v>
      </c>
      <c r="F45" s="31">
        <v>0</v>
      </c>
      <c r="G45" s="32">
        <v>0</v>
      </c>
      <c r="H45" s="31">
        <v>0</v>
      </c>
      <c r="I45" s="33">
        <v>0</v>
      </c>
      <c r="J45" s="33">
        <v>66408</v>
      </c>
      <c r="K45" s="42">
        <v>113592</v>
      </c>
      <c r="L45" s="17">
        <v>2998242</v>
      </c>
      <c r="M45" s="17">
        <v>5105113</v>
      </c>
      <c r="N45" s="17">
        <v>0</v>
      </c>
      <c r="O45" s="17">
        <v>0</v>
      </c>
      <c r="P45" s="35">
        <v>0</v>
      </c>
      <c r="Q45" s="31">
        <v>0</v>
      </c>
      <c r="R45" s="32">
        <v>0</v>
      </c>
      <c r="S45" s="31">
        <v>0</v>
      </c>
      <c r="T45" s="33">
        <v>0</v>
      </c>
      <c r="U45" s="33">
        <v>1934</v>
      </c>
      <c r="V45" s="42">
        <v>10626</v>
      </c>
      <c r="W45" s="17">
        <v>87314</v>
      </c>
      <c r="X45" s="17">
        <v>478860</v>
      </c>
      <c r="Y45" s="17">
        <v>0</v>
      </c>
      <c r="Z45" s="17">
        <v>0</v>
      </c>
      <c r="AA45" s="35">
        <v>0</v>
      </c>
      <c r="AB45" s="31">
        <v>0</v>
      </c>
      <c r="AC45" s="32">
        <v>0</v>
      </c>
      <c r="AD45" s="31">
        <v>0</v>
      </c>
      <c r="AE45" s="33">
        <v>0</v>
      </c>
      <c r="AF45" s="33">
        <v>68342</v>
      </c>
      <c r="AG45" s="42">
        <v>124218</v>
      </c>
      <c r="AH45" s="17">
        <v>3085556</v>
      </c>
      <c r="AI45" s="17">
        <v>5583973</v>
      </c>
      <c r="AJ45" s="17">
        <v>0</v>
      </c>
      <c r="AK45" s="17">
        <v>0</v>
      </c>
      <c r="AL45" s="31">
        <v>0</v>
      </c>
      <c r="AM45" s="31">
        <v>0</v>
      </c>
      <c r="AN45" s="32">
        <v>0</v>
      </c>
      <c r="AO45" s="31">
        <v>0</v>
      </c>
      <c r="AP45" s="33">
        <v>0</v>
      </c>
      <c r="AQ45" s="33">
        <v>2255.2860000000001</v>
      </c>
      <c r="AR45" s="42">
        <v>6831.9900000000007</v>
      </c>
      <c r="AS45" s="17">
        <v>237896.3676</v>
      </c>
      <c r="AT45" s="17">
        <v>556722.10809999995</v>
      </c>
      <c r="AU45" s="17">
        <v>0</v>
      </c>
      <c r="AV45" s="17">
        <v>0</v>
      </c>
      <c r="AW45" s="35">
        <v>0</v>
      </c>
      <c r="AX45" s="31">
        <v>0</v>
      </c>
      <c r="AY45" s="32">
        <v>0</v>
      </c>
      <c r="AZ45" s="31">
        <v>0</v>
      </c>
      <c r="BA45" s="33">
        <v>0</v>
      </c>
      <c r="BB45" s="33">
        <v>0</v>
      </c>
      <c r="BC45" s="42">
        <v>6807.1463999999996</v>
      </c>
      <c r="BD45" s="17">
        <v>230799.58880000003</v>
      </c>
      <c r="BE45" s="17">
        <v>425498.7426</v>
      </c>
      <c r="BF45" s="17">
        <v>0</v>
      </c>
      <c r="BG45" s="17">
        <v>0</v>
      </c>
      <c r="BH45" s="35">
        <v>0</v>
      </c>
      <c r="BI45" s="31">
        <v>0</v>
      </c>
      <c r="BJ45" s="32">
        <v>0</v>
      </c>
      <c r="BK45" s="31">
        <v>0</v>
      </c>
      <c r="BL45" s="33">
        <v>0</v>
      </c>
      <c r="BM45" s="33">
        <v>70597.286000000007</v>
      </c>
      <c r="BN45" s="42">
        <v>137857.13639999999</v>
      </c>
      <c r="BO45" s="17">
        <v>3554251.9564000005</v>
      </c>
      <c r="BP45" s="17">
        <v>6566193.8507000003</v>
      </c>
      <c r="BQ45" s="17">
        <v>0</v>
      </c>
      <c r="BR45" s="17">
        <v>0</v>
      </c>
      <c r="BS45" s="17"/>
      <c r="BT45" s="31">
        <v>0</v>
      </c>
      <c r="BU45" s="31">
        <v>0</v>
      </c>
      <c r="BV45" s="32">
        <v>0</v>
      </c>
      <c r="BW45" s="31">
        <v>0</v>
      </c>
      <c r="BX45" s="33">
        <v>0</v>
      </c>
      <c r="BY45" s="33">
        <v>0</v>
      </c>
      <c r="BZ45" s="42">
        <v>208454.42240000001</v>
      </c>
      <c r="CA45" s="17">
        <v>0</v>
      </c>
      <c r="CB45" s="17">
        <v>10120445.8071</v>
      </c>
      <c r="CC45" s="17">
        <v>0</v>
      </c>
      <c r="CD45" s="17">
        <v>0</v>
      </c>
      <c r="CE45" s="17"/>
      <c r="CF45" s="31">
        <v>0</v>
      </c>
      <c r="CG45" s="31">
        <v>0</v>
      </c>
      <c r="CH45" s="32">
        <v>0</v>
      </c>
      <c r="CI45" s="31">
        <v>0</v>
      </c>
      <c r="CJ45" s="33">
        <v>0</v>
      </c>
      <c r="CK45" s="33">
        <v>1997.8220000000001</v>
      </c>
      <c r="CL45" s="42">
        <v>11792.7348</v>
      </c>
      <c r="CM45" s="17">
        <v>100576.9966</v>
      </c>
      <c r="CN45" s="17">
        <v>563091.47399999993</v>
      </c>
      <c r="CO45" s="17">
        <v>0</v>
      </c>
      <c r="CP45" s="17">
        <v>0</v>
      </c>
      <c r="CQ45" s="5"/>
    </row>
    <row r="46" spans="2:106" ht="17.25" customHeight="1">
      <c r="B46" s="21" t="s">
        <v>1</v>
      </c>
      <c r="C46" s="21" t="s">
        <v>80</v>
      </c>
      <c r="D46" s="22" t="s">
        <v>105</v>
      </c>
      <c r="E46" s="31">
        <v>0</v>
      </c>
      <c r="F46" s="31">
        <v>0</v>
      </c>
      <c r="G46" s="32">
        <v>0</v>
      </c>
      <c r="H46" s="31">
        <v>0</v>
      </c>
      <c r="I46" s="33">
        <v>0</v>
      </c>
      <c r="J46" s="33">
        <v>0</v>
      </c>
      <c r="K46" s="42">
        <v>0</v>
      </c>
      <c r="L46" s="17">
        <v>0</v>
      </c>
      <c r="M46" s="17">
        <v>0</v>
      </c>
      <c r="N46" s="17">
        <v>0</v>
      </c>
      <c r="O46" s="17">
        <v>2939743</v>
      </c>
      <c r="P46" s="35">
        <v>0</v>
      </c>
      <c r="Q46" s="31">
        <v>0</v>
      </c>
      <c r="R46" s="32">
        <v>0</v>
      </c>
      <c r="S46" s="31">
        <v>0</v>
      </c>
      <c r="T46" s="33">
        <v>0</v>
      </c>
      <c r="U46" s="33">
        <v>0</v>
      </c>
      <c r="V46" s="42">
        <v>0</v>
      </c>
      <c r="W46" s="17">
        <v>0</v>
      </c>
      <c r="X46" s="17">
        <v>0</v>
      </c>
      <c r="Y46" s="17">
        <v>0</v>
      </c>
      <c r="Z46" s="17">
        <v>85525</v>
      </c>
      <c r="AA46" s="35">
        <v>0</v>
      </c>
      <c r="AB46" s="31">
        <v>0</v>
      </c>
      <c r="AC46" s="32">
        <v>0</v>
      </c>
      <c r="AD46" s="31">
        <v>0</v>
      </c>
      <c r="AE46" s="33">
        <v>0</v>
      </c>
      <c r="AF46" s="33">
        <v>0</v>
      </c>
      <c r="AG46" s="42">
        <v>0</v>
      </c>
      <c r="AH46" s="17">
        <v>0</v>
      </c>
      <c r="AI46" s="17">
        <v>0</v>
      </c>
      <c r="AJ46" s="17">
        <v>0</v>
      </c>
      <c r="AK46" s="17">
        <v>3025268</v>
      </c>
      <c r="AL46" s="31">
        <v>0</v>
      </c>
      <c r="AM46" s="31">
        <v>0</v>
      </c>
      <c r="AN46" s="32">
        <v>0</v>
      </c>
      <c r="AO46" s="31">
        <v>0</v>
      </c>
      <c r="AP46" s="33">
        <v>0</v>
      </c>
      <c r="AQ46" s="33">
        <v>0</v>
      </c>
      <c r="AR46" s="42">
        <v>0</v>
      </c>
      <c r="AS46" s="17">
        <v>0</v>
      </c>
      <c r="AT46" s="17">
        <v>0</v>
      </c>
      <c r="AU46" s="17">
        <v>0</v>
      </c>
      <c r="AV46" s="17">
        <v>442899.2352</v>
      </c>
      <c r="AW46" s="35">
        <v>0</v>
      </c>
      <c r="AX46" s="31">
        <v>0</v>
      </c>
      <c r="AY46" s="32">
        <v>0</v>
      </c>
      <c r="AZ46" s="31">
        <v>0</v>
      </c>
      <c r="BA46" s="33">
        <v>0</v>
      </c>
      <c r="BB46" s="33">
        <v>0</v>
      </c>
      <c r="BC46" s="42">
        <v>0</v>
      </c>
      <c r="BD46" s="17">
        <v>0</v>
      </c>
      <c r="BE46" s="17">
        <v>0</v>
      </c>
      <c r="BF46" s="17">
        <v>0</v>
      </c>
      <c r="BG46" s="17">
        <v>232038.05559999999</v>
      </c>
      <c r="BH46" s="35">
        <v>0</v>
      </c>
      <c r="BI46" s="31">
        <v>0</v>
      </c>
      <c r="BJ46" s="32">
        <v>0</v>
      </c>
      <c r="BK46" s="31">
        <v>0</v>
      </c>
      <c r="BL46" s="33">
        <v>0</v>
      </c>
      <c r="BM46" s="33">
        <v>0</v>
      </c>
      <c r="BN46" s="42">
        <v>0</v>
      </c>
      <c r="BO46" s="17">
        <v>0</v>
      </c>
      <c r="BP46" s="17">
        <v>0</v>
      </c>
      <c r="BQ46" s="17">
        <v>0</v>
      </c>
      <c r="BR46" s="17">
        <v>3700205.2908000001</v>
      </c>
      <c r="BS46" s="17"/>
      <c r="BT46" s="31">
        <v>0</v>
      </c>
      <c r="BU46" s="31">
        <v>0</v>
      </c>
      <c r="BV46" s="32">
        <v>0</v>
      </c>
      <c r="BW46" s="31">
        <v>0</v>
      </c>
      <c r="BX46" s="33">
        <v>0</v>
      </c>
      <c r="BY46" s="33">
        <v>0</v>
      </c>
      <c r="BZ46" s="42">
        <v>0</v>
      </c>
      <c r="CA46" s="17">
        <v>0</v>
      </c>
      <c r="CB46" s="17">
        <v>0</v>
      </c>
      <c r="CC46" s="17">
        <v>0</v>
      </c>
      <c r="CD46" s="17">
        <v>232038.05559999999</v>
      </c>
      <c r="CE46" s="17"/>
      <c r="CF46" s="31">
        <v>0</v>
      </c>
      <c r="CG46" s="31">
        <v>0</v>
      </c>
      <c r="CH46" s="32">
        <v>0</v>
      </c>
      <c r="CI46" s="31">
        <v>0</v>
      </c>
      <c r="CJ46" s="33">
        <v>0</v>
      </c>
      <c r="CK46" s="33">
        <v>0</v>
      </c>
      <c r="CL46" s="42">
        <v>0</v>
      </c>
      <c r="CM46" s="17">
        <v>0</v>
      </c>
      <c r="CN46" s="17">
        <v>0</v>
      </c>
      <c r="CO46" s="17">
        <v>0</v>
      </c>
      <c r="CP46" s="17">
        <v>104605.6275</v>
      </c>
      <c r="CQ46" s="5"/>
    </row>
    <row r="47" spans="2:106" ht="17.25" customHeight="1" collapsed="1">
      <c r="B47" s="21" t="s">
        <v>1</v>
      </c>
      <c r="C47" s="21" t="s">
        <v>80</v>
      </c>
      <c r="D47" s="22" t="s">
        <v>106</v>
      </c>
      <c r="E47" s="31">
        <v>0</v>
      </c>
      <c r="F47" s="31">
        <v>0</v>
      </c>
      <c r="G47" s="32">
        <v>0</v>
      </c>
      <c r="H47" s="31">
        <v>0</v>
      </c>
      <c r="I47" s="33">
        <v>0</v>
      </c>
      <c r="J47" s="33">
        <v>0</v>
      </c>
      <c r="K47" s="42">
        <v>0</v>
      </c>
      <c r="L47" s="17">
        <v>0</v>
      </c>
      <c r="M47" s="17">
        <v>0</v>
      </c>
      <c r="N47" s="17">
        <v>0</v>
      </c>
      <c r="O47" s="17">
        <v>2448523</v>
      </c>
      <c r="P47" s="35">
        <v>0</v>
      </c>
      <c r="Q47" s="31">
        <v>0</v>
      </c>
      <c r="R47" s="32">
        <v>0</v>
      </c>
      <c r="S47" s="31">
        <v>0</v>
      </c>
      <c r="T47" s="33">
        <v>0</v>
      </c>
      <c r="U47" s="33">
        <v>0</v>
      </c>
      <c r="V47" s="42">
        <v>0</v>
      </c>
      <c r="W47" s="17">
        <v>0</v>
      </c>
      <c r="X47" s="17">
        <v>0</v>
      </c>
      <c r="Y47" s="17">
        <v>0</v>
      </c>
      <c r="Z47" s="17">
        <v>71235</v>
      </c>
      <c r="AA47" s="35">
        <v>0</v>
      </c>
      <c r="AB47" s="31">
        <v>0</v>
      </c>
      <c r="AC47" s="32">
        <v>0</v>
      </c>
      <c r="AD47" s="31">
        <v>0</v>
      </c>
      <c r="AE47" s="33">
        <v>0</v>
      </c>
      <c r="AF47" s="33">
        <v>0</v>
      </c>
      <c r="AG47" s="42">
        <v>0</v>
      </c>
      <c r="AH47" s="17">
        <v>0</v>
      </c>
      <c r="AI47" s="17">
        <v>0</v>
      </c>
      <c r="AJ47" s="17">
        <v>0</v>
      </c>
      <c r="AK47" s="17">
        <v>2519758</v>
      </c>
      <c r="AL47" s="31">
        <v>0</v>
      </c>
      <c r="AM47" s="31">
        <v>0</v>
      </c>
      <c r="AN47" s="32">
        <v>0</v>
      </c>
      <c r="AO47" s="31">
        <v>0</v>
      </c>
      <c r="AP47" s="33">
        <v>0</v>
      </c>
      <c r="AQ47" s="33">
        <v>0</v>
      </c>
      <c r="AR47" s="42">
        <v>0</v>
      </c>
      <c r="AS47" s="17">
        <v>0</v>
      </c>
      <c r="AT47" s="17">
        <v>0</v>
      </c>
      <c r="AU47" s="17">
        <v>0</v>
      </c>
      <c r="AV47" s="17">
        <v>368892.57120000001</v>
      </c>
      <c r="AW47" s="35">
        <v>0</v>
      </c>
      <c r="AX47" s="31">
        <v>0</v>
      </c>
      <c r="AY47" s="32">
        <v>0</v>
      </c>
      <c r="AZ47" s="31">
        <v>0</v>
      </c>
      <c r="BA47" s="33">
        <v>0</v>
      </c>
      <c r="BB47" s="33">
        <v>0</v>
      </c>
      <c r="BC47" s="42">
        <v>0</v>
      </c>
      <c r="BD47" s="17">
        <v>0</v>
      </c>
      <c r="BE47" s="17">
        <v>0</v>
      </c>
      <c r="BF47" s="17">
        <v>0</v>
      </c>
      <c r="BG47" s="17">
        <v>180918.62440000003</v>
      </c>
      <c r="BH47" s="35">
        <v>0</v>
      </c>
      <c r="BI47" s="31">
        <v>0</v>
      </c>
      <c r="BJ47" s="32">
        <v>0</v>
      </c>
      <c r="BK47" s="31">
        <v>0</v>
      </c>
      <c r="BL47" s="33">
        <v>0</v>
      </c>
      <c r="BM47" s="33">
        <v>0</v>
      </c>
      <c r="BN47" s="42">
        <v>0</v>
      </c>
      <c r="BO47" s="17">
        <v>0</v>
      </c>
      <c r="BP47" s="17">
        <v>0</v>
      </c>
      <c r="BQ47" s="17">
        <v>0</v>
      </c>
      <c r="BR47" s="17">
        <v>3069569.1956000002</v>
      </c>
      <c r="BS47" s="17"/>
      <c r="BT47" s="31">
        <v>0</v>
      </c>
      <c r="BU47" s="31">
        <v>0</v>
      </c>
      <c r="BV47" s="32">
        <v>0</v>
      </c>
      <c r="BW47" s="31">
        <v>0</v>
      </c>
      <c r="BX47" s="33">
        <v>0</v>
      </c>
      <c r="BY47" s="33">
        <v>0</v>
      </c>
      <c r="BZ47" s="42">
        <v>0</v>
      </c>
      <c r="CA47" s="17">
        <v>0</v>
      </c>
      <c r="CB47" s="17">
        <v>0</v>
      </c>
      <c r="CC47" s="17">
        <v>0</v>
      </c>
      <c r="CD47" s="17">
        <v>180918.62440000003</v>
      </c>
      <c r="CE47" s="17"/>
      <c r="CF47" s="31">
        <v>0</v>
      </c>
      <c r="CG47" s="31">
        <v>0</v>
      </c>
      <c r="CH47" s="32">
        <v>0</v>
      </c>
      <c r="CI47" s="31">
        <v>0</v>
      </c>
      <c r="CJ47" s="33">
        <v>0</v>
      </c>
      <c r="CK47" s="33">
        <v>0</v>
      </c>
      <c r="CL47" s="42">
        <v>0</v>
      </c>
      <c r="CM47" s="17">
        <v>0</v>
      </c>
      <c r="CN47" s="17">
        <v>0</v>
      </c>
      <c r="CO47" s="17">
        <v>0</v>
      </c>
      <c r="CP47" s="17">
        <v>86778.476999999999</v>
      </c>
      <c r="CQ47" s="5"/>
    </row>
    <row r="48" spans="2:106" ht="17.25" customHeight="1">
      <c r="B48" s="21" t="s">
        <v>1</v>
      </c>
      <c r="C48" s="21" t="s">
        <v>80</v>
      </c>
      <c r="D48" s="22" t="s">
        <v>94</v>
      </c>
      <c r="E48" s="31">
        <v>0</v>
      </c>
      <c r="F48" s="31">
        <v>0</v>
      </c>
      <c r="G48" s="32">
        <v>0</v>
      </c>
      <c r="H48" s="31">
        <v>0</v>
      </c>
      <c r="I48" s="33">
        <v>0</v>
      </c>
      <c r="J48" s="33">
        <v>0</v>
      </c>
      <c r="K48" s="42">
        <v>0</v>
      </c>
      <c r="L48" s="17">
        <v>2057730</v>
      </c>
      <c r="M48" s="17">
        <v>3503705</v>
      </c>
      <c r="N48" s="17">
        <v>0</v>
      </c>
      <c r="O48" s="17">
        <v>0</v>
      </c>
      <c r="P48" s="35">
        <v>0</v>
      </c>
      <c r="Q48" s="31">
        <v>0</v>
      </c>
      <c r="R48" s="32">
        <v>0</v>
      </c>
      <c r="S48" s="31">
        <v>0</v>
      </c>
      <c r="T48" s="33">
        <v>0</v>
      </c>
      <c r="U48" s="33">
        <v>0</v>
      </c>
      <c r="V48" s="42">
        <v>0</v>
      </c>
      <c r="W48" s="17">
        <v>59925</v>
      </c>
      <c r="X48" s="17">
        <v>328648</v>
      </c>
      <c r="Y48" s="17">
        <v>0</v>
      </c>
      <c r="Z48" s="17">
        <v>0</v>
      </c>
      <c r="AA48" s="35">
        <v>0</v>
      </c>
      <c r="AB48" s="31">
        <v>0</v>
      </c>
      <c r="AC48" s="32">
        <v>0</v>
      </c>
      <c r="AD48" s="31">
        <v>0</v>
      </c>
      <c r="AE48" s="33">
        <v>0</v>
      </c>
      <c r="AF48" s="33">
        <v>0</v>
      </c>
      <c r="AG48" s="42">
        <v>0</v>
      </c>
      <c r="AH48" s="17">
        <v>2117655</v>
      </c>
      <c r="AI48" s="17">
        <v>3832353</v>
      </c>
      <c r="AJ48" s="17">
        <v>0</v>
      </c>
      <c r="AK48" s="17">
        <v>0</v>
      </c>
      <c r="AL48" s="31">
        <v>0</v>
      </c>
      <c r="AM48" s="31">
        <v>0</v>
      </c>
      <c r="AN48" s="32">
        <v>0</v>
      </c>
      <c r="AO48" s="31">
        <v>0</v>
      </c>
      <c r="AP48" s="33">
        <v>0</v>
      </c>
      <c r="AQ48" s="33">
        <v>0</v>
      </c>
      <c r="AR48" s="42">
        <v>0</v>
      </c>
      <c r="AS48" s="17">
        <v>163271.20050000001</v>
      </c>
      <c r="AT48" s="17">
        <v>382085.59409999999</v>
      </c>
      <c r="AU48" s="17">
        <v>0</v>
      </c>
      <c r="AV48" s="17">
        <v>0</v>
      </c>
      <c r="AW48" s="35">
        <v>0</v>
      </c>
      <c r="AX48" s="31">
        <v>0</v>
      </c>
      <c r="AY48" s="32">
        <v>0</v>
      </c>
      <c r="AZ48" s="31">
        <v>0</v>
      </c>
      <c r="BA48" s="33">
        <v>0</v>
      </c>
      <c r="BB48" s="33">
        <v>0</v>
      </c>
      <c r="BC48" s="42">
        <v>0</v>
      </c>
      <c r="BD48" s="17">
        <v>138494.63699999999</v>
      </c>
      <c r="BE48" s="17">
        <v>275162.94540000003</v>
      </c>
      <c r="BF48" s="17">
        <v>0</v>
      </c>
      <c r="BG48" s="17">
        <v>0</v>
      </c>
      <c r="BH48" s="35">
        <v>0</v>
      </c>
      <c r="BI48" s="31">
        <v>0</v>
      </c>
      <c r="BJ48" s="32">
        <v>0</v>
      </c>
      <c r="BK48" s="31">
        <v>0</v>
      </c>
      <c r="BL48" s="33">
        <v>0</v>
      </c>
      <c r="BM48" s="33">
        <v>0</v>
      </c>
      <c r="BN48" s="42">
        <v>0</v>
      </c>
      <c r="BO48" s="17">
        <v>2419420.8374999999</v>
      </c>
      <c r="BP48" s="17">
        <v>4489601.5395</v>
      </c>
      <c r="BQ48" s="17">
        <v>0</v>
      </c>
      <c r="BR48" s="17">
        <v>0</v>
      </c>
      <c r="BS48" s="17"/>
      <c r="BT48" s="31">
        <v>0</v>
      </c>
      <c r="BU48" s="31">
        <v>0</v>
      </c>
      <c r="BV48" s="32">
        <v>0</v>
      </c>
      <c r="BW48" s="31">
        <v>0</v>
      </c>
      <c r="BX48" s="33">
        <v>0</v>
      </c>
      <c r="BY48" s="33">
        <v>0</v>
      </c>
      <c r="BZ48" s="42">
        <v>0</v>
      </c>
      <c r="CA48" s="17">
        <v>0</v>
      </c>
      <c r="CB48" s="17">
        <v>6909022.3770000003</v>
      </c>
      <c r="CC48" s="17">
        <v>0</v>
      </c>
      <c r="CD48" s="17">
        <v>0</v>
      </c>
      <c r="CE48" s="17"/>
      <c r="CF48" s="31">
        <v>0</v>
      </c>
      <c r="CG48" s="31">
        <v>0</v>
      </c>
      <c r="CH48" s="32">
        <v>0</v>
      </c>
      <c r="CI48" s="31">
        <v>0</v>
      </c>
      <c r="CJ48" s="33">
        <v>0</v>
      </c>
      <c r="CK48" s="33">
        <v>0</v>
      </c>
      <c r="CL48" s="42">
        <v>0</v>
      </c>
      <c r="CM48" s="17">
        <v>68464.3125</v>
      </c>
      <c r="CN48" s="17">
        <v>385011.13199999998</v>
      </c>
      <c r="CO48" s="17">
        <v>0</v>
      </c>
      <c r="CP48" s="17">
        <v>0</v>
      </c>
      <c r="CQ48" s="5"/>
    </row>
    <row r="49" spans="2:95" ht="17.25" customHeight="1">
      <c r="B49" s="21" t="s">
        <v>1</v>
      </c>
      <c r="C49" s="21" t="s">
        <v>80</v>
      </c>
      <c r="D49" s="22" t="s">
        <v>107</v>
      </c>
      <c r="E49" s="31">
        <v>0</v>
      </c>
      <c r="F49" s="31">
        <v>0</v>
      </c>
      <c r="G49" s="32">
        <v>0</v>
      </c>
      <c r="H49" s="31">
        <v>0</v>
      </c>
      <c r="I49" s="33">
        <v>0</v>
      </c>
      <c r="J49" s="33">
        <v>1371131</v>
      </c>
      <c r="K49" s="42">
        <v>2589846</v>
      </c>
      <c r="L49" s="17">
        <v>2534959</v>
      </c>
      <c r="M49" s="17">
        <v>1150067</v>
      </c>
      <c r="N49" s="17">
        <v>998909</v>
      </c>
      <c r="O49" s="17">
        <v>1001646</v>
      </c>
      <c r="P49" s="35">
        <v>0</v>
      </c>
      <c r="Q49" s="31">
        <v>0</v>
      </c>
      <c r="R49" s="32">
        <v>0</v>
      </c>
      <c r="S49" s="31">
        <v>0</v>
      </c>
      <c r="T49" s="33">
        <v>0</v>
      </c>
      <c r="U49" s="33">
        <v>55571</v>
      </c>
      <c r="V49" s="42">
        <v>212434</v>
      </c>
      <c r="W49" s="17">
        <v>343002</v>
      </c>
      <c r="X49" s="17">
        <v>316223</v>
      </c>
      <c r="Y49" s="17">
        <v>40484</v>
      </c>
      <c r="Z49" s="17">
        <v>40568</v>
      </c>
      <c r="AA49" s="35">
        <v>0</v>
      </c>
      <c r="AB49" s="31">
        <v>0</v>
      </c>
      <c r="AC49" s="32">
        <v>0</v>
      </c>
      <c r="AD49" s="31">
        <v>0</v>
      </c>
      <c r="AE49" s="33">
        <v>0</v>
      </c>
      <c r="AF49" s="33">
        <v>1426702</v>
      </c>
      <c r="AG49" s="42">
        <v>2802280</v>
      </c>
      <c r="AH49" s="17">
        <v>2877961</v>
      </c>
      <c r="AI49" s="17">
        <v>1466290</v>
      </c>
      <c r="AJ49" s="17">
        <v>1039393</v>
      </c>
      <c r="AK49" s="17">
        <v>1042214</v>
      </c>
      <c r="AL49" s="31">
        <v>0</v>
      </c>
      <c r="AM49" s="31">
        <v>0</v>
      </c>
      <c r="AN49" s="32">
        <v>0</v>
      </c>
      <c r="AO49" s="31">
        <v>0</v>
      </c>
      <c r="AP49" s="33">
        <v>0</v>
      </c>
      <c r="AQ49" s="33">
        <v>47081.166000000005</v>
      </c>
      <c r="AR49" s="42">
        <v>154125.4</v>
      </c>
      <c r="AS49" s="17">
        <v>221890.79310000001</v>
      </c>
      <c r="AT49" s="17">
        <v>146189.11299999998</v>
      </c>
      <c r="AU49" s="17">
        <v>127637.46040000001</v>
      </c>
      <c r="AV49" s="17">
        <v>152580.12960000001</v>
      </c>
      <c r="AW49" s="35">
        <v>0</v>
      </c>
      <c r="AX49" s="31">
        <v>0</v>
      </c>
      <c r="AY49" s="32">
        <v>0</v>
      </c>
      <c r="AZ49" s="31">
        <v>0</v>
      </c>
      <c r="BA49" s="33">
        <v>0</v>
      </c>
      <c r="BB49" s="33">
        <v>0</v>
      </c>
      <c r="BC49" s="42">
        <v>174096.55979999999</v>
      </c>
      <c r="BD49" s="17">
        <v>193881.7427</v>
      </c>
      <c r="BE49" s="17">
        <v>114372.4123</v>
      </c>
      <c r="BF49" s="17">
        <v>88036.587100000004</v>
      </c>
      <c r="BG49" s="17">
        <v>86816.426200000002</v>
      </c>
      <c r="BH49" s="35">
        <v>0</v>
      </c>
      <c r="BI49" s="31">
        <v>0</v>
      </c>
      <c r="BJ49" s="32">
        <v>0</v>
      </c>
      <c r="BK49" s="31">
        <v>0</v>
      </c>
      <c r="BL49" s="33">
        <v>0</v>
      </c>
      <c r="BM49" s="33">
        <v>1473783.166</v>
      </c>
      <c r="BN49" s="42">
        <v>3130501.9598000003</v>
      </c>
      <c r="BO49" s="17">
        <v>3293733.5357999997</v>
      </c>
      <c r="BP49" s="17">
        <v>1726851.5252999999</v>
      </c>
      <c r="BQ49" s="17">
        <v>1255067.0474999999</v>
      </c>
      <c r="BR49" s="17">
        <v>1281610.5558</v>
      </c>
      <c r="BS49" s="17"/>
      <c r="BT49" s="31">
        <v>0</v>
      </c>
      <c r="BU49" s="31">
        <v>0</v>
      </c>
      <c r="BV49" s="32">
        <v>0</v>
      </c>
      <c r="BW49" s="31">
        <v>0</v>
      </c>
      <c r="BX49" s="33">
        <v>0</v>
      </c>
      <c r="BY49" s="33">
        <v>0</v>
      </c>
      <c r="BZ49" s="42">
        <v>1177180.713</v>
      </c>
      <c r="CA49" s="17">
        <v>2787460.8372</v>
      </c>
      <c r="CB49" s="17">
        <v>5660228.6367000006</v>
      </c>
      <c r="CC49" s="17">
        <v>1255067.0474999999</v>
      </c>
      <c r="CD49" s="17">
        <v>1281610.5558</v>
      </c>
      <c r="CE49" s="17"/>
      <c r="CF49" s="31">
        <v>0</v>
      </c>
      <c r="CG49" s="31">
        <v>0</v>
      </c>
      <c r="CH49" s="32">
        <v>0</v>
      </c>
      <c r="CI49" s="31">
        <v>0</v>
      </c>
      <c r="CJ49" s="33">
        <v>0</v>
      </c>
      <c r="CK49" s="33">
        <v>57404.843000000008</v>
      </c>
      <c r="CL49" s="42">
        <v>236558.44280000002</v>
      </c>
      <c r="CM49" s="17">
        <v>390553.28759999998</v>
      </c>
      <c r="CN49" s="17">
        <v>367622.33400000003</v>
      </c>
      <c r="CO49" s="17">
        <v>48884.43</v>
      </c>
      <c r="CP49" s="17">
        <v>49886.469600000004</v>
      </c>
      <c r="CQ49" s="5"/>
    </row>
    <row r="50" spans="2:95" ht="17.25" customHeight="1">
      <c r="B50" s="21" t="s">
        <v>1</v>
      </c>
      <c r="C50" s="21" t="s">
        <v>80</v>
      </c>
      <c r="D50" s="22" t="s">
        <v>95</v>
      </c>
      <c r="E50" s="31">
        <v>0</v>
      </c>
      <c r="F50" s="31">
        <v>0</v>
      </c>
      <c r="G50" s="32">
        <v>0</v>
      </c>
      <c r="H50" s="31">
        <v>0</v>
      </c>
      <c r="I50" s="33">
        <v>0</v>
      </c>
      <c r="J50" s="33">
        <v>0</v>
      </c>
      <c r="K50" s="42">
        <v>3247392</v>
      </c>
      <c r="L50" s="17">
        <v>0</v>
      </c>
      <c r="M50" s="17">
        <v>0</v>
      </c>
      <c r="N50" s="17">
        <v>0</v>
      </c>
      <c r="O50" s="17">
        <v>0</v>
      </c>
      <c r="P50" s="35">
        <v>0</v>
      </c>
      <c r="Q50" s="31">
        <v>0</v>
      </c>
      <c r="R50" s="32">
        <v>0</v>
      </c>
      <c r="S50" s="31">
        <v>0</v>
      </c>
      <c r="T50" s="33">
        <v>0</v>
      </c>
      <c r="U50" s="33">
        <v>0</v>
      </c>
      <c r="V50" s="42">
        <v>116395</v>
      </c>
      <c r="W50" s="17">
        <v>0</v>
      </c>
      <c r="X50" s="17">
        <v>0</v>
      </c>
      <c r="Y50" s="17">
        <v>0</v>
      </c>
      <c r="Z50" s="17">
        <v>0</v>
      </c>
      <c r="AA50" s="35">
        <v>0</v>
      </c>
      <c r="AB50" s="31">
        <v>0</v>
      </c>
      <c r="AC50" s="32">
        <v>0</v>
      </c>
      <c r="AD50" s="31">
        <v>0</v>
      </c>
      <c r="AE50" s="33">
        <v>0</v>
      </c>
      <c r="AF50" s="33">
        <v>0</v>
      </c>
      <c r="AG50" s="42">
        <v>3363787</v>
      </c>
      <c r="AH50" s="17">
        <v>0</v>
      </c>
      <c r="AI50" s="17">
        <v>0</v>
      </c>
      <c r="AJ50" s="17">
        <v>0</v>
      </c>
      <c r="AK50" s="17">
        <v>0</v>
      </c>
      <c r="AL50" s="31">
        <v>0</v>
      </c>
      <c r="AM50" s="31">
        <v>0</v>
      </c>
      <c r="AN50" s="32">
        <v>0</v>
      </c>
      <c r="AO50" s="31">
        <v>0</v>
      </c>
      <c r="AP50" s="33">
        <v>0</v>
      </c>
      <c r="AQ50" s="33">
        <v>0</v>
      </c>
      <c r="AR50" s="42">
        <v>185008.285</v>
      </c>
      <c r="AS50" s="17">
        <v>0</v>
      </c>
      <c r="AT50" s="17">
        <v>0</v>
      </c>
      <c r="AU50" s="17">
        <v>0</v>
      </c>
      <c r="AV50" s="17">
        <v>0</v>
      </c>
      <c r="AW50" s="35">
        <v>0</v>
      </c>
      <c r="AX50" s="31">
        <v>0</v>
      </c>
      <c r="AY50" s="32">
        <v>0</v>
      </c>
      <c r="AZ50" s="31">
        <v>0</v>
      </c>
      <c r="BA50" s="33">
        <v>0</v>
      </c>
      <c r="BB50" s="33">
        <v>0</v>
      </c>
      <c r="BC50" s="42">
        <v>236137.8474</v>
      </c>
      <c r="BD50" s="17">
        <v>0</v>
      </c>
      <c r="BE50" s="17">
        <v>0</v>
      </c>
      <c r="BF50" s="17">
        <v>0</v>
      </c>
      <c r="BG50" s="17">
        <v>0</v>
      </c>
      <c r="BH50" s="35">
        <v>0</v>
      </c>
      <c r="BI50" s="31">
        <v>0</v>
      </c>
      <c r="BJ50" s="32">
        <v>0</v>
      </c>
      <c r="BK50" s="31">
        <v>0</v>
      </c>
      <c r="BL50" s="33">
        <v>0</v>
      </c>
      <c r="BM50" s="33">
        <v>0</v>
      </c>
      <c r="BN50" s="42">
        <v>3784933.1324</v>
      </c>
      <c r="BO50" s="17">
        <v>0</v>
      </c>
      <c r="BP50" s="17">
        <v>0</v>
      </c>
      <c r="BQ50" s="17">
        <v>0</v>
      </c>
      <c r="BR50" s="17">
        <v>0</v>
      </c>
      <c r="BS50" s="17"/>
      <c r="BT50" s="31">
        <v>0</v>
      </c>
      <c r="BU50" s="31">
        <v>0</v>
      </c>
      <c r="BV50" s="32">
        <v>0</v>
      </c>
      <c r="BW50" s="31">
        <v>0</v>
      </c>
      <c r="BX50" s="33">
        <v>0</v>
      </c>
      <c r="BY50" s="33">
        <v>0</v>
      </c>
      <c r="BZ50" s="42">
        <v>3784933.1324</v>
      </c>
      <c r="CA50" s="17">
        <v>0</v>
      </c>
      <c r="CB50" s="17">
        <v>0</v>
      </c>
      <c r="CC50" s="17">
        <v>0</v>
      </c>
      <c r="CD50" s="17">
        <v>0</v>
      </c>
      <c r="CE50" s="17"/>
      <c r="CF50" s="31">
        <v>0</v>
      </c>
      <c r="CG50" s="31">
        <v>0</v>
      </c>
      <c r="CH50" s="32">
        <v>0</v>
      </c>
      <c r="CI50" s="31">
        <v>0</v>
      </c>
      <c r="CJ50" s="33">
        <v>0</v>
      </c>
      <c r="CK50" s="33">
        <v>0</v>
      </c>
      <c r="CL50" s="42">
        <v>130967.65400000001</v>
      </c>
      <c r="CM50" s="17">
        <v>0</v>
      </c>
      <c r="CN50" s="17">
        <v>0</v>
      </c>
      <c r="CO50" s="17">
        <v>0</v>
      </c>
      <c r="CP50" s="17">
        <v>0</v>
      </c>
      <c r="CQ50" s="5"/>
    </row>
    <row r="51" spans="2:95" ht="17.25" customHeight="1">
      <c r="B51" s="21" t="s">
        <v>1</v>
      </c>
      <c r="C51" s="21" t="s">
        <v>80</v>
      </c>
      <c r="D51" s="22" t="s">
        <v>96</v>
      </c>
      <c r="E51" s="31">
        <v>0</v>
      </c>
      <c r="F51" s="31">
        <v>0</v>
      </c>
      <c r="G51" s="32">
        <v>0</v>
      </c>
      <c r="H51" s="31">
        <v>0</v>
      </c>
      <c r="I51" s="33">
        <v>0</v>
      </c>
      <c r="J51" s="33">
        <v>0</v>
      </c>
      <c r="K51" s="42">
        <v>2212735</v>
      </c>
      <c r="L51" s="17">
        <v>119277</v>
      </c>
      <c r="M51" s="17">
        <v>0</v>
      </c>
      <c r="N51" s="17">
        <v>0</v>
      </c>
      <c r="O51" s="17">
        <v>0</v>
      </c>
      <c r="P51" s="35">
        <v>0</v>
      </c>
      <c r="Q51" s="31">
        <v>0</v>
      </c>
      <c r="R51" s="32">
        <v>0</v>
      </c>
      <c r="S51" s="31">
        <v>0</v>
      </c>
      <c r="T51" s="33">
        <v>0</v>
      </c>
      <c r="U51" s="33">
        <v>0</v>
      </c>
      <c r="V51" s="42">
        <v>68716</v>
      </c>
      <c r="W51" s="17">
        <v>14584</v>
      </c>
      <c r="X51" s="17">
        <v>0</v>
      </c>
      <c r="Y51" s="17">
        <v>0</v>
      </c>
      <c r="Z51" s="17">
        <v>0</v>
      </c>
      <c r="AA51" s="35">
        <v>0</v>
      </c>
      <c r="AB51" s="31">
        <v>0</v>
      </c>
      <c r="AC51" s="32">
        <v>0</v>
      </c>
      <c r="AD51" s="31">
        <v>0</v>
      </c>
      <c r="AE51" s="33">
        <v>0</v>
      </c>
      <c r="AF51" s="33">
        <v>0</v>
      </c>
      <c r="AG51" s="42">
        <v>2281451</v>
      </c>
      <c r="AH51" s="17">
        <v>133861</v>
      </c>
      <c r="AI51" s="17">
        <v>0</v>
      </c>
      <c r="AJ51" s="17">
        <v>0</v>
      </c>
      <c r="AK51" s="17">
        <v>0</v>
      </c>
      <c r="AL51" s="31">
        <v>0</v>
      </c>
      <c r="AM51" s="31">
        <v>0</v>
      </c>
      <c r="AN51" s="32">
        <v>0</v>
      </c>
      <c r="AO51" s="31">
        <v>0</v>
      </c>
      <c r="AP51" s="33">
        <v>0</v>
      </c>
      <c r="AQ51" s="33">
        <v>0</v>
      </c>
      <c r="AR51" s="42">
        <v>125479.80500000001</v>
      </c>
      <c r="AS51" s="17">
        <v>10320.6831</v>
      </c>
      <c r="AT51" s="17">
        <v>0</v>
      </c>
      <c r="AU51" s="17">
        <v>0</v>
      </c>
      <c r="AV51" s="17">
        <v>0</v>
      </c>
      <c r="AW51" s="35">
        <v>0</v>
      </c>
      <c r="AX51" s="31">
        <v>0</v>
      </c>
      <c r="AY51" s="32">
        <v>0</v>
      </c>
      <c r="AZ51" s="31">
        <v>0</v>
      </c>
      <c r="BA51" s="33">
        <v>0</v>
      </c>
      <c r="BB51" s="33">
        <v>0</v>
      </c>
      <c r="BC51" s="42">
        <v>128901.98149999999</v>
      </c>
      <c r="BD51" s="17">
        <v>8593.8761999999988</v>
      </c>
      <c r="BE51" s="17">
        <v>0</v>
      </c>
      <c r="BF51" s="17">
        <v>0</v>
      </c>
      <c r="BG51" s="17">
        <v>0</v>
      </c>
      <c r="BH51" s="35">
        <v>0</v>
      </c>
      <c r="BI51" s="31">
        <v>0</v>
      </c>
      <c r="BJ51" s="32">
        <v>0</v>
      </c>
      <c r="BK51" s="31">
        <v>0</v>
      </c>
      <c r="BL51" s="33">
        <v>0</v>
      </c>
      <c r="BM51" s="33">
        <v>0</v>
      </c>
      <c r="BN51" s="42">
        <v>2535832.7864999995</v>
      </c>
      <c r="BO51" s="17">
        <v>152775.55929999999</v>
      </c>
      <c r="BP51" s="17">
        <v>0</v>
      </c>
      <c r="BQ51" s="17">
        <v>0</v>
      </c>
      <c r="BR51" s="17">
        <v>0</v>
      </c>
      <c r="BS51" s="18"/>
      <c r="BT51" s="31">
        <v>0</v>
      </c>
      <c r="BU51" s="31">
        <v>0</v>
      </c>
      <c r="BV51" s="32">
        <v>0</v>
      </c>
      <c r="BW51" s="31">
        <v>0</v>
      </c>
      <c r="BX51" s="33">
        <v>0</v>
      </c>
      <c r="BY51" s="33">
        <v>0</v>
      </c>
      <c r="BZ51" s="42">
        <v>0</v>
      </c>
      <c r="CA51" s="17">
        <v>2688608.3458000002</v>
      </c>
      <c r="CB51" s="17">
        <v>0</v>
      </c>
      <c r="CC51" s="17">
        <v>0</v>
      </c>
      <c r="CD51" s="17">
        <v>0</v>
      </c>
      <c r="CE51" s="18"/>
      <c r="CF51" s="31">
        <v>0</v>
      </c>
      <c r="CG51" s="31">
        <v>0</v>
      </c>
      <c r="CH51" s="32">
        <v>0</v>
      </c>
      <c r="CI51" s="31">
        <v>0</v>
      </c>
      <c r="CJ51" s="33">
        <v>0</v>
      </c>
      <c r="CK51" s="33">
        <v>0</v>
      </c>
      <c r="CL51" s="42">
        <v>76377.834000000003</v>
      </c>
      <c r="CM51" s="17">
        <v>16644.7192</v>
      </c>
      <c r="CN51" s="17">
        <v>0</v>
      </c>
      <c r="CO51" s="17">
        <v>0</v>
      </c>
      <c r="CP51" s="17">
        <v>0</v>
      </c>
      <c r="CQ51" s="5"/>
    </row>
    <row r="52" spans="2:95" ht="17.25" customHeight="1">
      <c r="B52" s="21" t="s">
        <v>1</v>
      </c>
      <c r="C52" s="21" t="s">
        <v>80</v>
      </c>
      <c r="D52" s="22" t="s">
        <v>97</v>
      </c>
      <c r="E52" s="31">
        <v>0</v>
      </c>
      <c r="F52" s="31">
        <v>0</v>
      </c>
      <c r="G52" s="32">
        <v>0</v>
      </c>
      <c r="H52" s="31">
        <v>0</v>
      </c>
      <c r="I52" s="33">
        <v>0</v>
      </c>
      <c r="J52" s="33">
        <v>0</v>
      </c>
      <c r="K52" s="42">
        <v>1785179</v>
      </c>
      <c r="L52" s="17">
        <v>0</v>
      </c>
      <c r="M52" s="17">
        <v>0</v>
      </c>
      <c r="N52" s="17">
        <v>0</v>
      </c>
      <c r="O52" s="17">
        <v>0</v>
      </c>
      <c r="P52" s="35">
        <v>0</v>
      </c>
      <c r="Q52" s="31">
        <v>0</v>
      </c>
      <c r="R52" s="32">
        <v>0</v>
      </c>
      <c r="S52" s="31">
        <v>0</v>
      </c>
      <c r="T52" s="33">
        <v>0</v>
      </c>
      <c r="U52" s="33">
        <v>0</v>
      </c>
      <c r="V52" s="42">
        <v>63986</v>
      </c>
      <c r="W52" s="17">
        <v>0</v>
      </c>
      <c r="X52" s="17">
        <v>0</v>
      </c>
      <c r="Y52" s="17">
        <v>0</v>
      </c>
      <c r="Z52" s="17">
        <v>0</v>
      </c>
      <c r="AA52" s="35">
        <v>0</v>
      </c>
      <c r="AB52" s="31">
        <v>0</v>
      </c>
      <c r="AC52" s="32">
        <v>0</v>
      </c>
      <c r="AD52" s="31">
        <v>0</v>
      </c>
      <c r="AE52" s="33">
        <v>0</v>
      </c>
      <c r="AF52" s="33">
        <v>0</v>
      </c>
      <c r="AG52" s="42">
        <v>1849165</v>
      </c>
      <c r="AH52" s="17">
        <v>0</v>
      </c>
      <c r="AI52" s="17">
        <v>0</v>
      </c>
      <c r="AJ52" s="17">
        <v>0</v>
      </c>
      <c r="AK52" s="17">
        <v>0</v>
      </c>
      <c r="AL52" s="31">
        <v>0</v>
      </c>
      <c r="AM52" s="31">
        <v>0</v>
      </c>
      <c r="AN52" s="32">
        <v>0</v>
      </c>
      <c r="AO52" s="31">
        <v>0</v>
      </c>
      <c r="AP52" s="33">
        <v>0</v>
      </c>
      <c r="AQ52" s="33">
        <v>0</v>
      </c>
      <c r="AR52" s="42">
        <v>101704.075</v>
      </c>
      <c r="AS52" s="17">
        <v>0</v>
      </c>
      <c r="AT52" s="17">
        <v>0</v>
      </c>
      <c r="AU52" s="17">
        <v>0</v>
      </c>
      <c r="AV52" s="17">
        <v>0</v>
      </c>
      <c r="AW52" s="35">
        <v>0</v>
      </c>
      <c r="AX52" s="31">
        <v>0</v>
      </c>
      <c r="AY52" s="32">
        <v>0</v>
      </c>
      <c r="AZ52" s="31">
        <v>0</v>
      </c>
      <c r="BA52" s="33">
        <v>0</v>
      </c>
      <c r="BB52" s="33">
        <v>0</v>
      </c>
      <c r="BC52" s="42">
        <v>47708.456999999995</v>
      </c>
      <c r="BD52" s="17">
        <v>0</v>
      </c>
      <c r="BE52" s="17">
        <v>0</v>
      </c>
      <c r="BF52" s="17">
        <v>0</v>
      </c>
      <c r="BG52" s="17">
        <v>0</v>
      </c>
      <c r="BH52" s="35">
        <v>0</v>
      </c>
      <c r="BI52" s="31">
        <v>0</v>
      </c>
      <c r="BJ52" s="32">
        <v>0</v>
      </c>
      <c r="BK52" s="31">
        <v>0</v>
      </c>
      <c r="BL52" s="33">
        <v>0</v>
      </c>
      <c r="BM52" s="33">
        <v>0</v>
      </c>
      <c r="BN52" s="42">
        <v>1998577.5319999999</v>
      </c>
      <c r="BO52" s="17">
        <v>0</v>
      </c>
      <c r="BP52" s="17">
        <v>0</v>
      </c>
      <c r="BQ52" s="17">
        <v>0</v>
      </c>
      <c r="BR52" s="17">
        <v>0</v>
      </c>
      <c r="BS52" s="19"/>
      <c r="BT52" s="31">
        <v>0</v>
      </c>
      <c r="BU52" s="31">
        <v>0</v>
      </c>
      <c r="BV52" s="32">
        <v>0</v>
      </c>
      <c r="BW52" s="31">
        <v>0</v>
      </c>
      <c r="BX52" s="33">
        <v>0</v>
      </c>
      <c r="BY52" s="33">
        <v>0</v>
      </c>
      <c r="BZ52" s="42">
        <v>1998577.5319999999</v>
      </c>
      <c r="CA52" s="17">
        <v>0</v>
      </c>
      <c r="CB52" s="17">
        <v>0</v>
      </c>
      <c r="CC52" s="17">
        <v>0</v>
      </c>
      <c r="CD52" s="17">
        <v>0</v>
      </c>
      <c r="CE52" s="19"/>
      <c r="CF52" s="31">
        <v>0</v>
      </c>
      <c r="CG52" s="31">
        <v>0</v>
      </c>
      <c r="CH52" s="32">
        <v>0</v>
      </c>
      <c r="CI52" s="31">
        <v>0</v>
      </c>
      <c r="CJ52" s="33">
        <v>0</v>
      </c>
      <c r="CK52" s="33">
        <v>0</v>
      </c>
      <c r="CL52" s="42">
        <v>69156.068799999994</v>
      </c>
      <c r="CM52" s="17">
        <v>0</v>
      </c>
      <c r="CN52" s="17">
        <v>0</v>
      </c>
      <c r="CO52" s="17">
        <v>0</v>
      </c>
      <c r="CP52" s="17">
        <v>0</v>
      </c>
      <c r="CQ52" s="5"/>
    </row>
    <row r="53" spans="2:95" ht="17.25" customHeight="1">
      <c r="B53" s="21" t="s">
        <v>1</v>
      </c>
      <c r="C53" s="21" t="s">
        <v>80</v>
      </c>
      <c r="D53" s="22" t="s">
        <v>108</v>
      </c>
      <c r="E53" s="36">
        <v>1456331.491532915</v>
      </c>
      <c r="F53" s="36">
        <v>1721151.7524126593</v>
      </c>
      <c r="G53" s="37">
        <v>990103.52497379528</v>
      </c>
      <c r="H53" s="36">
        <v>576728.42232715199</v>
      </c>
      <c r="I53" s="38">
        <v>754929.06765821972</v>
      </c>
      <c r="J53" s="38">
        <v>4032517.239717599</v>
      </c>
      <c r="K53" s="43">
        <v>199998</v>
      </c>
      <c r="L53" s="44">
        <v>850002</v>
      </c>
      <c r="M53" s="44">
        <v>50001</v>
      </c>
      <c r="N53" s="44">
        <v>202913</v>
      </c>
      <c r="O53" s="44">
        <v>347086</v>
      </c>
      <c r="P53" s="41">
        <v>72669.635829377206</v>
      </c>
      <c r="Q53" s="36">
        <v>140469.28581677625</v>
      </c>
      <c r="R53" s="37">
        <v>293916.03904895077</v>
      </c>
      <c r="S53" s="36">
        <v>63873.803612618998</v>
      </c>
      <c r="T53" s="38">
        <v>34400.397829979993</v>
      </c>
      <c r="U53" s="38">
        <v>189416.40006746</v>
      </c>
      <c r="V53" s="43">
        <v>7168</v>
      </c>
      <c r="W53" s="44">
        <v>30498</v>
      </c>
      <c r="X53" s="44">
        <v>1794</v>
      </c>
      <c r="Y53" s="44">
        <v>5912</v>
      </c>
      <c r="Z53" s="44">
        <v>32470</v>
      </c>
      <c r="AA53" s="41">
        <v>1529001.127362292</v>
      </c>
      <c r="AB53" s="36">
        <v>1861621.0382294357</v>
      </c>
      <c r="AC53" s="37">
        <v>1284019.5640227459</v>
      </c>
      <c r="AD53" s="36">
        <v>640602.22593977116</v>
      </c>
      <c r="AE53" s="38">
        <v>789329.46548819938</v>
      </c>
      <c r="AF53" s="38">
        <v>4221933.6397850588</v>
      </c>
      <c r="AG53" s="43">
        <v>207166</v>
      </c>
      <c r="AH53" s="44">
        <v>880500</v>
      </c>
      <c r="AI53" s="44">
        <v>51795</v>
      </c>
      <c r="AJ53" s="44">
        <v>208825</v>
      </c>
      <c r="AK53" s="44">
        <v>379556</v>
      </c>
      <c r="AL53" s="36">
        <v>-71557.397362292424</v>
      </c>
      <c r="AM53" s="36">
        <v>-30158.438229435993</v>
      </c>
      <c r="AN53" s="37">
        <v>-8731.4640227460004</v>
      </c>
      <c r="AO53" s="36">
        <v>6.4060228999999996E-2</v>
      </c>
      <c r="AP53" s="38">
        <v>11050.534511799997</v>
      </c>
      <c r="AQ53" s="38">
        <v>139323.48621494003</v>
      </c>
      <c r="AR53" s="43">
        <v>11394.130000000005</v>
      </c>
      <c r="AS53" s="44">
        <v>67886.550000000279</v>
      </c>
      <c r="AT53" s="44">
        <v>5163.9615000011399</v>
      </c>
      <c r="AU53" s="44">
        <v>25643.710000000894</v>
      </c>
      <c r="AV53" s="44">
        <v>55566.998399998993</v>
      </c>
      <c r="AW53" s="41">
        <v>0</v>
      </c>
      <c r="AX53" s="36">
        <v>0</v>
      </c>
      <c r="AY53" s="37">
        <v>0</v>
      </c>
      <c r="AZ53" s="36">
        <v>0</v>
      </c>
      <c r="BA53" s="38">
        <v>0</v>
      </c>
      <c r="BB53" s="38">
        <v>0</v>
      </c>
      <c r="BC53" s="43">
        <v>11388.950500000035</v>
      </c>
      <c r="BD53" s="44">
        <v>51685.34999999986</v>
      </c>
      <c r="BE53" s="44">
        <v>3081.8024999997579</v>
      </c>
      <c r="BF53" s="44">
        <v>11944.790000000037</v>
      </c>
      <c r="BG53" s="44">
        <v>20685.801999999676</v>
      </c>
      <c r="BH53" s="41">
        <v>1457443.7299999997</v>
      </c>
      <c r="BI53" s="36">
        <v>1831462.5999999994</v>
      </c>
      <c r="BJ53" s="37">
        <v>1275288.1000000001</v>
      </c>
      <c r="BK53" s="36">
        <v>640602.28999999992</v>
      </c>
      <c r="BL53" s="38">
        <v>800380</v>
      </c>
      <c r="BM53" s="38">
        <v>4361257.1259999974</v>
      </c>
      <c r="BN53" s="43">
        <v>229949.08050000109</v>
      </c>
      <c r="BO53" s="44">
        <v>1000071.8999999911</v>
      </c>
      <c r="BP53" s="44">
        <v>60040.763999998569</v>
      </c>
      <c r="BQ53" s="44">
        <v>246413.5</v>
      </c>
      <c r="BR53" s="44">
        <v>455808.80039998889</v>
      </c>
      <c r="BS53" s="19"/>
      <c r="BT53" s="36">
        <v>116323.46999999996</v>
      </c>
      <c r="BU53" s="36">
        <v>44830.450000000012</v>
      </c>
      <c r="BV53" s="37">
        <v>737006.76000000013</v>
      </c>
      <c r="BW53" s="36">
        <v>4473122.830000001</v>
      </c>
      <c r="BX53" s="38">
        <v>758214.43</v>
      </c>
      <c r="BY53" s="38">
        <v>3213407.1259999992</v>
      </c>
      <c r="BZ53" s="43">
        <v>2198472.3560362961</v>
      </c>
      <c r="CA53" s="44">
        <v>1000071.8999999994</v>
      </c>
      <c r="CB53" s="44">
        <v>60040.763999998569</v>
      </c>
      <c r="CC53" s="44">
        <v>-34705.498199999332</v>
      </c>
      <c r="CD53" s="44">
        <v>622654.68640000373</v>
      </c>
      <c r="CE53" s="19"/>
      <c r="CF53" s="36">
        <v>69268.69</v>
      </c>
      <c r="CG53" s="36">
        <v>138193.67000000001</v>
      </c>
      <c r="CH53" s="37">
        <v>291917.37999999995</v>
      </c>
      <c r="CI53" s="36">
        <v>63873.809999999969</v>
      </c>
      <c r="CJ53" s="38">
        <v>34882</v>
      </c>
      <c r="CK53" s="38">
        <v>195667.1259999999</v>
      </c>
      <c r="CL53" s="43">
        <v>7956.3007999999681</v>
      </c>
      <c r="CM53" s="44">
        <v>34639.628400000278</v>
      </c>
      <c r="CN53" s="44">
        <v>2079.6048000007868</v>
      </c>
      <c r="CO53" s="44">
        <v>6976.1599999996834</v>
      </c>
      <c r="CP53" s="44">
        <v>38993.223000000231</v>
      </c>
      <c r="CQ53" s="5"/>
    </row>
    <row r="54" spans="2:95" ht="17.25" customHeight="1">
      <c r="B54" s="21" t="s">
        <v>2</v>
      </c>
      <c r="C54" s="21" t="s">
        <v>81</v>
      </c>
      <c r="D54" s="22" t="s">
        <v>27</v>
      </c>
      <c r="E54" s="31">
        <v>2204381.5426712902</v>
      </c>
      <c r="F54" s="31">
        <v>1613919.296406239</v>
      </c>
      <c r="G54" s="32">
        <v>2742197.1805691342</v>
      </c>
      <c r="H54" s="31">
        <v>2603802.2026197533</v>
      </c>
      <c r="I54" s="33">
        <v>8221286.876197231</v>
      </c>
      <c r="J54" s="33">
        <v>1494686.6871677288</v>
      </c>
      <c r="K54" s="34">
        <v>5016079.8395736702</v>
      </c>
      <c r="L54" s="17">
        <v>316500</v>
      </c>
      <c r="M54" s="17">
        <v>700593</v>
      </c>
      <c r="N54" s="17">
        <v>12147488</v>
      </c>
      <c r="O54" s="17">
        <v>12297870</v>
      </c>
      <c r="P54" s="35">
        <v>93019.595884507551</v>
      </c>
      <c r="Q54" s="31">
        <v>146320.27235630821</v>
      </c>
      <c r="R54" s="32">
        <v>111022.16102070533</v>
      </c>
      <c r="S54" s="31">
        <v>80897.929910206192</v>
      </c>
      <c r="T54" s="33">
        <v>377265.24386885879</v>
      </c>
      <c r="U54" s="33">
        <v>675691.03589227132</v>
      </c>
      <c r="V54" s="34">
        <v>256749.60288633028</v>
      </c>
      <c r="W54" s="17">
        <v>16423</v>
      </c>
      <c r="X54" s="17">
        <v>28291</v>
      </c>
      <c r="Y54" s="17">
        <v>454096</v>
      </c>
      <c r="Z54" s="17">
        <v>1119722</v>
      </c>
      <c r="AA54" s="35">
        <v>2297401.1385557987</v>
      </c>
      <c r="AB54" s="31">
        <v>1760239.5687625471</v>
      </c>
      <c r="AC54" s="32">
        <v>2853219.3415898392</v>
      </c>
      <c r="AD54" s="31">
        <v>2684700.1325299595</v>
      </c>
      <c r="AE54" s="33">
        <v>8598552.1200660914</v>
      </c>
      <c r="AF54" s="33">
        <v>2170377.7230599988</v>
      </c>
      <c r="AG54" s="34">
        <v>5272829.4424600005</v>
      </c>
      <c r="AH54" s="17">
        <v>332923</v>
      </c>
      <c r="AI54" s="17">
        <v>728884</v>
      </c>
      <c r="AJ54" s="17">
        <v>12601584</v>
      </c>
      <c r="AK54" s="17">
        <v>13417592</v>
      </c>
      <c r="AL54" s="31">
        <v>-107518.59055579826</v>
      </c>
      <c r="AM54" s="31">
        <v>-28516.048762547198</v>
      </c>
      <c r="AN54" s="32">
        <v>-19402.18258983894</v>
      </c>
      <c r="AO54" s="31">
        <v>0.26847004009999997</v>
      </c>
      <c r="AP54" s="33">
        <v>120378.87993391001</v>
      </c>
      <c r="AQ54" s="33">
        <v>71622.235661320025</v>
      </c>
      <c r="AR54" s="34">
        <v>290005.22253999999</v>
      </c>
      <c r="AS54" s="17">
        <v>25668.363300000001</v>
      </c>
      <c r="AT54" s="17">
        <v>72669.734800000006</v>
      </c>
      <c r="AU54" s="17">
        <v>1547474.5152000003</v>
      </c>
      <c r="AV54" s="17">
        <v>1964335.4687999999</v>
      </c>
      <c r="AW54" s="35">
        <v>0</v>
      </c>
      <c r="AX54" s="31">
        <v>0</v>
      </c>
      <c r="AY54" s="32">
        <v>0</v>
      </c>
      <c r="AZ54" s="31">
        <v>0</v>
      </c>
      <c r="BA54" s="33">
        <v>0</v>
      </c>
      <c r="BB54" s="33">
        <v>0</v>
      </c>
      <c r="BC54" s="34">
        <v>59189.359300000004</v>
      </c>
      <c r="BD54" s="17">
        <v>15780.550199999998</v>
      </c>
      <c r="BE54" s="17">
        <v>37391.749199999998</v>
      </c>
      <c r="BF54" s="17">
        <v>699387.91200000001</v>
      </c>
      <c r="BG54" s="17">
        <v>799688.4831999999</v>
      </c>
      <c r="BH54" s="35">
        <v>2189882.5480000004</v>
      </c>
      <c r="BI54" s="31">
        <v>1731723.52</v>
      </c>
      <c r="BJ54" s="32">
        <v>2833817.1590000005</v>
      </c>
      <c r="BK54" s="31">
        <v>2684700.4009999991</v>
      </c>
      <c r="BL54" s="33">
        <v>8718931</v>
      </c>
      <c r="BM54" s="33">
        <v>2241999.9587213187</v>
      </c>
      <c r="BN54" s="34">
        <v>5622024.0243000006</v>
      </c>
      <c r="BO54" s="17">
        <v>374371.91350000002</v>
      </c>
      <c r="BP54" s="17">
        <v>838945.48400000005</v>
      </c>
      <c r="BQ54" s="17">
        <v>14848446.427200001</v>
      </c>
      <c r="BR54" s="17">
        <v>16181615.952</v>
      </c>
      <c r="BS54" s="19"/>
      <c r="BT54" s="31">
        <v>2036430.9890000003</v>
      </c>
      <c r="BU54" s="31">
        <v>1529197.8290000004</v>
      </c>
      <c r="BV54" s="32">
        <v>3953529.8000000007</v>
      </c>
      <c r="BW54" s="31">
        <v>1263286.6399999999</v>
      </c>
      <c r="BX54" s="33">
        <v>2715264.3299999996</v>
      </c>
      <c r="BY54" s="33">
        <v>7308999.9587213201</v>
      </c>
      <c r="BZ54" s="34">
        <v>7728726.5203999989</v>
      </c>
      <c r="CA54" s="17">
        <v>1631058.4173999999</v>
      </c>
      <c r="CB54" s="17">
        <v>838945.48400000017</v>
      </c>
      <c r="CC54" s="17">
        <v>858844.0172</v>
      </c>
      <c r="CD54" s="17">
        <v>6764067.1491999989</v>
      </c>
      <c r="CE54" s="19"/>
      <c r="CF54" s="31">
        <v>88666.269999999975</v>
      </c>
      <c r="CG54" s="31">
        <v>143949.87</v>
      </c>
      <c r="CH54" s="32">
        <v>110267.19899999995</v>
      </c>
      <c r="CI54" s="31">
        <v>80897.937999999995</v>
      </c>
      <c r="CJ54" s="33">
        <v>382546.92000000004</v>
      </c>
      <c r="CK54" s="33">
        <v>697988.7687213202</v>
      </c>
      <c r="CL54" s="34">
        <v>273022.70679999999</v>
      </c>
      <c r="CM54" s="17">
        <v>18467.663499999999</v>
      </c>
      <c r="CN54" s="17">
        <v>32562.940999999999</v>
      </c>
      <c r="CO54" s="17">
        <v>535061.31680000003</v>
      </c>
      <c r="CP54" s="17">
        <v>1350384.7319999998</v>
      </c>
      <c r="CQ54" s="5"/>
    </row>
    <row r="55" spans="2:95" ht="17.25" customHeight="1">
      <c r="B55" s="21" t="s">
        <v>2</v>
      </c>
      <c r="C55" s="21" t="s">
        <v>81</v>
      </c>
      <c r="D55" s="22" t="s">
        <v>47</v>
      </c>
      <c r="E55" s="31">
        <v>0</v>
      </c>
      <c r="F55" s="31">
        <v>0</v>
      </c>
      <c r="G55" s="32">
        <v>326890.22689008439</v>
      </c>
      <c r="H55" s="31">
        <v>749028.31509716099</v>
      </c>
      <c r="I55" s="33">
        <v>1545307.8429133799</v>
      </c>
      <c r="J55" s="33">
        <v>375050.6276908</v>
      </c>
      <c r="K55" s="34">
        <v>2879477</v>
      </c>
      <c r="L55" s="17">
        <v>1269026</v>
      </c>
      <c r="M55" s="17">
        <v>1505550</v>
      </c>
      <c r="N55" s="17">
        <v>918857</v>
      </c>
      <c r="O55" s="17">
        <v>934634</v>
      </c>
      <c r="P55" s="35">
        <v>0</v>
      </c>
      <c r="Q55" s="31">
        <v>0</v>
      </c>
      <c r="R55" s="32">
        <v>1506.5949996909999</v>
      </c>
      <c r="S55" s="31">
        <v>42077.575792242002</v>
      </c>
      <c r="T55" s="33">
        <v>55127.224307609999</v>
      </c>
      <c r="U55" s="33">
        <v>4232.0000099999997</v>
      </c>
      <c r="V55" s="34">
        <v>109244</v>
      </c>
      <c r="W55" s="17">
        <v>55113</v>
      </c>
      <c r="X55" s="17">
        <v>59854</v>
      </c>
      <c r="Y55" s="17">
        <v>39231</v>
      </c>
      <c r="Z55" s="17">
        <v>40366</v>
      </c>
      <c r="AA55" s="35">
        <v>0</v>
      </c>
      <c r="AB55" s="31">
        <v>0</v>
      </c>
      <c r="AC55" s="32">
        <v>328396.8218897754</v>
      </c>
      <c r="AD55" s="31">
        <v>791105.89088940283</v>
      </c>
      <c r="AE55" s="33">
        <v>1600435.0672209898</v>
      </c>
      <c r="AF55" s="33">
        <v>379282.62770079996</v>
      </c>
      <c r="AG55" s="34">
        <v>2988721</v>
      </c>
      <c r="AH55" s="17">
        <v>1324139</v>
      </c>
      <c r="AI55" s="17">
        <v>1565404</v>
      </c>
      <c r="AJ55" s="17">
        <v>958088</v>
      </c>
      <c r="AK55" s="17">
        <v>975000</v>
      </c>
      <c r="AL55" s="31">
        <v>0</v>
      </c>
      <c r="AM55" s="31">
        <v>0</v>
      </c>
      <c r="AN55" s="32">
        <v>-2233.1318897753999</v>
      </c>
      <c r="AO55" s="31">
        <v>7.9110596999999977E-2</v>
      </c>
      <c r="AP55" s="33">
        <v>22405.93277901</v>
      </c>
      <c r="AQ55" s="33">
        <v>12516.30527854</v>
      </c>
      <c r="AR55" s="34">
        <v>164379.655</v>
      </c>
      <c r="AS55" s="17">
        <v>102091.11690000001</v>
      </c>
      <c r="AT55" s="17">
        <v>156070.7788</v>
      </c>
      <c r="AU55" s="17">
        <v>117653.20640000001</v>
      </c>
      <c r="AV55" s="17">
        <v>142740</v>
      </c>
      <c r="AW55" s="35">
        <v>0</v>
      </c>
      <c r="AX55" s="31">
        <v>0</v>
      </c>
      <c r="AY55" s="32">
        <v>0</v>
      </c>
      <c r="AZ55" s="31">
        <v>0</v>
      </c>
      <c r="BA55" s="33">
        <v>0</v>
      </c>
      <c r="BB55" s="33">
        <v>0</v>
      </c>
      <c r="BC55" s="34">
        <v>180518.74840000001</v>
      </c>
      <c r="BD55" s="17">
        <v>85406.965499999991</v>
      </c>
      <c r="BE55" s="17">
        <v>105977.85079999999</v>
      </c>
      <c r="BF55" s="17">
        <v>68215.865600000005</v>
      </c>
      <c r="BG55" s="17">
        <v>72735</v>
      </c>
      <c r="BH55" s="35">
        <v>0</v>
      </c>
      <c r="BI55" s="31">
        <v>0</v>
      </c>
      <c r="BJ55" s="32">
        <v>326163.68999999994</v>
      </c>
      <c r="BK55" s="31">
        <v>791105.96999999986</v>
      </c>
      <c r="BL55" s="33">
        <v>1622840.9999999998</v>
      </c>
      <c r="BM55" s="33">
        <v>391798.93297933997</v>
      </c>
      <c r="BN55" s="34">
        <v>3333619.4034000002</v>
      </c>
      <c r="BO55" s="17">
        <v>1511637.0824</v>
      </c>
      <c r="BP55" s="17">
        <v>1827452.6296000001</v>
      </c>
      <c r="BQ55" s="17">
        <v>1143957.0720000002</v>
      </c>
      <c r="BR55" s="17">
        <v>1190475</v>
      </c>
      <c r="BS55" s="19"/>
      <c r="BT55" s="31">
        <v>0</v>
      </c>
      <c r="BU55" s="31">
        <v>0</v>
      </c>
      <c r="BV55" s="32">
        <v>0</v>
      </c>
      <c r="BW55" s="31">
        <v>280030.21999999997</v>
      </c>
      <c r="BX55" s="33">
        <v>2460080.44</v>
      </c>
      <c r="BY55" s="33">
        <v>391798.93297933997</v>
      </c>
      <c r="BZ55" s="34">
        <v>777495.147</v>
      </c>
      <c r="CA55" s="17">
        <v>2793957.2091999999</v>
      </c>
      <c r="CB55" s="17">
        <v>1392221.6834</v>
      </c>
      <c r="CC55" s="17">
        <v>1867942.1477999999</v>
      </c>
      <c r="CD55" s="17">
        <v>2175525.0000000005</v>
      </c>
      <c r="CE55" s="19"/>
      <c r="CF55" s="31">
        <v>0</v>
      </c>
      <c r="CG55" s="31">
        <v>0</v>
      </c>
      <c r="CH55" s="32">
        <v>1496.35</v>
      </c>
      <c r="CI55" s="31">
        <v>42077.58</v>
      </c>
      <c r="CJ55" s="33">
        <v>55898.999999999993</v>
      </c>
      <c r="CK55" s="33">
        <v>4371.6560103299998</v>
      </c>
      <c r="CL55" s="34">
        <v>121850.7576</v>
      </c>
      <c r="CM55" s="17">
        <v>62917.000800000002</v>
      </c>
      <c r="CN55" s="17">
        <v>69873.559599999993</v>
      </c>
      <c r="CO55" s="17">
        <v>46841.813999999998</v>
      </c>
      <c r="CP55" s="17">
        <v>49286.885999999999</v>
      </c>
      <c r="CQ55" s="5"/>
    </row>
    <row r="56" spans="2:95" ht="17.25" customHeight="1">
      <c r="B56" s="21" t="s">
        <v>2</v>
      </c>
      <c r="C56" s="21" t="s">
        <v>82</v>
      </c>
      <c r="D56" s="22" t="s">
        <v>36</v>
      </c>
      <c r="E56" s="31">
        <v>118893.27658839279</v>
      </c>
      <c r="F56" s="31">
        <v>915967.01289946353</v>
      </c>
      <c r="G56" s="32">
        <v>614090.36714210338</v>
      </c>
      <c r="H56" s="31">
        <v>696947.20030527306</v>
      </c>
      <c r="I56" s="33">
        <v>780662.79797687987</v>
      </c>
      <c r="J56" s="33">
        <v>2486397.5748326397</v>
      </c>
      <c r="K56" s="34">
        <v>1520840</v>
      </c>
      <c r="L56" s="17">
        <v>300000</v>
      </c>
      <c r="M56" s="17">
        <v>300000</v>
      </c>
      <c r="N56" s="17">
        <v>550000</v>
      </c>
      <c r="O56" s="17">
        <v>300000</v>
      </c>
      <c r="P56" s="35">
        <v>1268.6006294324</v>
      </c>
      <c r="Q56" s="31">
        <v>27638.140510143996</v>
      </c>
      <c r="R56" s="32">
        <v>18867.722437337201</v>
      </c>
      <c r="S56" s="31">
        <v>27270.827272916998</v>
      </c>
      <c r="T56" s="33">
        <v>24839.252913929999</v>
      </c>
      <c r="U56" s="33">
        <v>76669.890207359975</v>
      </c>
      <c r="V56" s="34">
        <v>61412</v>
      </c>
      <c r="W56" s="17">
        <v>12114</v>
      </c>
      <c r="X56" s="17">
        <v>12114</v>
      </c>
      <c r="Y56" s="17">
        <v>22209</v>
      </c>
      <c r="Z56" s="17">
        <v>12114</v>
      </c>
      <c r="AA56" s="35">
        <v>120161.87721782518</v>
      </c>
      <c r="AB56" s="31">
        <v>943605.15340960748</v>
      </c>
      <c r="AC56" s="32">
        <v>632958.08957944054</v>
      </c>
      <c r="AD56" s="31">
        <v>724218.02757819009</v>
      </c>
      <c r="AE56" s="33">
        <v>805502.05089080997</v>
      </c>
      <c r="AF56" s="33">
        <v>2563067.4650399997</v>
      </c>
      <c r="AG56" s="34">
        <v>1582252</v>
      </c>
      <c r="AH56" s="17">
        <v>312114</v>
      </c>
      <c r="AI56" s="17">
        <v>312114</v>
      </c>
      <c r="AJ56" s="17">
        <v>572209</v>
      </c>
      <c r="AK56" s="17">
        <v>312114</v>
      </c>
      <c r="AL56" s="31">
        <v>-5623.5872178251993</v>
      </c>
      <c r="AM56" s="31">
        <v>-15286.493409607601</v>
      </c>
      <c r="AN56" s="32">
        <v>-4304.1795794406007</v>
      </c>
      <c r="AO56" s="31">
        <v>7.2421810000000003E-2</v>
      </c>
      <c r="AP56" s="33">
        <v>11276.949109189998</v>
      </c>
      <c r="AQ56" s="33">
        <v>84581.073001319994</v>
      </c>
      <c r="AR56" s="34">
        <v>87023.86</v>
      </c>
      <c r="AS56" s="17">
        <v>24063.989399999999</v>
      </c>
      <c r="AT56" s="17">
        <v>31117.765800000001</v>
      </c>
      <c r="AU56" s="17">
        <v>70267.265199999994</v>
      </c>
      <c r="AV56" s="17">
        <v>45693.489600000001</v>
      </c>
      <c r="AW56" s="35">
        <v>0</v>
      </c>
      <c r="AX56" s="31">
        <v>0</v>
      </c>
      <c r="AY56" s="32">
        <v>0</v>
      </c>
      <c r="AZ56" s="31">
        <v>0</v>
      </c>
      <c r="BA56" s="33">
        <v>0</v>
      </c>
      <c r="BB56" s="33">
        <v>0</v>
      </c>
      <c r="BC56" s="34">
        <v>141769.77919999999</v>
      </c>
      <c r="BD56" s="17">
        <v>29182.659</v>
      </c>
      <c r="BE56" s="17">
        <v>29806.886999999999</v>
      </c>
      <c r="BF56" s="17">
        <v>55904.819300000003</v>
      </c>
      <c r="BG56" s="17">
        <v>31148.977200000001</v>
      </c>
      <c r="BH56" s="35">
        <v>114538.28999999998</v>
      </c>
      <c r="BI56" s="31">
        <v>928318.65999999992</v>
      </c>
      <c r="BJ56" s="32">
        <v>628653.91000000015</v>
      </c>
      <c r="BK56" s="31">
        <v>724218.10000000009</v>
      </c>
      <c r="BL56" s="33">
        <v>816778.99999999988</v>
      </c>
      <c r="BM56" s="33">
        <v>2647648.5380413197</v>
      </c>
      <c r="BN56" s="34">
        <v>1811045.6391999999</v>
      </c>
      <c r="BO56" s="17">
        <v>365360.64840000001</v>
      </c>
      <c r="BP56" s="17">
        <v>373038.65279999998</v>
      </c>
      <c r="BQ56" s="17">
        <v>698381.0845</v>
      </c>
      <c r="BR56" s="17">
        <v>388956.46679999999</v>
      </c>
      <c r="BS56" s="19"/>
      <c r="BT56" s="31">
        <v>-5.8270055447451341E-13</v>
      </c>
      <c r="BU56" s="31">
        <v>50617.7</v>
      </c>
      <c r="BV56" s="32">
        <v>1351962.6199999992</v>
      </c>
      <c r="BW56" s="31">
        <v>746115.24000000022</v>
      </c>
      <c r="BX56" s="33">
        <v>565886.15000000026</v>
      </c>
      <c r="BY56" s="33">
        <v>3150686.5380413197</v>
      </c>
      <c r="BZ56" s="34">
        <v>1811045.6391999999</v>
      </c>
      <c r="CA56" s="17">
        <v>365360.64840000001</v>
      </c>
      <c r="CB56" s="17">
        <v>373038.65279999998</v>
      </c>
      <c r="CC56" s="17">
        <v>698381.0845</v>
      </c>
      <c r="CD56" s="17">
        <v>388956.46679999999</v>
      </c>
      <c r="CE56" s="19"/>
      <c r="CF56" s="31">
        <v>1209.2299999999998</v>
      </c>
      <c r="CG56" s="31">
        <v>27190.400000000001</v>
      </c>
      <c r="CH56" s="32">
        <v>18739.419999999998</v>
      </c>
      <c r="CI56" s="31">
        <v>27270.83</v>
      </c>
      <c r="CJ56" s="33">
        <v>25187</v>
      </c>
      <c r="CK56" s="33">
        <v>79199.993041319991</v>
      </c>
      <c r="CL56" s="34">
        <v>70292.175199999998</v>
      </c>
      <c r="CM56" s="17">
        <v>14180.6484</v>
      </c>
      <c r="CN56" s="17">
        <v>14478.6528</v>
      </c>
      <c r="CO56" s="17">
        <v>27106.084500000001</v>
      </c>
      <c r="CP56" s="17">
        <v>15096.4668</v>
      </c>
      <c r="CQ56" s="5"/>
    </row>
    <row r="57" spans="2:95" ht="17.25" customHeight="1">
      <c r="B57" s="21" t="s">
        <v>2</v>
      </c>
      <c r="C57" s="21" t="s">
        <v>82</v>
      </c>
      <c r="D57" s="22" t="s">
        <v>50</v>
      </c>
      <c r="E57" s="31">
        <v>356255.8473479551</v>
      </c>
      <c r="F57" s="31">
        <v>0</v>
      </c>
      <c r="G57" s="32">
        <v>641590.2290081511</v>
      </c>
      <c r="H57" s="31">
        <v>822448.65775512578</v>
      </c>
      <c r="I57" s="33">
        <v>2399465.7170866197</v>
      </c>
      <c r="J57" s="33">
        <v>424999.99995600007</v>
      </c>
      <c r="K57" s="34">
        <v>489896</v>
      </c>
      <c r="L57" s="17">
        <v>1275000</v>
      </c>
      <c r="M57" s="17">
        <v>527492</v>
      </c>
      <c r="N57" s="17">
        <v>325000</v>
      </c>
      <c r="O57" s="17">
        <v>345192</v>
      </c>
      <c r="P57" s="35">
        <v>4676.5006738031998</v>
      </c>
      <c r="Q57" s="31">
        <v>0</v>
      </c>
      <c r="R57" s="32">
        <v>21386.701753658199</v>
      </c>
      <c r="S57" s="31">
        <v>31000.606899939008</v>
      </c>
      <c r="T57" s="33">
        <v>62393.497205129992</v>
      </c>
      <c r="U57" s="33">
        <v>17162.000039999984</v>
      </c>
      <c r="V57" s="34">
        <v>19783</v>
      </c>
      <c r="W57" s="17">
        <v>51486</v>
      </c>
      <c r="X57" s="17">
        <v>21300</v>
      </c>
      <c r="Y57" s="17">
        <v>13124</v>
      </c>
      <c r="Z57" s="17">
        <v>13939</v>
      </c>
      <c r="AA57" s="35">
        <v>360932.34802175837</v>
      </c>
      <c r="AB57" s="31">
        <v>0</v>
      </c>
      <c r="AC57" s="32">
        <v>662976.93076180934</v>
      </c>
      <c r="AD57" s="31">
        <v>853449.26465506479</v>
      </c>
      <c r="AE57" s="33">
        <v>2461859.21429175</v>
      </c>
      <c r="AF57" s="33">
        <v>442161.99999600014</v>
      </c>
      <c r="AG57" s="34">
        <v>509679</v>
      </c>
      <c r="AH57" s="17">
        <v>1326486</v>
      </c>
      <c r="AI57" s="17">
        <v>548792</v>
      </c>
      <c r="AJ57" s="17">
        <v>338124</v>
      </c>
      <c r="AK57" s="17">
        <v>359131</v>
      </c>
      <c r="AL57" s="31">
        <v>-16891.668021758403</v>
      </c>
      <c r="AM57" s="31">
        <v>0</v>
      </c>
      <c r="AN57" s="32">
        <v>-4508.3107618091999</v>
      </c>
      <c r="AO57" s="31">
        <v>8.5344934999999983E-2</v>
      </c>
      <c r="AP57" s="33">
        <v>34465.785708250005</v>
      </c>
      <c r="AQ57" s="33">
        <v>14591.345999868001</v>
      </c>
      <c r="AR57" s="34">
        <v>28032.344999999998</v>
      </c>
      <c r="AS57" s="17">
        <v>102272.07060000001</v>
      </c>
      <c r="AT57" s="17">
        <v>54714.562400000003</v>
      </c>
      <c r="AU57" s="17">
        <v>41521.627200000003</v>
      </c>
      <c r="AV57" s="17">
        <v>52576.778400000003</v>
      </c>
      <c r="AW57" s="35">
        <v>0</v>
      </c>
      <c r="AX57" s="31">
        <v>0</v>
      </c>
      <c r="AY57" s="32">
        <v>0</v>
      </c>
      <c r="AZ57" s="31">
        <v>0</v>
      </c>
      <c r="BA57" s="33">
        <v>0</v>
      </c>
      <c r="BB57" s="33">
        <v>0</v>
      </c>
      <c r="BC57" s="34">
        <v>27487.842700000001</v>
      </c>
      <c r="BD57" s="17">
        <v>78130.025399999999</v>
      </c>
      <c r="BE57" s="17">
        <v>29513.511200000001</v>
      </c>
      <c r="BF57" s="17">
        <v>22349.996400000004</v>
      </c>
      <c r="BG57" s="17">
        <v>19941.518499999998</v>
      </c>
      <c r="BH57" s="35">
        <v>344040.68</v>
      </c>
      <c r="BI57" s="31">
        <v>0</v>
      </c>
      <c r="BJ57" s="32">
        <v>658468.62000000011</v>
      </c>
      <c r="BK57" s="31">
        <v>853449.35</v>
      </c>
      <c r="BL57" s="33">
        <v>2496325</v>
      </c>
      <c r="BM57" s="33">
        <v>456753.34599586797</v>
      </c>
      <c r="BN57" s="34">
        <v>565199.18770000001</v>
      </c>
      <c r="BO57" s="17">
        <v>1506888.0959999999</v>
      </c>
      <c r="BP57" s="17">
        <v>633020.0736</v>
      </c>
      <c r="BQ57" s="17">
        <v>401995.62359999999</v>
      </c>
      <c r="BR57" s="17">
        <v>431649.29690000002</v>
      </c>
      <c r="BS57" s="19"/>
      <c r="BT57" s="31">
        <v>285144.53999999998</v>
      </c>
      <c r="BU57" s="31">
        <v>55675.47</v>
      </c>
      <c r="BV57" s="32">
        <v>-3.694822225952521E-13</v>
      </c>
      <c r="BW57" s="31">
        <v>1437726.31</v>
      </c>
      <c r="BX57" s="33">
        <v>2570516.66</v>
      </c>
      <c r="BY57" s="33">
        <v>456753.34599586803</v>
      </c>
      <c r="BZ57" s="34">
        <v>565199.18770000001</v>
      </c>
      <c r="CA57" s="17">
        <v>1506888.0959999999</v>
      </c>
      <c r="CB57" s="17">
        <v>633020.07359999989</v>
      </c>
      <c r="CC57" s="17">
        <v>401995.62359999999</v>
      </c>
      <c r="CD57" s="17">
        <v>431649.29690000002</v>
      </c>
      <c r="CE57" s="19"/>
      <c r="CF57" s="31">
        <v>4457.6399999999994</v>
      </c>
      <c r="CG57" s="31">
        <v>0</v>
      </c>
      <c r="CH57" s="32">
        <v>21241.269999999997</v>
      </c>
      <c r="CI57" s="31">
        <v>31000.610000000004</v>
      </c>
      <c r="CJ57" s="33">
        <v>63267</v>
      </c>
      <c r="CK57" s="33">
        <v>17728.346041319979</v>
      </c>
      <c r="CL57" s="34">
        <v>21937.993299999998</v>
      </c>
      <c r="CM57" s="17">
        <v>58488.095999999998</v>
      </c>
      <c r="CN57" s="17">
        <v>24569.121200000001</v>
      </c>
      <c r="CO57" s="17">
        <v>15603.123600000001</v>
      </c>
      <c r="CP57" s="17">
        <v>16753.688099999999</v>
      </c>
      <c r="CQ57" s="5"/>
    </row>
    <row r="58" spans="2:95" ht="17.25" customHeight="1">
      <c r="B58" s="21" t="s">
        <v>2</v>
      </c>
      <c r="C58" s="21" t="s">
        <v>83</v>
      </c>
      <c r="D58" s="22" t="s">
        <v>37</v>
      </c>
      <c r="E58" s="31">
        <v>2676726.3671267219</v>
      </c>
      <c r="F58" s="31">
        <v>543481.8578909639</v>
      </c>
      <c r="G58" s="32">
        <v>2609179.1040793573</v>
      </c>
      <c r="H58" s="31">
        <v>14904670.319532819</v>
      </c>
      <c r="I58" s="33">
        <v>11423503.17171357</v>
      </c>
      <c r="J58" s="33">
        <v>363408.96039999882</v>
      </c>
      <c r="K58" s="34">
        <v>900000</v>
      </c>
      <c r="L58" s="17">
        <v>4102073</v>
      </c>
      <c r="M58" s="17">
        <v>6606362</v>
      </c>
      <c r="N58" s="17">
        <v>1840539</v>
      </c>
      <c r="O58" s="17">
        <v>0</v>
      </c>
      <c r="P58" s="35">
        <v>94228.817573932</v>
      </c>
      <c r="Q58" s="31">
        <v>31402.940630880614</v>
      </c>
      <c r="R58" s="32">
        <v>50506.700717244996</v>
      </c>
      <c r="S58" s="31">
        <v>544667.1655332779</v>
      </c>
      <c r="T58" s="33">
        <v>444450.63399758993</v>
      </c>
      <c r="U58" s="33">
        <v>61772.95920000138</v>
      </c>
      <c r="V58" s="34">
        <v>36342</v>
      </c>
      <c r="W58" s="17">
        <v>154817</v>
      </c>
      <c r="X58" s="17">
        <v>260147</v>
      </c>
      <c r="Y58" s="17">
        <v>92835</v>
      </c>
      <c r="Z58" s="17">
        <v>0</v>
      </c>
      <c r="AA58" s="35">
        <v>2770955.184700653</v>
      </c>
      <c r="AB58" s="31">
        <v>574884.79852184467</v>
      </c>
      <c r="AC58" s="32">
        <v>2659685.8047966026</v>
      </c>
      <c r="AD58" s="31">
        <v>15449337.485066095</v>
      </c>
      <c r="AE58" s="33">
        <v>11867953.805711159</v>
      </c>
      <c r="AF58" s="33">
        <v>425181.91960000037</v>
      </c>
      <c r="AG58" s="34">
        <v>936342</v>
      </c>
      <c r="AH58" s="17">
        <v>4256890</v>
      </c>
      <c r="AI58" s="17">
        <v>6866509</v>
      </c>
      <c r="AJ58" s="17">
        <v>1933374</v>
      </c>
      <c r="AK58" s="17">
        <v>0</v>
      </c>
      <c r="AL58" s="31">
        <v>-129680.9647006536</v>
      </c>
      <c r="AM58" s="31">
        <v>-9313.1885218445968</v>
      </c>
      <c r="AN58" s="32">
        <v>-18086.1347966022</v>
      </c>
      <c r="AO58" s="31">
        <v>1.5449339029999996</v>
      </c>
      <c r="AP58" s="33">
        <v>166151.14940884002</v>
      </c>
      <c r="AQ58" s="33">
        <v>14031.003346800049</v>
      </c>
      <c r="AR58" s="34">
        <v>51498.81</v>
      </c>
      <c r="AS58" s="17">
        <v>328206.21899999998</v>
      </c>
      <c r="AT58" s="17">
        <v>684590.9473</v>
      </c>
      <c r="AU58" s="17">
        <v>237418.3272</v>
      </c>
      <c r="AV58" s="17">
        <v>0</v>
      </c>
      <c r="AW58" s="35">
        <v>0</v>
      </c>
      <c r="AX58" s="31">
        <v>0</v>
      </c>
      <c r="AY58" s="32">
        <v>0</v>
      </c>
      <c r="AZ58" s="31">
        <v>0</v>
      </c>
      <c r="BA58" s="33">
        <v>0</v>
      </c>
      <c r="BB58" s="33">
        <v>0</v>
      </c>
      <c r="BC58" s="34">
        <v>40356.340199999999</v>
      </c>
      <c r="BD58" s="17">
        <v>201776.58599999998</v>
      </c>
      <c r="BE58" s="17">
        <v>352251.9117</v>
      </c>
      <c r="BF58" s="17">
        <v>107302.257</v>
      </c>
      <c r="BG58" s="17">
        <v>0</v>
      </c>
      <c r="BH58" s="35">
        <v>2641274.2199999997</v>
      </c>
      <c r="BI58" s="31">
        <v>565571.60999999987</v>
      </c>
      <c r="BJ58" s="32">
        <v>2641599.6700000004</v>
      </c>
      <c r="BK58" s="31">
        <v>15449339.029999997</v>
      </c>
      <c r="BL58" s="33">
        <v>12034104.955120001</v>
      </c>
      <c r="BM58" s="33">
        <v>439212.92294680036</v>
      </c>
      <c r="BN58" s="34">
        <v>1028197.1502</v>
      </c>
      <c r="BO58" s="17">
        <v>4786872.8050000006</v>
      </c>
      <c r="BP58" s="17">
        <v>7903351.8589999992</v>
      </c>
      <c r="BQ58" s="17">
        <v>2278094.5841999999</v>
      </c>
      <c r="BR58" s="17">
        <v>0</v>
      </c>
      <c r="BS58" s="19"/>
      <c r="BT58" s="31">
        <v>813246.62000000011</v>
      </c>
      <c r="BU58" s="31">
        <v>2433030.2799999998</v>
      </c>
      <c r="BV58" s="32">
        <v>-533811.48</v>
      </c>
      <c r="BW58" s="31">
        <v>16046995.300000001</v>
      </c>
      <c r="BX58" s="33">
        <v>4135787.3999999994</v>
      </c>
      <c r="BY58" s="33">
        <v>10567768.708999999</v>
      </c>
      <c r="BZ58" s="34">
        <v>389892.23568680073</v>
      </c>
      <c r="CA58" s="17">
        <v>818935.11699999997</v>
      </c>
      <c r="CB58" s="17">
        <v>5175391.9360000007</v>
      </c>
      <c r="CC58" s="17">
        <v>8973992.1951999981</v>
      </c>
      <c r="CD58" s="17">
        <v>0</v>
      </c>
      <c r="CE58" s="19"/>
      <c r="CF58" s="31">
        <v>89818.900000000023</v>
      </c>
      <c r="CG58" s="31">
        <v>30894.21</v>
      </c>
      <c r="CH58" s="32">
        <v>50163.25</v>
      </c>
      <c r="CI58" s="31">
        <v>544667.21999999986</v>
      </c>
      <c r="CJ58" s="33">
        <v>450672.93655999994</v>
      </c>
      <c r="CK58" s="33">
        <v>63811.466853601429</v>
      </c>
      <c r="CL58" s="34">
        <v>39907.150199999996</v>
      </c>
      <c r="CM58" s="17">
        <v>174091.71649999998</v>
      </c>
      <c r="CN58" s="17">
        <v>299429.19699999999</v>
      </c>
      <c r="CO58" s="17">
        <v>109387.48050000001</v>
      </c>
      <c r="CP58" s="17">
        <v>0</v>
      </c>
      <c r="CQ58" s="5"/>
    </row>
    <row r="59" spans="2:95" ht="17.25" customHeight="1">
      <c r="B59" s="21" t="s">
        <v>2</v>
      </c>
      <c r="C59" s="21" t="s">
        <v>83</v>
      </c>
      <c r="D59" s="22" t="s">
        <v>26</v>
      </c>
      <c r="E59" s="31">
        <v>483543.44915023161</v>
      </c>
      <c r="F59" s="31">
        <v>242397.08589157776</v>
      </c>
      <c r="G59" s="32">
        <v>887673.12782388751</v>
      </c>
      <c r="H59" s="31">
        <v>156171.65438283299</v>
      </c>
      <c r="I59" s="33">
        <v>1141712.1428294401</v>
      </c>
      <c r="J59" s="33">
        <v>1712733.5972740003</v>
      </c>
      <c r="K59" s="34">
        <v>730279</v>
      </c>
      <c r="L59" s="17">
        <v>1983589</v>
      </c>
      <c r="M59" s="17">
        <v>887170</v>
      </c>
      <c r="N59" s="17">
        <v>1242361</v>
      </c>
      <c r="O59" s="17">
        <v>1048399</v>
      </c>
      <c r="P59" s="35">
        <v>49635.810631758002</v>
      </c>
      <c r="Q59" s="31">
        <v>505.62111016979998</v>
      </c>
      <c r="R59" s="32">
        <v>33441.394896773403</v>
      </c>
      <c r="S59" s="31">
        <v>1095.279890472</v>
      </c>
      <c r="T59" s="33">
        <v>39591.719834939999</v>
      </c>
      <c r="U59" s="33">
        <v>63458.059274919957</v>
      </c>
      <c r="V59" s="34">
        <v>32639</v>
      </c>
      <c r="W59" s="17">
        <v>116146</v>
      </c>
      <c r="X59" s="17">
        <v>109544</v>
      </c>
      <c r="Y59" s="17">
        <v>161331</v>
      </c>
      <c r="Z59" s="17">
        <v>123133</v>
      </c>
      <c r="AA59" s="35">
        <v>533179.25978198973</v>
      </c>
      <c r="AB59" s="31">
        <v>242902.70700174756</v>
      </c>
      <c r="AC59" s="32">
        <v>921114.5227206609</v>
      </c>
      <c r="AD59" s="31">
        <v>157266.934273305</v>
      </c>
      <c r="AE59" s="33">
        <v>1181303.8626643801</v>
      </c>
      <c r="AF59" s="33">
        <v>1776191.6565489208</v>
      </c>
      <c r="AG59" s="34">
        <v>762918</v>
      </c>
      <c r="AH59" s="17">
        <v>2099735</v>
      </c>
      <c r="AI59" s="17">
        <v>996714</v>
      </c>
      <c r="AJ59" s="17">
        <v>1403692</v>
      </c>
      <c r="AK59" s="17">
        <v>1171532</v>
      </c>
      <c r="AL59" s="31">
        <v>-24952.839781989598</v>
      </c>
      <c r="AM59" s="31">
        <v>-3935.0470017475996</v>
      </c>
      <c r="AN59" s="32">
        <v>-6263.6727206610003</v>
      </c>
      <c r="AO59" s="31">
        <v>1.5726694999999999E-2</v>
      </c>
      <c r="AP59" s="33">
        <v>16538.137335619995</v>
      </c>
      <c r="AQ59" s="33">
        <v>58614.323384968004</v>
      </c>
      <c r="AR59" s="34">
        <v>41960.49</v>
      </c>
      <c r="AS59" s="17">
        <v>161889.56850000002</v>
      </c>
      <c r="AT59" s="17">
        <v>99372.385800000004</v>
      </c>
      <c r="AU59" s="17">
        <v>172373.37760000004</v>
      </c>
      <c r="AV59" s="17">
        <v>171512.28479999999</v>
      </c>
      <c r="AW59" s="35">
        <v>0</v>
      </c>
      <c r="AX59" s="31">
        <v>0</v>
      </c>
      <c r="AY59" s="32">
        <v>0</v>
      </c>
      <c r="AZ59" s="31">
        <v>0</v>
      </c>
      <c r="BA59" s="33">
        <v>0</v>
      </c>
      <c r="BB59" s="33">
        <v>0</v>
      </c>
      <c r="BC59" s="34">
        <v>32881.765799999994</v>
      </c>
      <c r="BD59" s="17">
        <v>99527.438999999998</v>
      </c>
      <c r="BE59" s="17">
        <v>51131.428199999995</v>
      </c>
      <c r="BF59" s="17">
        <v>77904.906000000003</v>
      </c>
      <c r="BG59" s="17">
        <v>69823.307199999996</v>
      </c>
      <c r="BH59" s="35">
        <v>508226.42000000016</v>
      </c>
      <c r="BI59" s="31">
        <v>238967.65999999997</v>
      </c>
      <c r="BJ59" s="32">
        <v>914850.85</v>
      </c>
      <c r="BK59" s="31">
        <v>157266.94999999998</v>
      </c>
      <c r="BL59" s="33">
        <v>1197841.9999999998</v>
      </c>
      <c r="BM59" s="33">
        <v>1834805.9799338887</v>
      </c>
      <c r="BN59" s="34">
        <v>837760.25579999993</v>
      </c>
      <c r="BO59" s="17">
        <v>2361152.0075000003</v>
      </c>
      <c r="BP59" s="17">
        <v>1147217.814</v>
      </c>
      <c r="BQ59" s="17">
        <v>1653970.2836</v>
      </c>
      <c r="BR59" s="17">
        <v>1412867.5920000002</v>
      </c>
      <c r="BS59" s="19"/>
      <c r="BT59" s="31">
        <v>805500.91</v>
      </c>
      <c r="BU59" s="31">
        <v>114592.49999999991</v>
      </c>
      <c r="BV59" s="32">
        <v>1147445.0099999998</v>
      </c>
      <c r="BW59" s="31">
        <v>-4579.0300000000261</v>
      </c>
      <c r="BX59" s="33">
        <v>1335721.48</v>
      </c>
      <c r="BY59" s="33">
        <v>1034418.8270165279</v>
      </c>
      <c r="BZ59" s="34">
        <v>1140792.3051173599</v>
      </c>
      <c r="CA59" s="17">
        <v>1799200</v>
      </c>
      <c r="CB59" s="17">
        <v>575500</v>
      </c>
      <c r="CC59" s="17">
        <v>1060470</v>
      </c>
      <c r="CD59" s="17">
        <v>3665100.8006999996</v>
      </c>
      <c r="CE59" s="19"/>
      <c r="CF59" s="31">
        <v>47312.85</v>
      </c>
      <c r="CG59" s="31">
        <v>497.42999999999995</v>
      </c>
      <c r="CH59" s="32">
        <v>33213.990000000005</v>
      </c>
      <c r="CI59" s="31">
        <v>1095.2799999999997</v>
      </c>
      <c r="CJ59" s="33">
        <v>40146</v>
      </c>
      <c r="CK59" s="33">
        <v>65552.175074375977</v>
      </c>
      <c r="CL59" s="34">
        <v>35840.885899999994</v>
      </c>
      <c r="CM59" s="17">
        <v>130606.177</v>
      </c>
      <c r="CN59" s="17">
        <v>126085.144</v>
      </c>
      <c r="CO59" s="17">
        <v>190096.3173</v>
      </c>
      <c r="CP59" s="17">
        <v>148498.39800000002</v>
      </c>
      <c r="CQ59" s="5"/>
    </row>
    <row r="60" spans="2:95" ht="17.25" customHeight="1">
      <c r="B60" s="21" t="s">
        <v>2</v>
      </c>
      <c r="C60" s="21" t="s">
        <v>83</v>
      </c>
      <c r="D60" s="22" t="s">
        <v>43</v>
      </c>
      <c r="E60" s="31">
        <v>119769.05279781844</v>
      </c>
      <c r="F60" s="31">
        <v>713725.53091800783</v>
      </c>
      <c r="G60" s="32">
        <v>910339.5643042376</v>
      </c>
      <c r="H60" s="31">
        <v>90321.93096780598</v>
      </c>
      <c r="I60" s="33">
        <v>0</v>
      </c>
      <c r="J60" s="33">
        <v>1023476.0000399998</v>
      </c>
      <c r="K60" s="34">
        <v>639793</v>
      </c>
      <c r="L60" s="17">
        <v>600327</v>
      </c>
      <c r="M60" s="17">
        <v>600327</v>
      </c>
      <c r="N60" s="17">
        <v>600327</v>
      </c>
      <c r="O60" s="17">
        <v>600327</v>
      </c>
      <c r="P60" s="35">
        <v>1802.281337019072</v>
      </c>
      <c r="Q60" s="31">
        <v>27195.233677242541</v>
      </c>
      <c r="R60" s="32">
        <v>46313.430149614716</v>
      </c>
      <c r="S60" s="31">
        <v>2500.439749956</v>
      </c>
      <c r="T60" s="33">
        <v>0</v>
      </c>
      <c r="U60" s="33">
        <v>41328.999959999928</v>
      </c>
      <c r="V60" s="34">
        <v>30949</v>
      </c>
      <c r="W60" s="17">
        <v>24241</v>
      </c>
      <c r="X60" s="17">
        <v>24241</v>
      </c>
      <c r="Y60" s="17">
        <v>24241</v>
      </c>
      <c r="Z60" s="17">
        <v>24241</v>
      </c>
      <c r="AA60" s="35">
        <v>121571.3341348375</v>
      </c>
      <c r="AB60" s="31">
        <v>740920.76459525048</v>
      </c>
      <c r="AC60" s="32">
        <v>956652.99445385218</v>
      </c>
      <c r="AD60" s="31">
        <v>92822.370717761994</v>
      </c>
      <c r="AE60" s="33">
        <v>0</v>
      </c>
      <c r="AF60" s="33">
        <v>1064805</v>
      </c>
      <c r="AG60" s="34">
        <v>670742</v>
      </c>
      <c r="AH60" s="17">
        <v>624568</v>
      </c>
      <c r="AI60" s="17">
        <v>624568</v>
      </c>
      <c r="AJ60" s="17">
        <v>624568</v>
      </c>
      <c r="AK60" s="17">
        <v>624568</v>
      </c>
      <c r="AL60" s="31">
        <v>-5689.5499348374969</v>
      </c>
      <c r="AM60" s="31">
        <v>-12002.986995250338</v>
      </c>
      <c r="AN60" s="32">
        <v>-6505.3379538522895</v>
      </c>
      <c r="AO60" s="31">
        <v>9.2822379999999982E-3</v>
      </c>
      <c r="AP60" s="33">
        <v>0</v>
      </c>
      <c r="AQ60" s="33">
        <v>35138.564999999995</v>
      </c>
      <c r="AR60" s="34">
        <v>36890.81</v>
      </c>
      <c r="AS60" s="17">
        <v>48154.192799999997</v>
      </c>
      <c r="AT60" s="17">
        <v>62269.429600000003</v>
      </c>
      <c r="AU60" s="17">
        <v>76696.950400000002</v>
      </c>
      <c r="AV60" s="17">
        <v>91436.7552</v>
      </c>
      <c r="AW60" s="35">
        <v>0</v>
      </c>
      <c r="AX60" s="31">
        <v>0</v>
      </c>
      <c r="AY60" s="32">
        <v>0</v>
      </c>
      <c r="AZ60" s="31">
        <v>0</v>
      </c>
      <c r="BA60" s="33">
        <v>0</v>
      </c>
      <c r="BB60" s="33">
        <v>0</v>
      </c>
      <c r="BC60" s="34">
        <v>21329.595600000001</v>
      </c>
      <c r="BD60" s="17">
        <v>22546.9048</v>
      </c>
      <c r="BE60" s="17">
        <v>25295.004000000001</v>
      </c>
      <c r="BF60" s="17">
        <v>28230.473600000001</v>
      </c>
      <c r="BG60" s="17">
        <v>31103.486399999998</v>
      </c>
      <c r="BH60" s="35">
        <v>115881.78420000001</v>
      </c>
      <c r="BI60" s="31">
        <v>728917.77759999991</v>
      </c>
      <c r="BJ60" s="32">
        <v>950147.65649999992</v>
      </c>
      <c r="BK60" s="31">
        <v>92822.37999999999</v>
      </c>
      <c r="BL60" s="33">
        <v>0</v>
      </c>
      <c r="BM60" s="33">
        <v>1099943.5650000006</v>
      </c>
      <c r="BN60" s="34">
        <v>728962.40560000006</v>
      </c>
      <c r="BO60" s="17">
        <v>695269.09759999998</v>
      </c>
      <c r="BP60" s="17">
        <v>712132.43359999999</v>
      </c>
      <c r="BQ60" s="17">
        <v>729495.42400000012</v>
      </c>
      <c r="BR60" s="17">
        <v>747108.24160000007</v>
      </c>
      <c r="BS60" s="19"/>
      <c r="BT60" s="31">
        <v>0</v>
      </c>
      <c r="BU60" s="31">
        <v>0</v>
      </c>
      <c r="BV60" s="32">
        <v>1636139.8983000002</v>
      </c>
      <c r="BW60" s="31">
        <v>247714.20999999996</v>
      </c>
      <c r="BX60" s="33">
        <v>0</v>
      </c>
      <c r="BY60" s="33">
        <v>0</v>
      </c>
      <c r="BZ60" s="34">
        <v>1828905.9705999997</v>
      </c>
      <c r="CA60" s="17">
        <v>695269.09759999998</v>
      </c>
      <c r="CB60" s="17">
        <v>712132.43359999999</v>
      </c>
      <c r="CC60" s="17">
        <v>729495.424</v>
      </c>
      <c r="CD60" s="17">
        <v>747108.24160000007</v>
      </c>
      <c r="CE60" s="19"/>
      <c r="CF60" s="31">
        <v>1717.9344000000001</v>
      </c>
      <c r="CG60" s="31">
        <v>26754.668300000001</v>
      </c>
      <c r="CH60" s="32">
        <v>45998.494099999996</v>
      </c>
      <c r="CI60" s="31">
        <v>2500.4399999999996</v>
      </c>
      <c r="CJ60" s="33">
        <v>0</v>
      </c>
      <c r="CK60" s="33">
        <v>42692.85695867992</v>
      </c>
      <c r="CL60" s="34">
        <v>33635.373200000002</v>
      </c>
      <c r="CM60" s="17">
        <v>26985.081200000001</v>
      </c>
      <c r="CN60" s="17">
        <v>27639.588200000002</v>
      </c>
      <c r="CO60" s="17">
        <v>28313.488000000001</v>
      </c>
      <c r="CP60" s="17">
        <v>28997.084200000001</v>
      </c>
      <c r="CQ60" s="5"/>
    </row>
    <row r="61" spans="2:95" ht="17.25" customHeight="1">
      <c r="B61" s="21" t="s">
        <v>2</v>
      </c>
      <c r="C61" s="21" t="s">
        <v>84</v>
      </c>
      <c r="D61" s="22" t="s">
        <v>54</v>
      </c>
      <c r="E61" s="31">
        <v>748836.83132554288</v>
      </c>
      <c r="F61" s="31">
        <v>2932279.516408327</v>
      </c>
      <c r="G61" s="32">
        <v>781839.72851212695</v>
      </c>
      <c r="H61" s="31">
        <v>351313.45486865123</v>
      </c>
      <c r="I61" s="33">
        <v>0</v>
      </c>
      <c r="J61" s="33">
        <v>0</v>
      </c>
      <c r="K61" s="34">
        <v>0</v>
      </c>
      <c r="L61" s="17">
        <v>919480</v>
      </c>
      <c r="M61" s="17">
        <v>678077</v>
      </c>
      <c r="N61" s="17">
        <v>52271</v>
      </c>
      <c r="O61" s="17">
        <v>0</v>
      </c>
      <c r="P61" s="35">
        <v>28473.77747885176</v>
      </c>
      <c r="Q61" s="31">
        <v>152665.27480057598</v>
      </c>
      <c r="R61" s="32">
        <v>69043.601332443344</v>
      </c>
      <c r="S61" s="31">
        <v>-498.5994501400487</v>
      </c>
      <c r="T61" s="33">
        <v>0</v>
      </c>
      <c r="U61" s="33">
        <v>0</v>
      </c>
      <c r="V61" s="34">
        <v>0</v>
      </c>
      <c r="W61" s="17">
        <v>34203</v>
      </c>
      <c r="X61" s="17">
        <v>28514</v>
      </c>
      <c r="Y61" s="17">
        <v>4083</v>
      </c>
      <c r="Z61" s="17">
        <v>0</v>
      </c>
      <c r="AA61" s="35">
        <v>777310.60880439449</v>
      </c>
      <c r="AB61" s="31">
        <v>3084944.7912089033</v>
      </c>
      <c r="AC61" s="32">
        <v>850883.32984457049</v>
      </c>
      <c r="AD61" s="31">
        <v>350814.85541851108</v>
      </c>
      <c r="AE61" s="33">
        <v>0</v>
      </c>
      <c r="AF61" s="33">
        <v>0</v>
      </c>
      <c r="AG61" s="34">
        <v>0</v>
      </c>
      <c r="AH61" s="17">
        <v>953683</v>
      </c>
      <c r="AI61" s="17">
        <v>706591</v>
      </c>
      <c r="AJ61" s="17">
        <v>56354</v>
      </c>
      <c r="AK61" s="17">
        <v>0</v>
      </c>
      <c r="AL61" s="31">
        <v>-36378.210004394539</v>
      </c>
      <c r="AM61" s="31">
        <v>-49976.399608902371</v>
      </c>
      <c r="AN61" s="32">
        <v>-5786.0934445704233</v>
      </c>
      <c r="AO61" s="31">
        <v>3.5081489049999991E-2</v>
      </c>
      <c r="AP61" s="33">
        <v>0</v>
      </c>
      <c r="AQ61" s="33">
        <v>0</v>
      </c>
      <c r="AR61" s="34">
        <v>0</v>
      </c>
      <c r="AS61" s="17">
        <v>73528.959300000002</v>
      </c>
      <c r="AT61" s="17">
        <v>70447.122699999993</v>
      </c>
      <c r="AU61" s="17">
        <v>6920.2712000000001</v>
      </c>
      <c r="AV61" s="17">
        <v>0</v>
      </c>
      <c r="AW61" s="35">
        <v>0</v>
      </c>
      <c r="AX61" s="31">
        <v>0</v>
      </c>
      <c r="AY61" s="32">
        <v>0</v>
      </c>
      <c r="AZ61" s="31">
        <v>0</v>
      </c>
      <c r="BA61" s="33">
        <v>0</v>
      </c>
      <c r="BB61" s="33">
        <v>0</v>
      </c>
      <c r="BC61" s="34">
        <v>0</v>
      </c>
      <c r="BD61" s="17">
        <v>56171.928700000004</v>
      </c>
      <c r="BE61" s="17">
        <v>44091.278399999996</v>
      </c>
      <c r="BF61" s="17">
        <v>3724.9994000000006</v>
      </c>
      <c r="BG61" s="17">
        <v>0</v>
      </c>
      <c r="BH61" s="35">
        <v>740932.39880000008</v>
      </c>
      <c r="BI61" s="31">
        <v>3034968.3916000011</v>
      </c>
      <c r="BJ61" s="32">
        <v>845097.23639999982</v>
      </c>
      <c r="BK61" s="31">
        <v>350814.8905000005</v>
      </c>
      <c r="BL61" s="33">
        <v>0</v>
      </c>
      <c r="BM61" s="33">
        <v>0</v>
      </c>
      <c r="BN61" s="34">
        <v>0</v>
      </c>
      <c r="BO61" s="17">
        <v>1083383.888</v>
      </c>
      <c r="BP61" s="17">
        <v>821129.4010999999</v>
      </c>
      <c r="BQ61" s="17">
        <v>66999.270600000003</v>
      </c>
      <c r="BR61" s="17">
        <v>0</v>
      </c>
      <c r="BS61" s="19"/>
      <c r="BT61" s="31">
        <v>162487.88</v>
      </c>
      <c r="BU61" s="31">
        <v>69320.910000000033</v>
      </c>
      <c r="BV61" s="32">
        <v>4231888.3366</v>
      </c>
      <c r="BW61" s="31">
        <v>519239.54670000006</v>
      </c>
      <c r="BX61" s="33">
        <v>0</v>
      </c>
      <c r="BY61" s="33">
        <v>0</v>
      </c>
      <c r="BZ61" s="34">
        <v>0</v>
      </c>
      <c r="CA61" s="17">
        <v>0</v>
      </c>
      <c r="CB61" s="17">
        <v>1184135.6338</v>
      </c>
      <c r="CC61" s="17">
        <v>787376.92589999991</v>
      </c>
      <c r="CD61" s="17">
        <v>0</v>
      </c>
      <c r="CE61" s="19"/>
      <c r="CF61" s="31">
        <v>27141.202000000001</v>
      </c>
      <c r="CG61" s="31">
        <v>150192.0828</v>
      </c>
      <c r="CH61" s="32">
        <v>68574.097800000003</v>
      </c>
      <c r="CI61" s="31">
        <v>-498.59950000000009</v>
      </c>
      <c r="CJ61" s="33">
        <v>0</v>
      </c>
      <c r="CK61" s="33">
        <v>0</v>
      </c>
      <c r="CL61" s="34">
        <v>0</v>
      </c>
      <c r="CM61" s="17">
        <v>38854.608</v>
      </c>
      <c r="CN61" s="17">
        <v>33136.119399999996</v>
      </c>
      <c r="CO61" s="17">
        <v>4854.2786999999998</v>
      </c>
      <c r="CP61" s="17">
        <v>0</v>
      </c>
      <c r="CQ61" s="5"/>
    </row>
    <row r="62" spans="2:95" ht="17.25" customHeight="1">
      <c r="B62" s="21" t="s">
        <v>2</v>
      </c>
      <c r="C62" s="21" t="s">
        <v>85</v>
      </c>
      <c r="D62" s="22" t="s">
        <v>53</v>
      </c>
      <c r="E62" s="31">
        <v>23018554.528877914</v>
      </c>
      <c r="F62" s="31">
        <v>23015169.458544824</v>
      </c>
      <c r="G62" s="32">
        <v>17861101.371399838</v>
      </c>
      <c r="H62" s="31">
        <v>12311135.398886338</v>
      </c>
      <c r="I62" s="33">
        <v>10261883.643121112</v>
      </c>
      <c r="J62" s="33">
        <v>6569246.0068200296</v>
      </c>
      <c r="K62" s="34">
        <v>11860335</v>
      </c>
      <c r="L62" s="17">
        <v>17577370</v>
      </c>
      <c r="M62" s="17">
        <v>3643893</v>
      </c>
      <c r="N62" s="17">
        <v>5782312</v>
      </c>
      <c r="O62" s="17">
        <v>2952999</v>
      </c>
      <c r="P62" s="35">
        <v>2319427.2863559159</v>
      </c>
      <c r="Q62" s="31">
        <v>1532401.2868834061</v>
      </c>
      <c r="R62" s="32">
        <v>821000.53740754887</v>
      </c>
      <c r="S62" s="31">
        <v>667480.38325195503</v>
      </c>
      <c r="T62" s="33">
        <v>433434.95348517003</v>
      </c>
      <c r="U62" s="33">
        <v>156814.90637181001</v>
      </c>
      <c r="V62" s="34">
        <v>476862</v>
      </c>
      <c r="W62" s="17">
        <v>791812</v>
      </c>
      <c r="X62" s="17">
        <v>140924</v>
      </c>
      <c r="Y62" s="17">
        <v>236722</v>
      </c>
      <c r="Z62" s="17">
        <v>114388</v>
      </c>
      <c r="AA62" s="35">
        <v>25337981.815233834</v>
      </c>
      <c r="AB62" s="31">
        <v>24547570.745428231</v>
      </c>
      <c r="AC62" s="32">
        <v>18682101.908807389</v>
      </c>
      <c r="AD62" s="31">
        <v>12978615.782138294</v>
      </c>
      <c r="AE62" s="33">
        <v>10695318.596606284</v>
      </c>
      <c r="AF62" s="33">
        <v>6726060.9131918391</v>
      </c>
      <c r="AG62" s="34">
        <v>12337197</v>
      </c>
      <c r="AH62" s="17">
        <v>18369182</v>
      </c>
      <c r="AI62" s="17">
        <v>3784817</v>
      </c>
      <c r="AJ62" s="17">
        <v>6019034</v>
      </c>
      <c r="AK62" s="17">
        <v>3067387</v>
      </c>
      <c r="AL62" s="31">
        <v>-1185819.9452338356</v>
      </c>
      <c r="AM62" s="31">
        <v>-397672.98542823363</v>
      </c>
      <c r="AN62" s="32">
        <v>-127040.1988073886</v>
      </c>
      <c r="AO62" s="31">
        <v>1.2978617079999999</v>
      </c>
      <c r="AP62" s="33">
        <v>149733.40339372001</v>
      </c>
      <c r="AQ62" s="33">
        <v>221959.33181229202</v>
      </c>
      <c r="AR62" s="34">
        <v>678545.83500000008</v>
      </c>
      <c r="AS62" s="17">
        <v>1416263.9321999999</v>
      </c>
      <c r="AT62" s="17">
        <v>377346.25489999988</v>
      </c>
      <c r="AU62" s="17">
        <v>739137.37520000001</v>
      </c>
      <c r="AV62" s="17">
        <v>449065.45679999999</v>
      </c>
      <c r="AW62" s="35">
        <v>0</v>
      </c>
      <c r="AX62" s="31">
        <v>0</v>
      </c>
      <c r="AY62" s="32">
        <v>0</v>
      </c>
      <c r="AZ62" s="31">
        <v>0</v>
      </c>
      <c r="BA62" s="33">
        <v>0</v>
      </c>
      <c r="BB62" s="33">
        <v>0</v>
      </c>
      <c r="BC62" s="34">
        <v>603288.93330000003</v>
      </c>
      <c r="BD62" s="17">
        <v>975403.56420000002</v>
      </c>
      <c r="BE62" s="17">
        <v>214977.60559999998</v>
      </c>
      <c r="BF62" s="17">
        <v>365957.2672</v>
      </c>
      <c r="BG62" s="17">
        <v>198459.93889999995</v>
      </c>
      <c r="BH62" s="35">
        <v>24152161.869999994</v>
      </c>
      <c r="BI62" s="31">
        <v>24149897.759999998</v>
      </c>
      <c r="BJ62" s="32">
        <v>18555061.710000001</v>
      </c>
      <c r="BK62" s="31">
        <v>12978617.080000002</v>
      </c>
      <c r="BL62" s="33">
        <v>10845052</v>
      </c>
      <c r="BM62" s="33">
        <v>6948020.2450041315</v>
      </c>
      <c r="BN62" s="34">
        <v>13619031.768300001</v>
      </c>
      <c r="BO62" s="17">
        <v>20760849.496400002</v>
      </c>
      <c r="BP62" s="17">
        <v>4377140.8605000004</v>
      </c>
      <c r="BQ62" s="17">
        <v>7124128.6423999993</v>
      </c>
      <c r="BR62" s="17">
        <v>3714912.3956999998</v>
      </c>
      <c r="BS62" s="19"/>
      <c r="BT62" s="31">
        <v>11611922.75</v>
      </c>
      <c r="BU62" s="31">
        <v>45960546.289999999</v>
      </c>
      <c r="BV62" s="32">
        <v>15878235.220000001</v>
      </c>
      <c r="BW62" s="31">
        <v>13907467.560000001</v>
      </c>
      <c r="BX62" s="33">
        <v>26389019.690000001</v>
      </c>
      <c r="BY62" s="33">
        <v>6945432.9590041311</v>
      </c>
      <c r="BZ62" s="34">
        <v>11560782.173399998</v>
      </c>
      <c r="CA62" s="17">
        <v>23094734.397600003</v>
      </c>
      <c r="CB62" s="17">
        <v>1754315.5328999998</v>
      </c>
      <c r="CC62" s="17">
        <v>8226205.8934000004</v>
      </c>
      <c r="CD62" s="17">
        <v>1895325.7381</v>
      </c>
      <c r="CE62" s="19"/>
      <c r="CF62" s="31">
        <v>2210877.87</v>
      </c>
      <c r="CG62" s="31">
        <v>1507576.2400000002</v>
      </c>
      <c r="CH62" s="32">
        <v>815417.65</v>
      </c>
      <c r="CI62" s="31">
        <v>667480.44999999995</v>
      </c>
      <c r="CJ62" s="33">
        <v>439503.00000000006</v>
      </c>
      <c r="CK62" s="33">
        <v>161989.78296281205</v>
      </c>
      <c r="CL62" s="34">
        <v>526407.96179999993</v>
      </c>
      <c r="CM62" s="17">
        <v>894905.92239999992</v>
      </c>
      <c r="CN62" s="17">
        <v>162978.606</v>
      </c>
      <c r="CO62" s="17">
        <v>280184.15919999999</v>
      </c>
      <c r="CP62" s="17">
        <v>138535.30679999999</v>
      </c>
      <c r="CQ62" s="5"/>
    </row>
    <row r="63" spans="2:95" ht="17.25" customHeight="1">
      <c r="B63" s="21" t="s">
        <v>2</v>
      </c>
      <c r="C63" s="21" t="s">
        <v>85</v>
      </c>
      <c r="D63" s="22" t="s">
        <v>51</v>
      </c>
      <c r="E63" s="31">
        <v>402819.47974792123</v>
      </c>
      <c r="F63" s="31">
        <v>561820.04832357855</v>
      </c>
      <c r="G63" s="32">
        <v>2365972.4842541758</v>
      </c>
      <c r="H63" s="31">
        <v>6421483.9178515431</v>
      </c>
      <c r="I63" s="33">
        <v>5208087.2925900007</v>
      </c>
      <c r="J63" s="33">
        <v>4758396.4206231302</v>
      </c>
      <c r="K63" s="34">
        <v>1824000</v>
      </c>
      <c r="L63" s="17">
        <v>1400000</v>
      </c>
      <c r="M63" s="17">
        <v>1351687</v>
      </c>
      <c r="N63" s="17">
        <v>1448250</v>
      </c>
      <c r="O63" s="17">
        <v>1287270</v>
      </c>
      <c r="P63" s="35">
        <v>12213.293280574802</v>
      </c>
      <c r="Q63" s="31">
        <v>14414.6893410262</v>
      </c>
      <c r="R63" s="32">
        <v>46534.730917411398</v>
      </c>
      <c r="S63" s="31">
        <v>194017.65059823298</v>
      </c>
      <c r="T63" s="33">
        <v>305164.72402143001</v>
      </c>
      <c r="U63" s="33">
        <v>134207.17732116001</v>
      </c>
      <c r="V63" s="34">
        <v>73655</v>
      </c>
      <c r="W63" s="17">
        <v>56532</v>
      </c>
      <c r="X63" s="17">
        <v>52826</v>
      </c>
      <c r="Y63" s="17">
        <v>60301</v>
      </c>
      <c r="Z63" s="17">
        <v>47884</v>
      </c>
      <c r="AA63" s="35">
        <v>415032.77302849607</v>
      </c>
      <c r="AB63" s="31">
        <v>576234.73766460479</v>
      </c>
      <c r="AC63" s="32">
        <v>2412507.2151715872</v>
      </c>
      <c r="AD63" s="31">
        <v>6615501.5684497785</v>
      </c>
      <c r="AE63" s="33">
        <v>5513252.0166114289</v>
      </c>
      <c r="AF63" s="33">
        <v>4892603.5979442894</v>
      </c>
      <c r="AG63" s="34">
        <v>1897655</v>
      </c>
      <c r="AH63" s="17">
        <v>1456532</v>
      </c>
      <c r="AI63" s="17">
        <v>1404513</v>
      </c>
      <c r="AJ63" s="17">
        <v>1508551</v>
      </c>
      <c r="AK63" s="17">
        <v>1335154</v>
      </c>
      <c r="AL63" s="31">
        <v>-19423.573028495997</v>
      </c>
      <c r="AM63" s="31">
        <v>-9335.0576646048012</v>
      </c>
      <c r="AN63" s="32">
        <v>-16405.2951715872</v>
      </c>
      <c r="AO63" s="31">
        <v>0.66155022299999988</v>
      </c>
      <c r="AP63" s="33">
        <v>77184.983388569992</v>
      </c>
      <c r="AQ63" s="33">
        <v>161455.40205571</v>
      </c>
      <c r="AR63" s="34">
        <v>104371.02499999999</v>
      </c>
      <c r="AS63" s="17">
        <v>112298.61720000001</v>
      </c>
      <c r="AT63" s="17">
        <v>140029.9461</v>
      </c>
      <c r="AU63" s="17">
        <v>185250.06280000001</v>
      </c>
      <c r="AV63" s="17">
        <v>195466.54560000001</v>
      </c>
      <c r="AW63" s="35">
        <v>0</v>
      </c>
      <c r="AX63" s="31">
        <v>0</v>
      </c>
      <c r="AY63" s="32">
        <v>0</v>
      </c>
      <c r="AZ63" s="31">
        <v>0</v>
      </c>
      <c r="BA63" s="33">
        <v>0</v>
      </c>
      <c r="BB63" s="33">
        <v>0</v>
      </c>
      <c r="BC63" s="34">
        <v>81788.930499999988</v>
      </c>
      <c r="BD63" s="17">
        <v>69039.616800000003</v>
      </c>
      <c r="BE63" s="17">
        <v>72051.516899999988</v>
      </c>
      <c r="BF63" s="17">
        <v>83724.580499999996</v>
      </c>
      <c r="BG63" s="17">
        <v>79575.178400000004</v>
      </c>
      <c r="BH63" s="35">
        <v>395609.19999999995</v>
      </c>
      <c r="BI63" s="31">
        <v>566899.67999999982</v>
      </c>
      <c r="BJ63" s="32">
        <v>2396101.92</v>
      </c>
      <c r="BK63" s="31">
        <v>6615502.2300000014</v>
      </c>
      <c r="BL63" s="33">
        <v>5590437</v>
      </c>
      <c r="BM63" s="33">
        <v>5054059.0000000009</v>
      </c>
      <c r="BN63" s="34">
        <v>2083814.9554999999</v>
      </c>
      <c r="BO63" s="17">
        <v>1637870.2339999999</v>
      </c>
      <c r="BP63" s="17">
        <v>1616594.463</v>
      </c>
      <c r="BQ63" s="17">
        <v>1777525.6433000001</v>
      </c>
      <c r="BR63" s="17">
        <v>1610195.7239999999</v>
      </c>
      <c r="BS63" s="19"/>
      <c r="BT63" s="31">
        <v>726617.83000000007</v>
      </c>
      <c r="BU63" s="31">
        <v>234880.14000000004</v>
      </c>
      <c r="BV63" s="32">
        <v>1054618.6499999999</v>
      </c>
      <c r="BW63" s="31">
        <v>3868080.2199999997</v>
      </c>
      <c r="BX63" s="33">
        <v>6598031.46</v>
      </c>
      <c r="BY63" s="33">
        <v>2843667</v>
      </c>
      <c r="BZ63" s="34">
        <v>7845860.3055000007</v>
      </c>
      <c r="CA63" s="17">
        <v>1637870.2339999999</v>
      </c>
      <c r="CB63" s="17">
        <v>957981.90399999998</v>
      </c>
      <c r="CC63" s="17">
        <v>2436138.2023</v>
      </c>
      <c r="CD63" s="17">
        <v>79575.178400000004</v>
      </c>
      <c r="CE63" s="19"/>
      <c r="CF63" s="31">
        <v>11641.710000000005</v>
      </c>
      <c r="CG63" s="31">
        <v>14181.17</v>
      </c>
      <c r="CH63" s="32">
        <v>46218.29</v>
      </c>
      <c r="CI63" s="31">
        <v>194017.66999999998</v>
      </c>
      <c r="CJ63" s="33">
        <v>309437</v>
      </c>
      <c r="CK63" s="33">
        <v>138636</v>
      </c>
      <c r="CL63" s="34">
        <v>80880.555499999988</v>
      </c>
      <c r="CM63" s="17">
        <v>63570.233999999997</v>
      </c>
      <c r="CN63" s="17">
        <v>60802.726000000002</v>
      </c>
      <c r="CO63" s="17">
        <v>71052.66829999999</v>
      </c>
      <c r="CP63" s="17">
        <v>57748.104000000007</v>
      </c>
      <c r="CQ63" s="5"/>
    </row>
    <row r="64" spans="2:95" ht="17.25" customHeight="1">
      <c r="B64" s="21" t="s">
        <v>2</v>
      </c>
      <c r="C64" s="21" t="s">
        <v>86</v>
      </c>
      <c r="D64" s="22" t="s">
        <v>42</v>
      </c>
      <c r="E64" s="31">
        <v>0</v>
      </c>
      <c r="F64" s="31">
        <v>0</v>
      </c>
      <c r="G64" s="32">
        <v>535478.25677208707</v>
      </c>
      <c r="H64" s="31">
        <v>247209.03527909398</v>
      </c>
      <c r="I64" s="33">
        <v>237268.2677001</v>
      </c>
      <c r="J64" s="33">
        <v>0</v>
      </c>
      <c r="K64" s="34">
        <v>0</v>
      </c>
      <c r="L64" s="17">
        <v>367791</v>
      </c>
      <c r="M64" s="17">
        <v>32166</v>
      </c>
      <c r="N64" s="17">
        <v>0</v>
      </c>
      <c r="O64" s="17">
        <v>588356</v>
      </c>
      <c r="P64" s="35">
        <v>0</v>
      </c>
      <c r="Q64" s="31">
        <v>0</v>
      </c>
      <c r="R64" s="32">
        <v>8866.7447689570017</v>
      </c>
      <c r="S64" s="31">
        <v>6286.1693713829991</v>
      </c>
      <c r="T64" s="33">
        <v>3910.2567913500002</v>
      </c>
      <c r="U64" s="33">
        <v>0</v>
      </c>
      <c r="V64" s="34">
        <v>0</v>
      </c>
      <c r="W64" s="17">
        <v>13681</v>
      </c>
      <c r="X64" s="17">
        <v>2513</v>
      </c>
      <c r="Y64" s="17">
        <v>0</v>
      </c>
      <c r="Z64" s="17">
        <v>23758</v>
      </c>
      <c r="AA64" s="35">
        <v>0</v>
      </c>
      <c r="AB64" s="31">
        <v>0</v>
      </c>
      <c r="AC64" s="32">
        <v>544345.00154104398</v>
      </c>
      <c r="AD64" s="31">
        <v>253495.20465047698</v>
      </c>
      <c r="AE64" s="33">
        <v>241178.52449144999</v>
      </c>
      <c r="AF64" s="33">
        <v>0</v>
      </c>
      <c r="AG64" s="34">
        <v>0</v>
      </c>
      <c r="AH64" s="17">
        <v>381472</v>
      </c>
      <c r="AI64" s="17">
        <v>34679</v>
      </c>
      <c r="AJ64" s="17">
        <v>0</v>
      </c>
      <c r="AK64" s="17">
        <v>612114</v>
      </c>
      <c r="AL64" s="31">
        <v>0</v>
      </c>
      <c r="AM64" s="31">
        <v>0</v>
      </c>
      <c r="AN64" s="32">
        <v>-3701.6015410440004</v>
      </c>
      <c r="AO64" s="31">
        <v>2.5349522999999995E-2</v>
      </c>
      <c r="AP64" s="33">
        <v>3376.475508550001</v>
      </c>
      <c r="AQ64" s="33">
        <v>0</v>
      </c>
      <c r="AR64" s="34">
        <v>0</v>
      </c>
      <c r="AS64" s="17">
        <v>29411.4912</v>
      </c>
      <c r="AT64" s="17">
        <v>3457.4962999999998</v>
      </c>
      <c r="AU64" s="17">
        <v>0</v>
      </c>
      <c r="AV64" s="17">
        <v>89613.489600000001</v>
      </c>
      <c r="AW64" s="35">
        <v>0</v>
      </c>
      <c r="AX64" s="31">
        <v>0</v>
      </c>
      <c r="AY64" s="32">
        <v>0</v>
      </c>
      <c r="AZ64" s="31">
        <v>0</v>
      </c>
      <c r="BA64" s="33">
        <v>0</v>
      </c>
      <c r="BB64" s="33">
        <v>0</v>
      </c>
      <c r="BC64" s="34">
        <v>0</v>
      </c>
      <c r="BD64" s="17">
        <v>13771.1392</v>
      </c>
      <c r="BE64" s="17">
        <v>1404.4994999999999</v>
      </c>
      <c r="BF64" s="17">
        <v>0</v>
      </c>
      <c r="BG64" s="17">
        <v>30483.277199999997</v>
      </c>
      <c r="BH64" s="35">
        <v>0</v>
      </c>
      <c r="BI64" s="31">
        <v>0</v>
      </c>
      <c r="BJ64" s="32">
        <v>540643.4</v>
      </c>
      <c r="BK64" s="31">
        <v>253495.22999999998</v>
      </c>
      <c r="BL64" s="33">
        <v>244555</v>
      </c>
      <c r="BM64" s="33">
        <v>0</v>
      </c>
      <c r="BN64" s="34">
        <v>0</v>
      </c>
      <c r="BO64" s="17">
        <v>424654.63040000002</v>
      </c>
      <c r="BP64" s="17">
        <v>39540.995799999997</v>
      </c>
      <c r="BQ64" s="17">
        <v>0</v>
      </c>
      <c r="BR64" s="17">
        <v>732210.76679999998</v>
      </c>
      <c r="BS64" s="19"/>
      <c r="BT64" s="31">
        <v>0</v>
      </c>
      <c r="BU64" s="31">
        <v>0</v>
      </c>
      <c r="BV64" s="32">
        <v>0</v>
      </c>
      <c r="BW64" s="31">
        <v>794138.63</v>
      </c>
      <c r="BX64" s="33">
        <v>244555</v>
      </c>
      <c r="BY64" s="33">
        <v>0</v>
      </c>
      <c r="BZ64" s="34">
        <v>0</v>
      </c>
      <c r="CA64" s="17">
        <v>0</v>
      </c>
      <c r="CB64" s="17">
        <v>464195.6262</v>
      </c>
      <c r="CC64" s="17">
        <v>0</v>
      </c>
      <c r="CD64" s="17">
        <v>732210.76679999987</v>
      </c>
      <c r="CE64" s="19"/>
      <c r="CF64" s="31">
        <v>0</v>
      </c>
      <c r="CG64" s="31">
        <v>0</v>
      </c>
      <c r="CH64" s="32">
        <v>8806.4500000000007</v>
      </c>
      <c r="CI64" s="31">
        <v>6286.17</v>
      </c>
      <c r="CJ64" s="33">
        <v>3965</v>
      </c>
      <c r="CK64" s="33">
        <v>0</v>
      </c>
      <c r="CL64" s="34">
        <v>0</v>
      </c>
      <c r="CM64" s="17">
        <v>15229.689199999999</v>
      </c>
      <c r="CN64" s="17">
        <v>2865.3226</v>
      </c>
      <c r="CO64" s="17">
        <v>0</v>
      </c>
      <c r="CP64" s="17">
        <v>28419.319600000003</v>
      </c>
      <c r="CQ64" s="5"/>
    </row>
    <row r="65" spans="2:95" ht="17.25" customHeight="1">
      <c r="B65" s="21" t="s">
        <v>2</v>
      </c>
      <c r="C65" s="21" t="s">
        <v>86</v>
      </c>
      <c r="D65" s="22" t="s">
        <v>52</v>
      </c>
      <c r="E65" s="31">
        <v>548160.1886707712</v>
      </c>
      <c r="F65" s="31">
        <v>1359601.9715067493</v>
      </c>
      <c r="G65" s="32">
        <v>2424019.6811144263</v>
      </c>
      <c r="H65" s="31">
        <v>545378.74546212004</v>
      </c>
      <c r="I65" s="33">
        <v>1288028.72513679</v>
      </c>
      <c r="J65" s="33">
        <v>0</v>
      </c>
      <c r="K65" s="34">
        <v>594178</v>
      </c>
      <c r="L65" s="17">
        <v>788356</v>
      </c>
      <c r="M65" s="17">
        <v>384475</v>
      </c>
      <c r="N65" s="17">
        <v>0</v>
      </c>
      <c r="O65" s="17">
        <v>425844</v>
      </c>
      <c r="P65" s="35">
        <v>16316.976020919201</v>
      </c>
      <c r="Q65" s="31">
        <v>22587.042236751804</v>
      </c>
      <c r="R65" s="32">
        <v>89008.527064111608</v>
      </c>
      <c r="S65" s="31">
        <v>7159.299284069999</v>
      </c>
      <c r="T65" s="33">
        <v>35045.36830704</v>
      </c>
      <c r="U65" s="33">
        <v>0</v>
      </c>
      <c r="V65" s="34">
        <v>23993</v>
      </c>
      <c r="W65" s="17">
        <v>31834</v>
      </c>
      <c r="X65" s="17">
        <v>15525</v>
      </c>
      <c r="Y65" s="17">
        <v>0</v>
      </c>
      <c r="Z65" s="17">
        <v>16318</v>
      </c>
      <c r="AA65" s="35">
        <v>564477.16469169036</v>
      </c>
      <c r="AB65" s="31">
        <v>1382189.0137435012</v>
      </c>
      <c r="AC65" s="32">
        <v>2513028.2081785379</v>
      </c>
      <c r="AD65" s="31">
        <v>552538.04474619008</v>
      </c>
      <c r="AE65" s="33">
        <v>1323074.09344383</v>
      </c>
      <c r="AF65" s="33">
        <v>0</v>
      </c>
      <c r="AG65" s="34">
        <v>618171</v>
      </c>
      <c r="AH65" s="17">
        <v>820190</v>
      </c>
      <c r="AI65" s="17">
        <v>400000</v>
      </c>
      <c r="AJ65" s="17">
        <v>0</v>
      </c>
      <c r="AK65" s="17">
        <v>442162</v>
      </c>
      <c r="AL65" s="31">
        <v>-26417.584691690401</v>
      </c>
      <c r="AM65" s="31">
        <v>-22391.593743501198</v>
      </c>
      <c r="AN65" s="32">
        <v>-17088.848178537599</v>
      </c>
      <c r="AO65" s="31">
        <v>5.525381E-2</v>
      </c>
      <c r="AP65" s="33">
        <v>18522.906556169994</v>
      </c>
      <c r="AQ65" s="33">
        <v>0</v>
      </c>
      <c r="AR65" s="34">
        <v>33999.404999999999</v>
      </c>
      <c r="AS65" s="17">
        <v>63236.649000000005</v>
      </c>
      <c r="AT65" s="17">
        <v>39880</v>
      </c>
      <c r="AU65" s="17">
        <v>0</v>
      </c>
      <c r="AV65" s="17">
        <v>64732.516799999998</v>
      </c>
      <c r="AW65" s="35">
        <v>0</v>
      </c>
      <c r="AX65" s="31">
        <v>0</v>
      </c>
      <c r="AY65" s="32">
        <v>0</v>
      </c>
      <c r="AZ65" s="31">
        <v>0</v>
      </c>
      <c r="BA65" s="33">
        <v>0</v>
      </c>
      <c r="BB65" s="33">
        <v>0</v>
      </c>
      <c r="BC65" s="34">
        <v>26643.170099999999</v>
      </c>
      <c r="BD65" s="17">
        <v>38877.005999999994</v>
      </c>
      <c r="BE65" s="17">
        <v>20520</v>
      </c>
      <c r="BF65" s="17">
        <v>0</v>
      </c>
      <c r="BG65" s="17">
        <v>26352.855200000002</v>
      </c>
      <c r="BH65" s="35">
        <v>538059.57999999984</v>
      </c>
      <c r="BI65" s="31">
        <v>1359797.42</v>
      </c>
      <c r="BJ65" s="32">
        <v>2495939.36</v>
      </c>
      <c r="BK65" s="31">
        <v>552538.10000000009</v>
      </c>
      <c r="BL65" s="33">
        <v>1341597.0000000002</v>
      </c>
      <c r="BM65" s="33">
        <v>0</v>
      </c>
      <c r="BN65" s="34">
        <v>678813.57510000002</v>
      </c>
      <c r="BO65" s="17">
        <v>922303.65500000003</v>
      </c>
      <c r="BP65" s="17">
        <v>460400</v>
      </c>
      <c r="BQ65" s="17">
        <v>0</v>
      </c>
      <c r="BR65" s="17">
        <v>533247.37200000009</v>
      </c>
      <c r="BS65" s="19"/>
      <c r="BT65" s="31">
        <v>285474.59000000014</v>
      </c>
      <c r="BU65" s="31">
        <v>539006.56000000006</v>
      </c>
      <c r="BV65" s="32">
        <v>3242440.5400000005</v>
      </c>
      <c r="BW65" s="31">
        <v>980194.44000000018</v>
      </c>
      <c r="BX65" s="33">
        <v>1359050.4899999998</v>
      </c>
      <c r="BY65" s="33">
        <v>0</v>
      </c>
      <c r="BZ65" s="34">
        <v>678813.57510000002</v>
      </c>
      <c r="CA65" s="17">
        <v>922303.65500000003</v>
      </c>
      <c r="CB65" s="17">
        <v>460400</v>
      </c>
      <c r="CC65" s="17">
        <v>0</v>
      </c>
      <c r="CD65" s="17">
        <v>205256.59999999998</v>
      </c>
      <c r="CE65" s="19"/>
      <c r="CF65" s="31">
        <v>15553.340000000002</v>
      </c>
      <c r="CG65" s="31">
        <v>22221.129999999997</v>
      </c>
      <c r="CH65" s="32">
        <v>88403.25999999998</v>
      </c>
      <c r="CI65" s="31">
        <v>7159.2999999999993</v>
      </c>
      <c r="CJ65" s="33">
        <v>35536</v>
      </c>
      <c r="CK65" s="33">
        <v>0</v>
      </c>
      <c r="CL65" s="34">
        <v>26346.713300000003</v>
      </c>
      <c r="CM65" s="17">
        <v>35797.332999999999</v>
      </c>
      <c r="CN65" s="17">
        <v>17869.274999999998</v>
      </c>
      <c r="CO65" s="17">
        <v>0</v>
      </c>
      <c r="CP65" s="17">
        <v>19679.508000000002</v>
      </c>
      <c r="CQ65" s="5"/>
    </row>
    <row r="66" spans="2:95" ht="17.25" customHeight="1">
      <c r="B66" s="21" t="s">
        <v>2</v>
      </c>
      <c r="C66" s="21" t="s">
        <v>86</v>
      </c>
      <c r="D66" s="22" t="s">
        <v>49</v>
      </c>
      <c r="E66" s="31">
        <v>148967.94386099238</v>
      </c>
      <c r="F66" s="31">
        <v>0</v>
      </c>
      <c r="G66" s="32">
        <v>0</v>
      </c>
      <c r="H66" s="31">
        <v>0</v>
      </c>
      <c r="I66" s="33">
        <v>252618.36781545001</v>
      </c>
      <c r="J66" s="33">
        <v>0</v>
      </c>
      <c r="K66" s="34">
        <v>300000</v>
      </c>
      <c r="L66" s="17">
        <v>586415</v>
      </c>
      <c r="M66" s="17">
        <v>250000</v>
      </c>
      <c r="N66" s="17">
        <v>0</v>
      </c>
      <c r="O66" s="17">
        <v>0</v>
      </c>
      <c r="P66" s="35">
        <v>0</v>
      </c>
      <c r="Q66" s="31">
        <v>0</v>
      </c>
      <c r="R66" s="32">
        <v>0</v>
      </c>
      <c r="S66" s="31">
        <v>0</v>
      </c>
      <c r="T66" s="33">
        <v>9468.442737389998</v>
      </c>
      <c r="U66" s="33">
        <v>0</v>
      </c>
      <c r="V66" s="34">
        <v>12114</v>
      </c>
      <c r="W66" s="17">
        <v>23680</v>
      </c>
      <c r="X66" s="17">
        <v>10095</v>
      </c>
      <c r="Y66" s="17">
        <v>0</v>
      </c>
      <c r="Z66" s="17">
        <v>0</v>
      </c>
      <c r="AA66" s="35">
        <v>148967.94386099238</v>
      </c>
      <c r="AB66" s="31">
        <v>0</v>
      </c>
      <c r="AC66" s="32">
        <v>0</v>
      </c>
      <c r="AD66" s="31">
        <v>0</v>
      </c>
      <c r="AE66" s="33">
        <v>262086.81055283998</v>
      </c>
      <c r="AF66" s="33">
        <v>0</v>
      </c>
      <c r="AG66" s="34">
        <v>312114</v>
      </c>
      <c r="AH66" s="17">
        <v>610095</v>
      </c>
      <c r="AI66" s="17">
        <v>260095</v>
      </c>
      <c r="AJ66" s="17">
        <v>0</v>
      </c>
      <c r="AK66" s="17">
        <v>0</v>
      </c>
      <c r="AL66" s="31">
        <v>-6971.7138609924004</v>
      </c>
      <c r="AM66" s="31">
        <v>0</v>
      </c>
      <c r="AN66" s="32">
        <v>0</v>
      </c>
      <c r="AO66" s="31">
        <v>0</v>
      </c>
      <c r="AP66" s="33">
        <v>3669.1894471600008</v>
      </c>
      <c r="AQ66" s="33">
        <v>0</v>
      </c>
      <c r="AR66" s="34">
        <v>17166.27</v>
      </c>
      <c r="AS66" s="17">
        <v>47038.324500000002</v>
      </c>
      <c r="AT66" s="17">
        <v>25931.4715</v>
      </c>
      <c r="AU66" s="17">
        <v>0</v>
      </c>
      <c r="AV66" s="17">
        <v>0</v>
      </c>
      <c r="AW66" s="35">
        <v>0</v>
      </c>
      <c r="AX66" s="31">
        <v>0</v>
      </c>
      <c r="AY66" s="32">
        <v>0</v>
      </c>
      <c r="AZ66" s="31">
        <v>0</v>
      </c>
      <c r="BA66" s="33">
        <v>0</v>
      </c>
      <c r="BB66" s="33">
        <v>0</v>
      </c>
      <c r="BC66" s="34">
        <v>17072.6358</v>
      </c>
      <c r="BD66" s="17">
        <v>35934.595500000003</v>
      </c>
      <c r="BE66" s="17">
        <v>16229.928</v>
      </c>
      <c r="BF66" s="17">
        <v>0</v>
      </c>
      <c r="BG66" s="17">
        <v>0</v>
      </c>
      <c r="BH66" s="35">
        <v>141996.23000000001</v>
      </c>
      <c r="BI66" s="31">
        <v>0</v>
      </c>
      <c r="BJ66" s="32">
        <v>0</v>
      </c>
      <c r="BK66" s="31">
        <v>0</v>
      </c>
      <c r="BL66" s="33">
        <v>265756</v>
      </c>
      <c r="BM66" s="33">
        <v>0</v>
      </c>
      <c r="BN66" s="34">
        <v>346352.90580000001</v>
      </c>
      <c r="BO66" s="17">
        <v>693067.91999999993</v>
      </c>
      <c r="BP66" s="17">
        <v>302256.3995</v>
      </c>
      <c r="BQ66" s="17">
        <v>0</v>
      </c>
      <c r="BR66" s="17">
        <v>0</v>
      </c>
      <c r="BS66" s="19"/>
      <c r="BT66" s="31">
        <v>1065362.7400000002</v>
      </c>
      <c r="BU66" s="31">
        <v>0</v>
      </c>
      <c r="BV66" s="32">
        <v>0</v>
      </c>
      <c r="BW66" s="31">
        <v>0</v>
      </c>
      <c r="BX66" s="33">
        <v>265756</v>
      </c>
      <c r="BY66" s="33">
        <v>0</v>
      </c>
      <c r="BZ66" s="34">
        <v>346352.90580000001</v>
      </c>
      <c r="CA66" s="17">
        <v>693067.91999999993</v>
      </c>
      <c r="CB66" s="17">
        <v>302256.3995</v>
      </c>
      <c r="CC66" s="17">
        <v>0</v>
      </c>
      <c r="CD66" s="17">
        <v>0</v>
      </c>
      <c r="CE66" s="19"/>
      <c r="CF66" s="31">
        <v>0</v>
      </c>
      <c r="CG66" s="31">
        <v>0</v>
      </c>
      <c r="CH66" s="32">
        <v>0</v>
      </c>
      <c r="CI66" s="31">
        <v>0</v>
      </c>
      <c r="CJ66" s="33">
        <v>9601</v>
      </c>
      <c r="CK66" s="33">
        <v>0</v>
      </c>
      <c r="CL66" s="34">
        <v>13442.9058</v>
      </c>
      <c r="CM66" s="17">
        <v>26900.48</v>
      </c>
      <c r="CN66" s="17">
        <v>11731.3995</v>
      </c>
      <c r="CO66" s="17">
        <v>0</v>
      </c>
      <c r="CP66" s="17">
        <v>0</v>
      </c>
      <c r="CQ66" s="5"/>
    </row>
    <row r="67" spans="2:95" ht="17.25" customHeight="1">
      <c r="B67" s="21" t="s">
        <v>2</v>
      </c>
      <c r="C67" s="21" t="s">
        <v>86</v>
      </c>
      <c r="D67" s="22" t="s">
        <v>45</v>
      </c>
      <c r="E67" s="31">
        <v>0</v>
      </c>
      <c r="F67" s="31">
        <v>0</v>
      </c>
      <c r="G67" s="32">
        <v>0</v>
      </c>
      <c r="H67" s="31">
        <v>0</v>
      </c>
      <c r="I67" s="33">
        <v>392934.94953803997</v>
      </c>
      <c r="J67" s="33">
        <v>0</v>
      </c>
      <c r="K67" s="34">
        <v>0</v>
      </c>
      <c r="L67" s="17">
        <v>0</v>
      </c>
      <c r="M67" s="17">
        <v>300000</v>
      </c>
      <c r="N67" s="17">
        <v>0</v>
      </c>
      <c r="O67" s="17">
        <v>0</v>
      </c>
      <c r="P67" s="35">
        <v>0</v>
      </c>
      <c r="Q67" s="31">
        <v>0</v>
      </c>
      <c r="R67" s="32">
        <v>0</v>
      </c>
      <c r="S67" s="31">
        <v>0</v>
      </c>
      <c r="T67" s="33">
        <v>7105.5233749500003</v>
      </c>
      <c r="U67" s="33">
        <v>0</v>
      </c>
      <c r="V67" s="34">
        <v>0</v>
      </c>
      <c r="W67" s="17">
        <v>0</v>
      </c>
      <c r="X67" s="17">
        <v>12114</v>
      </c>
      <c r="Y67" s="17">
        <v>0</v>
      </c>
      <c r="Z67" s="17">
        <v>0</v>
      </c>
      <c r="AA67" s="35">
        <v>0</v>
      </c>
      <c r="AB67" s="31">
        <v>0</v>
      </c>
      <c r="AC67" s="32">
        <v>0</v>
      </c>
      <c r="AD67" s="31">
        <v>0</v>
      </c>
      <c r="AE67" s="33">
        <v>400040.47291298996</v>
      </c>
      <c r="AF67" s="33">
        <v>0</v>
      </c>
      <c r="AG67" s="34">
        <v>0</v>
      </c>
      <c r="AH67" s="17">
        <v>0</v>
      </c>
      <c r="AI67" s="17">
        <v>312114</v>
      </c>
      <c r="AJ67" s="17">
        <v>0</v>
      </c>
      <c r="AK67" s="17">
        <v>0</v>
      </c>
      <c r="AL67" s="31">
        <v>0</v>
      </c>
      <c r="AM67" s="31">
        <v>0</v>
      </c>
      <c r="AN67" s="32">
        <v>0</v>
      </c>
      <c r="AO67" s="31">
        <v>0</v>
      </c>
      <c r="AP67" s="33">
        <v>5600.5270870100003</v>
      </c>
      <c r="AQ67" s="33">
        <v>0</v>
      </c>
      <c r="AR67" s="34">
        <v>0</v>
      </c>
      <c r="AS67" s="17">
        <v>0</v>
      </c>
      <c r="AT67" s="17">
        <v>31117.765800000001</v>
      </c>
      <c r="AU67" s="17">
        <v>0</v>
      </c>
      <c r="AV67" s="17">
        <v>0</v>
      </c>
      <c r="AW67" s="35">
        <v>0</v>
      </c>
      <c r="AX67" s="31">
        <v>0</v>
      </c>
      <c r="AY67" s="32">
        <v>0</v>
      </c>
      <c r="AZ67" s="31">
        <v>0</v>
      </c>
      <c r="BA67" s="33">
        <v>0</v>
      </c>
      <c r="BB67" s="33">
        <v>0</v>
      </c>
      <c r="BC67" s="34">
        <v>0</v>
      </c>
      <c r="BD67" s="17">
        <v>0</v>
      </c>
      <c r="BE67" s="17">
        <v>12640.617</v>
      </c>
      <c r="BF67" s="17">
        <v>0</v>
      </c>
      <c r="BG67" s="17">
        <v>0</v>
      </c>
      <c r="BH67" s="35">
        <v>0</v>
      </c>
      <c r="BI67" s="31">
        <v>0</v>
      </c>
      <c r="BJ67" s="32">
        <v>0</v>
      </c>
      <c r="BK67" s="31">
        <v>0</v>
      </c>
      <c r="BL67" s="33">
        <v>405640.99999999994</v>
      </c>
      <c r="BM67" s="33">
        <v>0</v>
      </c>
      <c r="BN67" s="34">
        <v>0</v>
      </c>
      <c r="BO67" s="17">
        <v>0</v>
      </c>
      <c r="BP67" s="17">
        <v>355872.38280000002</v>
      </c>
      <c r="BQ67" s="17">
        <v>0</v>
      </c>
      <c r="BR67" s="17">
        <v>0</v>
      </c>
      <c r="BS67" s="19"/>
      <c r="BT67" s="31">
        <v>0</v>
      </c>
      <c r="BU67" s="31">
        <v>0</v>
      </c>
      <c r="BV67" s="32">
        <v>0</v>
      </c>
      <c r="BW67" s="31">
        <v>0</v>
      </c>
      <c r="BX67" s="33">
        <v>405641</v>
      </c>
      <c r="BY67" s="33">
        <v>0</v>
      </c>
      <c r="BZ67" s="34">
        <v>0</v>
      </c>
      <c r="CA67" s="17">
        <v>0</v>
      </c>
      <c r="CB67" s="17">
        <v>355872.38280000002</v>
      </c>
      <c r="CC67" s="17">
        <v>0</v>
      </c>
      <c r="CD67" s="17">
        <v>0</v>
      </c>
      <c r="CE67" s="19"/>
      <c r="CF67" s="31">
        <v>0</v>
      </c>
      <c r="CG67" s="31">
        <v>0</v>
      </c>
      <c r="CH67" s="32">
        <v>0</v>
      </c>
      <c r="CI67" s="31">
        <v>0</v>
      </c>
      <c r="CJ67" s="33">
        <v>7204.9999999999991</v>
      </c>
      <c r="CK67" s="33">
        <v>0</v>
      </c>
      <c r="CL67" s="34">
        <v>0</v>
      </c>
      <c r="CM67" s="17">
        <v>0</v>
      </c>
      <c r="CN67" s="17">
        <v>13812.382799999999</v>
      </c>
      <c r="CO67" s="17">
        <v>0</v>
      </c>
      <c r="CP67" s="17">
        <v>0</v>
      </c>
      <c r="CQ67" s="5"/>
    </row>
    <row r="68" spans="2:95" ht="17.25" customHeight="1">
      <c r="B68" s="21" t="s">
        <v>2</v>
      </c>
      <c r="C68" s="21" t="s">
        <v>86</v>
      </c>
      <c r="D68" s="22" t="s">
        <v>39</v>
      </c>
      <c r="E68" s="31">
        <v>4048193.9601852279</v>
      </c>
      <c r="F68" s="31">
        <v>413192.37586573325</v>
      </c>
      <c r="G68" s="32">
        <v>587432.32976848178</v>
      </c>
      <c r="H68" s="31">
        <v>343529.04564709199</v>
      </c>
      <c r="I68" s="33">
        <v>1296439.9685600998</v>
      </c>
      <c r="J68" s="33">
        <v>2007922.7609330399</v>
      </c>
      <c r="K68" s="34">
        <v>5564934</v>
      </c>
      <c r="L68" s="17">
        <v>626675</v>
      </c>
      <c r="M68" s="17">
        <v>415850</v>
      </c>
      <c r="N68" s="17">
        <v>7032166</v>
      </c>
      <c r="O68" s="17">
        <v>7048059</v>
      </c>
      <c r="P68" s="35">
        <v>90394.39629546841</v>
      </c>
      <c r="Q68" s="31">
        <v>26534.521781567597</v>
      </c>
      <c r="R68" s="32">
        <v>14717.0977661532</v>
      </c>
      <c r="S68" s="31">
        <v>14024.078597592003</v>
      </c>
      <c r="T68" s="33">
        <v>18900.396319349999</v>
      </c>
      <c r="U68" s="33">
        <v>45304.941707999991</v>
      </c>
      <c r="V68" s="34">
        <v>207159</v>
      </c>
      <c r="W68" s="17">
        <v>43515</v>
      </c>
      <c r="X68" s="17">
        <v>15622</v>
      </c>
      <c r="Y68" s="17">
        <v>285177</v>
      </c>
      <c r="Z68" s="17">
        <v>833614</v>
      </c>
      <c r="AA68" s="35">
        <v>4138588.3564806962</v>
      </c>
      <c r="AB68" s="31">
        <v>439726.89764730079</v>
      </c>
      <c r="AC68" s="32">
        <v>602149.42753463506</v>
      </c>
      <c r="AD68" s="31">
        <v>357553.124244684</v>
      </c>
      <c r="AE68" s="33">
        <v>1315340.3648794498</v>
      </c>
      <c r="AF68" s="33">
        <v>2053227.7026410399</v>
      </c>
      <c r="AG68" s="34">
        <v>5772093</v>
      </c>
      <c r="AH68" s="17">
        <v>670190</v>
      </c>
      <c r="AI68" s="17">
        <v>431472</v>
      </c>
      <c r="AJ68" s="17">
        <v>7317343</v>
      </c>
      <c r="AK68" s="17">
        <v>7881673</v>
      </c>
      <c r="AL68" s="31">
        <v>-193686.32648069639</v>
      </c>
      <c r="AM68" s="31">
        <v>-7123.6176473008009</v>
      </c>
      <c r="AN68" s="32">
        <v>-4094.6775346349996</v>
      </c>
      <c r="AO68" s="31">
        <v>3.5755315999999995E-2</v>
      </c>
      <c r="AP68" s="33">
        <v>18414.635120550003</v>
      </c>
      <c r="AQ68" s="33">
        <v>67756.297358960001</v>
      </c>
      <c r="AR68" s="34">
        <v>317465.11499999999</v>
      </c>
      <c r="AS68" s="17">
        <v>51671.649000000005</v>
      </c>
      <c r="AT68" s="17">
        <v>43017.758399999992</v>
      </c>
      <c r="AU68" s="17">
        <v>898569.72039999999</v>
      </c>
      <c r="AV68" s="17">
        <v>1153876.9272</v>
      </c>
      <c r="AW68" s="35">
        <v>0</v>
      </c>
      <c r="AX68" s="31">
        <v>0</v>
      </c>
      <c r="AY68" s="32">
        <v>0</v>
      </c>
      <c r="AZ68" s="31">
        <v>0</v>
      </c>
      <c r="BA68" s="33">
        <v>0</v>
      </c>
      <c r="BB68" s="33">
        <v>0</v>
      </c>
      <c r="BC68" s="34">
        <v>248777.2083</v>
      </c>
      <c r="BD68" s="17">
        <v>31767.005999999998</v>
      </c>
      <c r="BE68" s="17">
        <v>22134.513599999998</v>
      </c>
      <c r="BF68" s="17">
        <v>406112.53649999999</v>
      </c>
      <c r="BG68" s="17">
        <v>469747.7108</v>
      </c>
      <c r="BH68" s="35">
        <v>3944902.0299999989</v>
      </c>
      <c r="BI68" s="31">
        <v>432603.27999999997</v>
      </c>
      <c r="BJ68" s="32">
        <v>598054.75000000012</v>
      </c>
      <c r="BK68" s="31">
        <v>357553.16000000009</v>
      </c>
      <c r="BL68" s="33">
        <v>1333755</v>
      </c>
      <c r="BM68" s="33">
        <v>2120984</v>
      </c>
      <c r="BN68" s="34">
        <v>6338335.3232999993</v>
      </c>
      <c r="BO68" s="17">
        <v>753628.65500000003</v>
      </c>
      <c r="BP68" s="17">
        <v>496624.272</v>
      </c>
      <c r="BQ68" s="17">
        <v>8622025.2568999995</v>
      </c>
      <c r="BR68" s="17">
        <v>9505297.6380000003</v>
      </c>
      <c r="BS68" s="19"/>
      <c r="BT68" s="31">
        <v>1075383.68</v>
      </c>
      <c r="BU68" s="31">
        <v>4218829.5300000012</v>
      </c>
      <c r="BV68" s="32">
        <v>0</v>
      </c>
      <c r="BW68" s="31">
        <v>735767.83000000007</v>
      </c>
      <c r="BX68" s="33">
        <v>642992.87</v>
      </c>
      <c r="BY68" s="33">
        <v>3063644</v>
      </c>
      <c r="BZ68" s="34">
        <v>54905</v>
      </c>
      <c r="CA68" s="17">
        <v>7037058.9782999996</v>
      </c>
      <c r="CB68" s="17">
        <v>57549.999999999993</v>
      </c>
      <c r="CC68" s="17">
        <v>479936.53770000004</v>
      </c>
      <c r="CD68" s="17">
        <v>18086460.629199997</v>
      </c>
      <c r="CE68" s="19"/>
      <c r="CF68" s="31">
        <v>86163.930000000022</v>
      </c>
      <c r="CG68" s="31">
        <v>26104.66</v>
      </c>
      <c r="CH68" s="32">
        <v>14617.019999999999</v>
      </c>
      <c r="CI68" s="31">
        <v>14024.080000000005</v>
      </c>
      <c r="CJ68" s="33">
        <v>19165.000000000004</v>
      </c>
      <c r="CK68" s="33">
        <v>46799.999999999993</v>
      </c>
      <c r="CL68" s="34">
        <v>227481.29790000001</v>
      </c>
      <c r="CM68" s="17">
        <v>48932.6175</v>
      </c>
      <c r="CN68" s="17">
        <v>17980.921999999999</v>
      </c>
      <c r="CO68" s="17">
        <v>336024.05910000001</v>
      </c>
      <c r="CP68" s="17">
        <v>1005338.4840000001</v>
      </c>
      <c r="CQ68" s="5"/>
    </row>
    <row r="69" spans="2:95" ht="17.25" customHeight="1">
      <c r="B69" s="21" t="s">
        <v>2</v>
      </c>
      <c r="C69" s="21" t="s">
        <v>86</v>
      </c>
      <c r="D69" s="22" t="s">
        <v>40</v>
      </c>
      <c r="E69" s="31">
        <v>889.22585406680003</v>
      </c>
      <c r="F69" s="31">
        <v>-861.56747520459999</v>
      </c>
      <c r="G69" s="32">
        <v>1875382.3311663365</v>
      </c>
      <c r="H69" s="31">
        <v>763183.10368168203</v>
      </c>
      <c r="I69" s="33">
        <v>0</v>
      </c>
      <c r="J69" s="33">
        <v>0</v>
      </c>
      <c r="K69" s="34">
        <v>500000</v>
      </c>
      <c r="L69" s="17">
        <v>0</v>
      </c>
      <c r="M69" s="17">
        <v>0</v>
      </c>
      <c r="N69" s="17">
        <v>0</v>
      </c>
      <c r="O69" s="17">
        <v>0</v>
      </c>
      <c r="P69" s="35">
        <v>0</v>
      </c>
      <c r="Q69" s="31">
        <v>0</v>
      </c>
      <c r="R69" s="32">
        <v>50604.707171129397</v>
      </c>
      <c r="S69" s="31">
        <v>63052.903694708999</v>
      </c>
      <c r="T69" s="33">
        <v>0</v>
      </c>
      <c r="U69" s="33">
        <v>0</v>
      </c>
      <c r="V69" s="34">
        <v>20190</v>
      </c>
      <c r="W69" s="17">
        <v>0</v>
      </c>
      <c r="X69" s="17">
        <v>0</v>
      </c>
      <c r="Y69" s="17">
        <v>0</v>
      </c>
      <c r="Z69" s="17">
        <v>0</v>
      </c>
      <c r="AA69" s="35">
        <v>889.22585406680003</v>
      </c>
      <c r="AB69" s="31">
        <v>-861.56747520459999</v>
      </c>
      <c r="AC69" s="32">
        <v>1925987.0383374661</v>
      </c>
      <c r="AD69" s="31">
        <v>826236.00737639121</v>
      </c>
      <c r="AE69" s="33">
        <v>0</v>
      </c>
      <c r="AF69" s="33">
        <v>0</v>
      </c>
      <c r="AG69" s="34">
        <v>520190</v>
      </c>
      <c r="AH69" s="17">
        <v>0</v>
      </c>
      <c r="AI69" s="17">
        <v>0</v>
      </c>
      <c r="AJ69" s="17">
        <v>0</v>
      </c>
      <c r="AK69" s="17">
        <v>0</v>
      </c>
      <c r="AL69" s="31">
        <v>-41.615854066800004</v>
      </c>
      <c r="AM69" s="31">
        <v>13.9574752046</v>
      </c>
      <c r="AN69" s="32">
        <v>-13096.9083374658</v>
      </c>
      <c r="AO69" s="31">
        <v>8.2623608999999973E-2</v>
      </c>
      <c r="AP69" s="33">
        <v>0</v>
      </c>
      <c r="AQ69" s="33">
        <v>0</v>
      </c>
      <c r="AR69" s="34">
        <v>28610.45</v>
      </c>
      <c r="AS69" s="17">
        <v>0</v>
      </c>
      <c r="AT69" s="17">
        <v>0</v>
      </c>
      <c r="AU69" s="17">
        <v>0</v>
      </c>
      <c r="AV69" s="17">
        <v>0</v>
      </c>
      <c r="AW69" s="35">
        <v>0</v>
      </c>
      <c r="AX69" s="31">
        <v>0</v>
      </c>
      <c r="AY69" s="32">
        <v>0</v>
      </c>
      <c r="AZ69" s="31">
        <v>0</v>
      </c>
      <c r="BA69" s="33">
        <v>0</v>
      </c>
      <c r="BB69" s="33">
        <v>0</v>
      </c>
      <c r="BC69" s="34">
        <v>16542.042000000001</v>
      </c>
      <c r="BD69" s="17">
        <v>0</v>
      </c>
      <c r="BE69" s="17">
        <v>0</v>
      </c>
      <c r="BF69" s="17">
        <v>0</v>
      </c>
      <c r="BG69" s="17">
        <v>0</v>
      </c>
      <c r="BH69" s="35">
        <v>847.61</v>
      </c>
      <c r="BI69" s="31">
        <v>-847.61</v>
      </c>
      <c r="BJ69" s="32">
        <v>1912890.1300000004</v>
      </c>
      <c r="BK69" s="31">
        <v>826236.09000000008</v>
      </c>
      <c r="BL69" s="33">
        <v>0</v>
      </c>
      <c r="BM69" s="33">
        <v>0</v>
      </c>
      <c r="BN69" s="34">
        <v>565342.49200000009</v>
      </c>
      <c r="BO69" s="17">
        <v>0</v>
      </c>
      <c r="BP69" s="17">
        <v>0</v>
      </c>
      <c r="BQ69" s="17">
        <v>0</v>
      </c>
      <c r="BR69" s="17">
        <v>0</v>
      </c>
      <c r="BS69" s="19"/>
      <c r="BT69" s="31">
        <v>847.61000000000217</v>
      </c>
      <c r="BU69" s="31">
        <v>-847.61</v>
      </c>
      <c r="BV69" s="32">
        <v>0</v>
      </c>
      <c r="BW69" s="31">
        <v>2739126.2199999997</v>
      </c>
      <c r="BX69" s="33">
        <v>0</v>
      </c>
      <c r="BY69" s="33">
        <v>0</v>
      </c>
      <c r="BZ69" s="34">
        <v>565342.49199999997</v>
      </c>
      <c r="CA69" s="17">
        <v>0</v>
      </c>
      <c r="CB69" s="17">
        <v>0</v>
      </c>
      <c r="CC69" s="17">
        <v>0</v>
      </c>
      <c r="CD69" s="17">
        <v>0</v>
      </c>
      <c r="CE69" s="19"/>
      <c r="CF69" s="31">
        <v>0</v>
      </c>
      <c r="CG69" s="31">
        <v>0</v>
      </c>
      <c r="CH69" s="32">
        <v>50260.590000000004</v>
      </c>
      <c r="CI69" s="31">
        <v>63052.909999999989</v>
      </c>
      <c r="CJ69" s="33">
        <v>0</v>
      </c>
      <c r="CK69" s="33">
        <v>0</v>
      </c>
      <c r="CL69" s="34">
        <v>21942.492000000002</v>
      </c>
      <c r="CM69" s="17">
        <v>0</v>
      </c>
      <c r="CN69" s="17">
        <v>0</v>
      </c>
      <c r="CO69" s="17">
        <v>0</v>
      </c>
      <c r="CP69" s="17">
        <v>0</v>
      </c>
      <c r="CQ69" s="5"/>
    </row>
    <row r="70" spans="2:95" ht="17.25" customHeight="1">
      <c r="B70" s="21" t="s">
        <v>2</v>
      </c>
      <c r="C70" s="21" t="s">
        <v>86</v>
      </c>
      <c r="D70" s="22" t="s">
        <v>44</v>
      </c>
      <c r="E70" s="31">
        <v>35221.384107197606</v>
      </c>
      <c r="F70" s="31">
        <v>316842.24455647817</v>
      </c>
      <c r="G70" s="32">
        <v>1486033.2376112794</v>
      </c>
      <c r="H70" s="31">
        <v>1448190.1251809732</v>
      </c>
      <c r="I70" s="33">
        <v>1076237.7774739498</v>
      </c>
      <c r="J70" s="33">
        <v>0</v>
      </c>
      <c r="K70" s="34">
        <v>1150000</v>
      </c>
      <c r="L70" s="17">
        <v>1300000</v>
      </c>
      <c r="M70" s="17">
        <v>500000</v>
      </c>
      <c r="N70" s="17">
        <v>500000</v>
      </c>
      <c r="O70" s="17">
        <v>550000</v>
      </c>
      <c r="P70" s="35">
        <v>62.2324862416</v>
      </c>
      <c r="Q70" s="31">
        <v>254.1065503314</v>
      </c>
      <c r="R70" s="32">
        <v>36923.8962613146</v>
      </c>
      <c r="S70" s="31">
        <v>69686.573031342006</v>
      </c>
      <c r="T70" s="33">
        <v>16900.396124430001</v>
      </c>
      <c r="U70" s="33">
        <v>0</v>
      </c>
      <c r="V70" s="34">
        <v>46437</v>
      </c>
      <c r="W70" s="17">
        <v>52494</v>
      </c>
      <c r="X70" s="17">
        <v>20190</v>
      </c>
      <c r="Y70" s="17">
        <v>20190</v>
      </c>
      <c r="Z70" s="17">
        <v>22209</v>
      </c>
      <c r="AA70" s="35">
        <v>35283.616593439205</v>
      </c>
      <c r="AB70" s="31">
        <v>317096.35110680957</v>
      </c>
      <c r="AC70" s="32">
        <v>1522957.1338725942</v>
      </c>
      <c r="AD70" s="31">
        <v>1517876.6982123151</v>
      </c>
      <c r="AE70" s="33">
        <v>1093138.1735983798</v>
      </c>
      <c r="AF70" s="33">
        <v>0</v>
      </c>
      <c r="AG70" s="34">
        <v>1196437</v>
      </c>
      <c r="AH70" s="17">
        <v>1352494</v>
      </c>
      <c r="AI70" s="17">
        <v>520190</v>
      </c>
      <c r="AJ70" s="17">
        <v>520190</v>
      </c>
      <c r="AK70" s="17">
        <v>572209</v>
      </c>
      <c r="AL70" s="31">
        <v>-1651.2765934392003</v>
      </c>
      <c r="AM70" s="31">
        <v>-5136.9911068095998</v>
      </c>
      <c r="AN70" s="32">
        <v>-10356.2638725942</v>
      </c>
      <c r="AO70" s="31">
        <v>0.15178768500000001</v>
      </c>
      <c r="AP70" s="33">
        <v>15303.826401619996</v>
      </c>
      <c r="AQ70" s="33">
        <v>0</v>
      </c>
      <c r="AR70" s="34">
        <v>65804.035000000003</v>
      </c>
      <c r="AS70" s="17">
        <v>104277.2874</v>
      </c>
      <c r="AT70" s="17">
        <v>51862.942999999999</v>
      </c>
      <c r="AU70" s="17">
        <v>63879.332000000002</v>
      </c>
      <c r="AV70" s="17">
        <v>83771.397599999997</v>
      </c>
      <c r="AW70" s="35">
        <v>0</v>
      </c>
      <c r="AX70" s="31">
        <v>0</v>
      </c>
      <c r="AY70" s="32">
        <v>0</v>
      </c>
      <c r="AZ70" s="31">
        <v>0</v>
      </c>
      <c r="BA70" s="33">
        <v>0</v>
      </c>
      <c r="BB70" s="33">
        <v>0</v>
      </c>
      <c r="BC70" s="34">
        <v>44746.743800000004</v>
      </c>
      <c r="BD70" s="17">
        <v>56398.999799999998</v>
      </c>
      <c r="BE70" s="17">
        <v>23824.702000000001</v>
      </c>
      <c r="BF70" s="17">
        <v>26113.538</v>
      </c>
      <c r="BG70" s="17">
        <v>31242.611400000002</v>
      </c>
      <c r="BH70" s="35">
        <v>33632.340000000004</v>
      </c>
      <c r="BI70" s="31">
        <v>311959.36</v>
      </c>
      <c r="BJ70" s="32">
        <v>1512600.87</v>
      </c>
      <c r="BK70" s="31">
        <v>1517876.85</v>
      </c>
      <c r="BL70" s="33">
        <v>1108442</v>
      </c>
      <c r="BM70" s="33">
        <v>0</v>
      </c>
      <c r="BN70" s="34">
        <v>1306987.7788</v>
      </c>
      <c r="BO70" s="17">
        <v>1513170.2871999999</v>
      </c>
      <c r="BP70" s="17">
        <v>595877.64500000002</v>
      </c>
      <c r="BQ70" s="17">
        <v>610182.87</v>
      </c>
      <c r="BR70" s="17">
        <v>687223.00899999996</v>
      </c>
      <c r="BS70" s="19"/>
      <c r="BT70" s="31">
        <v>35432.339999999982</v>
      </c>
      <c r="BU70" s="31">
        <v>0</v>
      </c>
      <c r="BV70" s="32">
        <v>1270837.96</v>
      </c>
      <c r="BW70" s="31">
        <v>193019.07999999996</v>
      </c>
      <c r="BX70" s="33">
        <v>2987022.0400000014</v>
      </c>
      <c r="BY70" s="33">
        <v>0</v>
      </c>
      <c r="BZ70" s="34">
        <v>1306987.7788</v>
      </c>
      <c r="CA70" s="17">
        <v>1513170.2872000001</v>
      </c>
      <c r="CB70" s="17">
        <v>595877.64500000002</v>
      </c>
      <c r="CC70" s="17">
        <v>610182.87</v>
      </c>
      <c r="CD70" s="17">
        <v>687223.00900000008</v>
      </c>
      <c r="CE70" s="19"/>
      <c r="CF70" s="31">
        <v>59.32</v>
      </c>
      <c r="CG70" s="31">
        <v>249.98999999999998</v>
      </c>
      <c r="CH70" s="32">
        <v>36672.810000000005</v>
      </c>
      <c r="CI70" s="31">
        <v>69686.58</v>
      </c>
      <c r="CJ70" s="33">
        <v>17137</v>
      </c>
      <c r="CK70" s="33">
        <v>0</v>
      </c>
      <c r="CL70" s="34">
        <v>50727.778800000007</v>
      </c>
      <c r="CM70" s="17">
        <v>58730.287199999999</v>
      </c>
      <c r="CN70" s="17">
        <v>23127.645</v>
      </c>
      <c r="CO70" s="17">
        <v>23682.870000000003</v>
      </c>
      <c r="CP70" s="17">
        <v>26673.009000000002</v>
      </c>
      <c r="CQ70" s="5"/>
    </row>
    <row r="71" spans="2:95" ht="17.25" customHeight="1">
      <c r="B71" s="21" t="s">
        <v>2</v>
      </c>
      <c r="C71" s="21" t="s">
        <v>110</v>
      </c>
      <c r="D71" s="22" t="s">
        <v>38</v>
      </c>
      <c r="E71" s="31">
        <v>2463745.5130119813</v>
      </c>
      <c r="F71" s="31">
        <v>2837371.4490728737</v>
      </c>
      <c r="G71" s="32">
        <v>3648533.9713047673</v>
      </c>
      <c r="H71" s="31">
        <v>2083450.5482549244</v>
      </c>
      <c r="I71" s="33">
        <v>4944873.8645703578</v>
      </c>
      <c r="J71" s="33">
        <v>2309361.3203066997</v>
      </c>
      <c r="K71" s="34">
        <v>9787004</v>
      </c>
      <c r="L71" s="17">
        <v>3852001</v>
      </c>
      <c r="M71" s="17">
        <v>3702644</v>
      </c>
      <c r="N71" s="17">
        <v>3785898</v>
      </c>
      <c r="O71" s="17">
        <v>3637634</v>
      </c>
      <c r="P71" s="35">
        <v>74261.578916404382</v>
      </c>
      <c r="Q71" s="31">
        <v>24877.822698541255</v>
      </c>
      <c r="R71" s="32">
        <v>71307.218057090518</v>
      </c>
      <c r="S71" s="31">
        <v>35098.992990100349</v>
      </c>
      <c r="T71" s="33">
        <v>123260.5741431519</v>
      </c>
      <c r="U71" s="33">
        <v>31404.64987071</v>
      </c>
      <c r="V71" s="34">
        <v>378378</v>
      </c>
      <c r="W71" s="17">
        <v>170801</v>
      </c>
      <c r="X71" s="17">
        <v>142428</v>
      </c>
      <c r="Y71" s="17">
        <v>154541</v>
      </c>
      <c r="Z71" s="17">
        <v>146751</v>
      </c>
      <c r="AA71" s="35">
        <v>2538007.0919283857</v>
      </c>
      <c r="AB71" s="31">
        <v>2862249.2717714151</v>
      </c>
      <c r="AC71" s="32">
        <v>3719841.1893618573</v>
      </c>
      <c r="AD71" s="31">
        <v>2118549.5412450247</v>
      </c>
      <c r="AE71" s="33">
        <v>5068134.4387135096</v>
      </c>
      <c r="AF71" s="33">
        <v>2340765.9701774097</v>
      </c>
      <c r="AG71" s="34">
        <v>10165382</v>
      </c>
      <c r="AH71" s="17">
        <v>4022802</v>
      </c>
      <c r="AI71" s="17">
        <v>3845072</v>
      </c>
      <c r="AJ71" s="17">
        <v>3940439</v>
      </c>
      <c r="AK71" s="17">
        <v>3784385</v>
      </c>
      <c r="AL71" s="31">
        <v>-118778.97192838561</v>
      </c>
      <c r="AM71" s="31">
        <v>-46368.710971415087</v>
      </c>
      <c r="AN71" s="32">
        <v>-25295.299561858068</v>
      </c>
      <c r="AO71" s="31">
        <v>0.21185497530999997</v>
      </c>
      <c r="AP71" s="33">
        <v>70953.381286490199</v>
      </c>
      <c r="AQ71" s="33">
        <v>77245.029822590004</v>
      </c>
      <c r="AR71" s="34">
        <v>559096.01</v>
      </c>
      <c r="AS71" s="17">
        <v>310158.03419999999</v>
      </c>
      <c r="AT71" s="17">
        <v>383353.67840000003</v>
      </c>
      <c r="AU71" s="17">
        <v>483885.90919999999</v>
      </c>
      <c r="AV71" s="17">
        <v>554033.96400000004</v>
      </c>
      <c r="AW71" s="35">
        <v>0</v>
      </c>
      <c r="AX71" s="31">
        <v>0</v>
      </c>
      <c r="AY71" s="32">
        <v>0</v>
      </c>
      <c r="AZ71" s="31">
        <v>0</v>
      </c>
      <c r="BA71" s="33">
        <v>0</v>
      </c>
      <c r="BB71" s="33">
        <v>0</v>
      </c>
      <c r="BC71" s="34">
        <v>791883.2577999999</v>
      </c>
      <c r="BD71" s="17">
        <v>329467.48379999999</v>
      </c>
      <c r="BE71" s="17">
        <v>324524.07680000004</v>
      </c>
      <c r="BF71" s="17">
        <v>343212.23690000002</v>
      </c>
      <c r="BG71" s="17">
        <v>339459.3345</v>
      </c>
      <c r="BH71" s="35">
        <v>2419228.12</v>
      </c>
      <c r="BI71" s="31">
        <v>2815880.5607999996</v>
      </c>
      <c r="BJ71" s="32">
        <v>3694545.8898</v>
      </c>
      <c r="BK71" s="31">
        <v>2118549.7531000003</v>
      </c>
      <c r="BL71" s="33">
        <v>5139087.82</v>
      </c>
      <c r="BM71" s="33">
        <v>2418011</v>
      </c>
      <c r="BN71" s="34">
        <v>11516361.267800001</v>
      </c>
      <c r="BO71" s="17">
        <v>4662427.5180000002</v>
      </c>
      <c r="BP71" s="17">
        <v>4552949.7551999995</v>
      </c>
      <c r="BQ71" s="17">
        <v>4767537.1461000005</v>
      </c>
      <c r="BR71" s="17">
        <v>4677878.2984999996</v>
      </c>
      <c r="BS71" s="19"/>
      <c r="BT71" s="31">
        <v>1590126.4000000001</v>
      </c>
      <c r="BU71" s="31">
        <v>2140635.69</v>
      </c>
      <c r="BV71" s="32">
        <v>4718403.9578000009</v>
      </c>
      <c r="BW71" s="31">
        <v>2037750.4415999998</v>
      </c>
      <c r="BX71" s="33">
        <v>5833730.1942999996</v>
      </c>
      <c r="BY71" s="33">
        <v>2440884</v>
      </c>
      <c r="BZ71" s="34">
        <v>5303910.3919000002</v>
      </c>
      <c r="CA71" s="17">
        <v>10045890.894900002</v>
      </c>
      <c r="CB71" s="17">
        <v>1768322.1880000001</v>
      </c>
      <c r="CC71" s="17">
        <v>5208038.2248</v>
      </c>
      <c r="CD71" s="17">
        <v>4680416.7340000002</v>
      </c>
      <c r="CE71" s="19"/>
      <c r="CF71" s="31">
        <v>70786.12999999999</v>
      </c>
      <c r="CG71" s="31">
        <v>24474.799599999998</v>
      </c>
      <c r="CH71" s="32">
        <v>70822.321699999986</v>
      </c>
      <c r="CI71" s="31">
        <v>35098.996500000001</v>
      </c>
      <c r="CJ71" s="33">
        <v>124986.20999999999</v>
      </c>
      <c r="CK71" s="33">
        <v>32441</v>
      </c>
      <c r="CL71" s="34">
        <v>428664.4362</v>
      </c>
      <c r="CM71" s="17">
        <v>197958.359</v>
      </c>
      <c r="CN71" s="17">
        <v>168648.99479999999</v>
      </c>
      <c r="CO71" s="17">
        <v>186979.15590000001</v>
      </c>
      <c r="CP71" s="17">
        <v>181398.9111</v>
      </c>
      <c r="CQ71" s="5"/>
    </row>
    <row r="72" spans="2:95" ht="17.25" customHeight="1">
      <c r="B72" s="21" t="s">
        <v>2</v>
      </c>
      <c r="C72" s="21" t="s">
        <v>110</v>
      </c>
      <c r="D72" s="22" t="s">
        <v>46</v>
      </c>
      <c r="E72" s="31">
        <v>1909709.7152815459</v>
      </c>
      <c r="F72" s="31">
        <v>1591672.7604029183</v>
      </c>
      <c r="G72" s="32">
        <v>1712153.4984523293</v>
      </c>
      <c r="H72" s="31">
        <v>2624320.8975678841</v>
      </c>
      <c r="I72" s="33">
        <v>2326010.2223795904</v>
      </c>
      <c r="J72" s="33">
        <v>1126041.7324000001</v>
      </c>
      <c r="K72" s="34">
        <v>4029219</v>
      </c>
      <c r="L72" s="17">
        <v>2489452</v>
      </c>
      <c r="M72" s="17">
        <v>4495088</v>
      </c>
      <c r="N72" s="17">
        <v>3400279</v>
      </c>
      <c r="O72" s="17">
        <v>1404437</v>
      </c>
      <c r="P72" s="35">
        <v>409006.95413437317</v>
      </c>
      <c r="Q72" s="31">
        <v>25699.158822013796</v>
      </c>
      <c r="R72" s="32">
        <v>43175.366899388195</v>
      </c>
      <c r="S72" s="31">
        <v>1908.9298091070002</v>
      </c>
      <c r="T72" s="33">
        <v>25168.101099200001</v>
      </c>
      <c r="U72" s="33">
        <v>18118.000200000009</v>
      </c>
      <c r="V72" s="34">
        <v>158312</v>
      </c>
      <c r="W72" s="17">
        <v>98494</v>
      </c>
      <c r="X72" s="17">
        <v>177955</v>
      </c>
      <c r="Y72" s="17">
        <v>141350</v>
      </c>
      <c r="Z72" s="17">
        <v>60766</v>
      </c>
      <c r="AA72" s="35">
        <v>2318716.6694159182</v>
      </c>
      <c r="AB72" s="31">
        <v>1617371.9192249319</v>
      </c>
      <c r="AC72" s="32">
        <v>1755328.8653517175</v>
      </c>
      <c r="AD72" s="31">
        <v>2626229.827376991</v>
      </c>
      <c r="AE72" s="33">
        <v>2351178.32347879</v>
      </c>
      <c r="AF72" s="33">
        <v>1144159.7326</v>
      </c>
      <c r="AG72" s="34">
        <v>4187531</v>
      </c>
      <c r="AH72" s="17">
        <v>2587946</v>
      </c>
      <c r="AI72" s="17">
        <v>4673043</v>
      </c>
      <c r="AJ72" s="17">
        <v>3541629</v>
      </c>
      <c r="AK72" s="17">
        <v>1465203</v>
      </c>
      <c r="AL72" s="31">
        <v>-108516.15941591881</v>
      </c>
      <c r="AM72" s="31">
        <v>-26201.579224932393</v>
      </c>
      <c r="AN72" s="32">
        <v>-11936.415351717003</v>
      </c>
      <c r="AO72" s="31">
        <v>0.26262300900000002</v>
      </c>
      <c r="AP72" s="33">
        <v>32916.328521210002</v>
      </c>
      <c r="AQ72" s="33">
        <v>37757.194503299994</v>
      </c>
      <c r="AR72" s="34">
        <v>230314.20499999999</v>
      </c>
      <c r="AS72" s="17">
        <v>199530.6366</v>
      </c>
      <c r="AT72" s="17">
        <v>465902.38709999993</v>
      </c>
      <c r="AU72" s="17">
        <v>434912.04120000004</v>
      </c>
      <c r="AV72" s="17">
        <v>214505.71920000002</v>
      </c>
      <c r="AW72" s="35">
        <v>0</v>
      </c>
      <c r="AX72" s="31">
        <v>0</v>
      </c>
      <c r="AY72" s="32">
        <v>0</v>
      </c>
      <c r="AZ72" s="31">
        <v>0</v>
      </c>
      <c r="BA72" s="33">
        <v>0</v>
      </c>
      <c r="BB72" s="33">
        <v>0</v>
      </c>
      <c r="BC72" s="34">
        <v>180482.58610000001</v>
      </c>
      <c r="BD72" s="17">
        <v>122668.64039999999</v>
      </c>
      <c r="BE72" s="17">
        <v>239727.10590000002</v>
      </c>
      <c r="BF72" s="17">
        <v>196560.40949999998</v>
      </c>
      <c r="BG72" s="17">
        <v>87326.098800000007</v>
      </c>
      <c r="BH72" s="35">
        <v>2210200.5099999998</v>
      </c>
      <c r="BI72" s="31">
        <v>1591170.3399999996</v>
      </c>
      <c r="BJ72" s="32">
        <v>1743392.4500000002</v>
      </c>
      <c r="BK72" s="31">
        <v>2626230.09</v>
      </c>
      <c r="BL72" s="33">
        <v>2384094.6519999998</v>
      </c>
      <c r="BM72" s="33">
        <v>1181916.9271032999</v>
      </c>
      <c r="BN72" s="34">
        <v>4598327.7911</v>
      </c>
      <c r="BO72" s="17">
        <v>2910145.2769999998</v>
      </c>
      <c r="BP72" s="17">
        <v>5378672.4929999998</v>
      </c>
      <c r="BQ72" s="17">
        <v>4173101.4506999999</v>
      </c>
      <c r="BR72" s="17">
        <v>1767034.818</v>
      </c>
      <c r="BS72" s="19"/>
      <c r="BT72" s="31">
        <v>2161601.0299999998</v>
      </c>
      <c r="BU72" s="31">
        <v>6006654.2000000002</v>
      </c>
      <c r="BV72" s="32">
        <v>974823.7200000002</v>
      </c>
      <c r="BW72" s="31">
        <v>3519010.0599999996</v>
      </c>
      <c r="BX72" s="33">
        <v>2608396.7320000003</v>
      </c>
      <c r="BY72" s="33">
        <v>1181916.9271032999</v>
      </c>
      <c r="BZ72" s="34">
        <v>3027469.3866999997</v>
      </c>
      <c r="CA72" s="17">
        <v>2068068.4489</v>
      </c>
      <c r="CB72" s="17">
        <v>3894813.2025000001</v>
      </c>
      <c r="CC72" s="17">
        <v>5485331.4509999994</v>
      </c>
      <c r="CD72" s="17">
        <v>3258297.1494999998</v>
      </c>
      <c r="CE72" s="19"/>
      <c r="CF72" s="31">
        <v>389865.39000000007</v>
      </c>
      <c r="CG72" s="31">
        <v>25282.829999999998</v>
      </c>
      <c r="CH72" s="32">
        <v>42881.77</v>
      </c>
      <c r="CI72" s="31">
        <v>1908.9300000000005</v>
      </c>
      <c r="CJ72" s="33">
        <v>25520.454000000002</v>
      </c>
      <c r="CK72" s="33">
        <v>18715.894206600013</v>
      </c>
      <c r="CL72" s="34">
        <v>173842.40720000002</v>
      </c>
      <c r="CM72" s="17">
        <v>110756.50300000001</v>
      </c>
      <c r="CN72" s="17">
        <v>204826.20500000002</v>
      </c>
      <c r="CO72" s="17">
        <v>166552.70499999999</v>
      </c>
      <c r="CP72" s="17">
        <v>73283.796000000002</v>
      </c>
      <c r="CQ72" s="5"/>
    </row>
    <row r="73" spans="2:95" ht="17.25" customHeight="1">
      <c r="B73" s="21" t="s">
        <v>2</v>
      </c>
      <c r="C73" s="21" t="s">
        <v>110</v>
      </c>
      <c r="D73" s="22" t="s">
        <v>48</v>
      </c>
      <c r="E73" s="31">
        <v>0</v>
      </c>
      <c r="F73" s="31">
        <v>905934.49515593215</v>
      </c>
      <c r="G73" s="32">
        <v>1936667.8710897712</v>
      </c>
      <c r="H73" s="31">
        <v>1143883.7306116156</v>
      </c>
      <c r="I73" s="33">
        <v>1989020.9039091303</v>
      </c>
      <c r="J73" s="33">
        <v>98623.436994179996</v>
      </c>
      <c r="K73" s="34">
        <v>0</v>
      </c>
      <c r="L73" s="17">
        <v>459739</v>
      </c>
      <c r="M73" s="17">
        <v>840208</v>
      </c>
      <c r="N73" s="17">
        <v>1800000</v>
      </c>
      <c r="O73" s="17">
        <v>500000</v>
      </c>
      <c r="P73" s="35">
        <v>0</v>
      </c>
      <c r="Q73" s="31">
        <v>446.31026888880001</v>
      </c>
      <c r="R73" s="32">
        <v>40007.302739918341</v>
      </c>
      <c r="S73" s="31">
        <v>31682.136831786</v>
      </c>
      <c r="T73" s="33">
        <v>11166.66775497</v>
      </c>
      <c r="U73" s="33">
        <v>0</v>
      </c>
      <c r="V73" s="34">
        <v>0</v>
      </c>
      <c r="W73" s="17">
        <v>17102</v>
      </c>
      <c r="X73" s="17">
        <v>35445</v>
      </c>
      <c r="Y73" s="17">
        <v>72684</v>
      </c>
      <c r="Z73" s="17">
        <v>20190</v>
      </c>
      <c r="AA73" s="35">
        <v>0</v>
      </c>
      <c r="AB73" s="31">
        <v>906380.80542482098</v>
      </c>
      <c r="AC73" s="32">
        <v>1976675.1738296896</v>
      </c>
      <c r="AD73" s="31">
        <v>1175565.8674434014</v>
      </c>
      <c r="AE73" s="33">
        <v>2000187.5716641003</v>
      </c>
      <c r="AF73" s="33">
        <v>98623.436994179996</v>
      </c>
      <c r="AG73" s="34">
        <v>0</v>
      </c>
      <c r="AH73" s="17">
        <v>476841</v>
      </c>
      <c r="AI73" s="17">
        <v>875653</v>
      </c>
      <c r="AJ73" s="17">
        <v>1872684</v>
      </c>
      <c r="AK73" s="17">
        <v>520190</v>
      </c>
      <c r="AL73" s="31">
        <v>0</v>
      </c>
      <c r="AM73" s="31">
        <v>-14683.455424820999</v>
      </c>
      <c r="AN73" s="32">
        <v>-13441.59282968946</v>
      </c>
      <c r="AO73" s="31">
        <v>0.1175565985</v>
      </c>
      <c r="AP73" s="33">
        <v>28002.428335899996</v>
      </c>
      <c r="AQ73" s="33">
        <v>3254.5630058199999</v>
      </c>
      <c r="AR73" s="34">
        <v>0</v>
      </c>
      <c r="AS73" s="17">
        <v>36764.441100000004</v>
      </c>
      <c r="AT73" s="17">
        <v>87302.604099999997</v>
      </c>
      <c r="AU73" s="17">
        <v>229965.59520000001</v>
      </c>
      <c r="AV73" s="17">
        <v>76155.816000000006</v>
      </c>
      <c r="AW73" s="35">
        <v>0</v>
      </c>
      <c r="AX73" s="31">
        <v>0</v>
      </c>
      <c r="AY73" s="32">
        <v>0</v>
      </c>
      <c r="AZ73" s="31">
        <v>0</v>
      </c>
      <c r="BA73" s="33">
        <v>0</v>
      </c>
      <c r="BB73" s="33">
        <v>0</v>
      </c>
      <c r="BC73" s="34">
        <v>0</v>
      </c>
      <c r="BD73" s="17">
        <v>28085.9349</v>
      </c>
      <c r="BE73" s="17">
        <v>54640.747199999998</v>
      </c>
      <c r="BF73" s="17">
        <v>123784.4124</v>
      </c>
      <c r="BG73" s="17">
        <v>36257.243000000002</v>
      </c>
      <c r="BH73" s="35">
        <v>0</v>
      </c>
      <c r="BI73" s="31">
        <v>891697.35000000009</v>
      </c>
      <c r="BJ73" s="32">
        <v>1963233.5810000005</v>
      </c>
      <c r="BK73" s="31">
        <v>1175565.9850000001</v>
      </c>
      <c r="BL73" s="33">
        <v>2028190</v>
      </c>
      <c r="BM73" s="33">
        <v>101878</v>
      </c>
      <c r="BN73" s="34">
        <v>0</v>
      </c>
      <c r="BO73" s="17">
        <v>541691.37600000005</v>
      </c>
      <c r="BP73" s="17">
        <v>1017596.3513</v>
      </c>
      <c r="BQ73" s="17">
        <v>2226434.0076000001</v>
      </c>
      <c r="BR73" s="17">
        <v>632603.05900000001</v>
      </c>
      <c r="BS73" s="19"/>
      <c r="BT73" s="31">
        <v>0</v>
      </c>
      <c r="BU73" s="31">
        <v>425549.19</v>
      </c>
      <c r="BV73" s="32">
        <v>2319300.8110000007</v>
      </c>
      <c r="BW73" s="31">
        <v>1068918.175</v>
      </c>
      <c r="BX73" s="33">
        <v>2244918.7400000002</v>
      </c>
      <c r="BY73" s="33">
        <v>101878</v>
      </c>
      <c r="BZ73" s="34">
        <v>0</v>
      </c>
      <c r="CA73" s="17">
        <v>0</v>
      </c>
      <c r="CB73" s="17">
        <v>1559287.7272999999</v>
      </c>
      <c r="CC73" s="17">
        <v>2226434.0075999997</v>
      </c>
      <c r="CD73" s="17">
        <v>632603.05900000001</v>
      </c>
      <c r="CE73" s="19"/>
      <c r="CF73" s="31">
        <v>0</v>
      </c>
      <c r="CG73" s="31">
        <v>439.07999999999993</v>
      </c>
      <c r="CH73" s="32">
        <v>39735.248999999996</v>
      </c>
      <c r="CI73" s="31">
        <v>31682.14</v>
      </c>
      <c r="CJ73" s="33">
        <v>11323</v>
      </c>
      <c r="CK73" s="33">
        <v>0</v>
      </c>
      <c r="CL73" s="34">
        <v>0</v>
      </c>
      <c r="CM73" s="17">
        <v>19427.871999999999</v>
      </c>
      <c r="CN73" s="17">
        <v>41190.6345</v>
      </c>
      <c r="CO73" s="17">
        <v>86414.007599999997</v>
      </c>
      <c r="CP73" s="17">
        <v>24553.058999999997</v>
      </c>
    </row>
    <row r="74" spans="2:95" ht="17.25" customHeight="1">
      <c r="B74" s="21" t="s">
        <v>2</v>
      </c>
      <c r="C74" s="21" t="s">
        <v>110</v>
      </c>
      <c r="D74" s="22" t="s">
        <v>98</v>
      </c>
      <c r="E74" s="31">
        <v>0</v>
      </c>
      <c r="F74" s="31">
        <v>0</v>
      </c>
      <c r="G74" s="32">
        <v>0</v>
      </c>
      <c r="H74" s="31">
        <v>0</v>
      </c>
      <c r="I74" s="33">
        <v>5945655</v>
      </c>
      <c r="J74" s="33">
        <v>6824426</v>
      </c>
      <c r="K74" s="34">
        <v>2499085</v>
      </c>
      <c r="L74" s="17">
        <v>480593</v>
      </c>
      <c r="M74" s="17">
        <v>0</v>
      </c>
      <c r="N74" s="17">
        <v>0</v>
      </c>
      <c r="O74" s="17">
        <v>0</v>
      </c>
      <c r="P74" s="35">
        <v>0</v>
      </c>
      <c r="Q74" s="31">
        <v>0</v>
      </c>
      <c r="R74" s="32">
        <v>0</v>
      </c>
      <c r="S74" s="31">
        <v>0</v>
      </c>
      <c r="T74" s="33">
        <v>54345</v>
      </c>
      <c r="U74" s="33">
        <v>275574</v>
      </c>
      <c r="V74" s="34">
        <v>100915</v>
      </c>
      <c r="W74" s="17">
        <v>19407</v>
      </c>
      <c r="X74" s="17">
        <v>0</v>
      </c>
      <c r="Y74" s="17">
        <v>0</v>
      </c>
      <c r="Z74" s="17">
        <v>0</v>
      </c>
      <c r="AA74" s="35">
        <v>0</v>
      </c>
      <c r="AB74" s="31">
        <v>0</v>
      </c>
      <c r="AC74" s="32">
        <v>0</v>
      </c>
      <c r="AD74" s="31">
        <v>0</v>
      </c>
      <c r="AE74" s="33">
        <v>6000000</v>
      </c>
      <c r="AF74" s="33">
        <v>7100000</v>
      </c>
      <c r="AG74" s="34">
        <v>2600000</v>
      </c>
      <c r="AH74" s="17">
        <v>500000</v>
      </c>
      <c r="AI74" s="17">
        <v>0</v>
      </c>
      <c r="AJ74" s="17">
        <v>0</v>
      </c>
      <c r="AK74" s="17">
        <v>0</v>
      </c>
      <c r="AL74" s="31">
        <v>0</v>
      </c>
      <c r="AM74" s="31">
        <v>0</v>
      </c>
      <c r="AN74" s="32">
        <v>0</v>
      </c>
      <c r="AO74" s="31">
        <v>0</v>
      </c>
      <c r="AP74" s="33">
        <v>84000</v>
      </c>
      <c r="AQ74" s="33">
        <v>234300.00000000003</v>
      </c>
      <c r="AR74" s="34">
        <v>143000</v>
      </c>
      <c r="AS74" s="17">
        <v>38550</v>
      </c>
      <c r="AT74" s="17">
        <v>0</v>
      </c>
      <c r="AU74" s="17">
        <v>0</v>
      </c>
      <c r="AV74" s="17">
        <v>0</v>
      </c>
      <c r="AW74" s="35">
        <v>0</v>
      </c>
      <c r="AX74" s="31">
        <v>0</v>
      </c>
      <c r="AY74" s="32">
        <v>0</v>
      </c>
      <c r="AZ74" s="31">
        <v>0</v>
      </c>
      <c r="BA74" s="33">
        <v>0</v>
      </c>
      <c r="BB74" s="33">
        <v>0</v>
      </c>
      <c r="BC74" s="34">
        <v>202539.99999999997</v>
      </c>
      <c r="BD74" s="17">
        <v>40950</v>
      </c>
      <c r="BE74" s="17">
        <v>0</v>
      </c>
      <c r="BF74" s="17">
        <v>0</v>
      </c>
      <c r="BG74" s="17">
        <v>0</v>
      </c>
      <c r="BH74" s="35">
        <v>0</v>
      </c>
      <c r="BI74" s="31">
        <v>0</v>
      </c>
      <c r="BJ74" s="32">
        <v>0</v>
      </c>
      <c r="BK74" s="31">
        <v>0</v>
      </c>
      <c r="BL74" s="33">
        <v>6084000</v>
      </c>
      <c r="BM74" s="33">
        <v>7334300</v>
      </c>
      <c r="BN74" s="34">
        <v>2945540</v>
      </c>
      <c r="BO74" s="17">
        <v>579500</v>
      </c>
      <c r="BP74" s="17">
        <v>0</v>
      </c>
      <c r="BQ74" s="17">
        <v>0</v>
      </c>
      <c r="BR74" s="17">
        <v>0</v>
      </c>
      <c r="BS74" s="19"/>
      <c r="BT74" s="31">
        <v>0</v>
      </c>
      <c r="BU74" s="31">
        <v>0</v>
      </c>
      <c r="BV74" s="32">
        <v>0</v>
      </c>
      <c r="BW74" s="31">
        <v>0</v>
      </c>
      <c r="BX74" s="33">
        <v>6083999.8580400003</v>
      </c>
      <c r="BY74" s="33">
        <v>7334300.3408900006</v>
      </c>
      <c r="BZ74" s="34">
        <v>2945539.4901949996</v>
      </c>
      <c r="CA74" s="17">
        <v>529717.38235999993</v>
      </c>
      <c r="CB74" s="17">
        <v>0</v>
      </c>
      <c r="CC74" s="17">
        <v>0</v>
      </c>
      <c r="CD74" s="17">
        <v>49782.200400000016</v>
      </c>
      <c r="CE74" s="19"/>
      <c r="CF74" s="31">
        <v>0</v>
      </c>
      <c r="CG74" s="31">
        <v>0</v>
      </c>
      <c r="CH74" s="32">
        <v>0</v>
      </c>
      <c r="CI74" s="31">
        <v>0</v>
      </c>
      <c r="CJ74" s="33">
        <v>55105.83</v>
      </c>
      <c r="CK74" s="33">
        <v>284667.94199999998</v>
      </c>
      <c r="CL74" s="34">
        <v>114326.6035</v>
      </c>
      <c r="CM74" s="17">
        <v>22492.713</v>
      </c>
      <c r="CN74" s="17">
        <v>0</v>
      </c>
      <c r="CO74" s="17">
        <v>0</v>
      </c>
      <c r="CP74" s="17">
        <v>0</v>
      </c>
    </row>
    <row r="75" spans="2:95" ht="17.25" customHeight="1">
      <c r="B75" s="21" t="s">
        <v>2</v>
      </c>
      <c r="C75" s="21" t="s">
        <v>87</v>
      </c>
      <c r="D75" s="22" t="s">
        <v>41</v>
      </c>
      <c r="E75" s="36">
        <v>4049054.7449957677</v>
      </c>
      <c r="F75" s="36">
        <v>4990221.0064664772</v>
      </c>
      <c r="G75" s="37">
        <v>1625559.1023248606</v>
      </c>
      <c r="H75" s="36">
        <v>1227941.1972058681</v>
      </c>
      <c r="I75" s="38">
        <v>4418622.7186073707</v>
      </c>
      <c r="J75" s="38">
        <v>2864992.54845447</v>
      </c>
      <c r="K75" s="39">
        <v>1680000</v>
      </c>
      <c r="L75" s="40">
        <v>720000</v>
      </c>
      <c r="M75" s="40">
        <v>1666860</v>
      </c>
      <c r="N75" s="40">
        <v>1462248</v>
      </c>
      <c r="O75" s="40">
        <v>1454945</v>
      </c>
      <c r="P75" s="41">
        <v>57387.196209883601</v>
      </c>
      <c r="Q75" s="36">
        <v>291225.48663693719</v>
      </c>
      <c r="R75" s="37">
        <v>22436.111446624371</v>
      </c>
      <c r="S75" s="36">
        <v>72533.772746622009</v>
      </c>
      <c r="T75" s="38">
        <v>196281.08421830996</v>
      </c>
      <c r="U75" s="38">
        <v>130144.25338208998</v>
      </c>
      <c r="V75" s="39">
        <v>67840</v>
      </c>
      <c r="W75" s="40">
        <v>29074</v>
      </c>
      <c r="X75" s="40">
        <v>62004</v>
      </c>
      <c r="Y75" s="40">
        <v>62499</v>
      </c>
      <c r="Z75" s="40">
        <v>58907</v>
      </c>
      <c r="AA75" s="41">
        <v>4106441.941205652</v>
      </c>
      <c r="AB75" s="36">
        <v>5281446.4931034129</v>
      </c>
      <c r="AC75" s="37">
        <v>1647995.2137714848</v>
      </c>
      <c r="AD75" s="36">
        <v>1300474.9699524902</v>
      </c>
      <c r="AE75" s="38">
        <v>4614903.80282568</v>
      </c>
      <c r="AF75" s="38">
        <v>2995136.8018365605</v>
      </c>
      <c r="AG75" s="39">
        <v>1747840</v>
      </c>
      <c r="AH75" s="40">
        <v>749074</v>
      </c>
      <c r="AI75" s="40">
        <v>1728864</v>
      </c>
      <c r="AJ75" s="40">
        <v>1524747</v>
      </c>
      <c r="AK75" s="40">
        <v>1513852</v>
      </c>
      <c r="AL75" s="36">
        <v>-192181.87120565161</v>
      </c>
      <c r="AM75" s="36">
        <v>-85559.936503414239</v>
      </c>
      <c r="AN75" s="37">
        <v>-11206.53557148481</v>
      </c>
      <c r="AO75" s="36">
        <v>0.13004751000000001</v>
      </c>
      <c r="AP75" s="38">
        <v>64608.19717431999</v>
      </c>
      <c r="AQ75" s="38">
        <v>98839.19816344</v>
      </c>
      <c r="AR75" s="39">
        <v>96131.199999999997</v>
      </c>
      <c r="AS75" s="40">
        <v>57753.6054</v>
      </c>
      <c r="AT75" s="40">
        <v>172367.7408</v>
      </c>
      <c r="AU75" s="40">
        <v>187238.93160000001</v>
      </c>
      <c r="AV75" s="40">
        <v>221627.93280000001</v>
      </c>
      <c r="AW75" s="41">
        <v>0</v>
      </c>
      <c r="AX75" s="36">
        <v>0</v>
      </c>
      <c r="AY75" s="37">
        <v>0</v>
      </c>
      <c r="AZ75" s="36">
        <v>0</v>
      </c>
      <c r="BA75" s="38">
        <v>0</v>
      </c>
      <c r="BB75" s="38">
        <v>0</v>
      </c>
      <c r="BC75" s="39">
        <v>115881.792</v>
      </c>
      <c r="BD75" s="40">
        <v>52734.809600000001</v>
      </c>
      <c r="BE75" s="40">
        <v>126898.6176</v>
      </c>
      <c r="BF75" s="40">
        <v>116795.6202</v>
      </c>
      <c r="BG75" s="40">
        <v>120654.00439999999</v>
      </c>
      <c r="BH75" s="41">
        <v>3914260.0700000003</v>
      </c>
      <c r="BI75" s="36">
        <v>5195886.5565999998</v>
      </c>
      <c r="BJ75" s="37">
        <v>1636788.6782</v>
      </c>
      <c r="BK75" s="36">
        <v>1300475.1000000003</v>
      </c>
      <c r="BL75" s="38">
        <v>4679512</v>
      </c>
      <c r="BM75" s="38">
        <v>3093976</v>
      </c>
      <c r="BN75" s="39">
        <v>1959852.9920000001</v>
      </c>
      <c r="BO75" s="40">
        <v>859562.41500000004</v>
      </c>
      <c r="BP75" s="40">
        <v>2028130.3584</v>
      </c>
      <c r="BQ75" s="40">
        <v>1828781.5518</v>
      </c>
      <c r="BR75" s="40">
        <v>1856133.9372</v>
      </c>
      <c r="BS75" s="19"/>
      <c r="BT75" s="36">
        <v>1507929.78</v>
      </c>
      <c r="BU75" s="36">
        <v>6727274.6599999992</v>
      </c>
      <c r="BV75" s="37">
        <v>1852805.1247999999</v>
      </c>
      <c r="BW75" s="36">
        <v>343932.98999999993</v>
      </c>
      <c r="BX75" s="38">
        <v>5741363.8500000006</v>
      </c>
      <c r="BY75" s="38">
        <v>3647637.0000000005</v>
      </c>
      <c r="BZ75" s="39">
        <v>1959852.9919999999</v>
      </c>
      <c r="CA75" s="40">
        <v>859562.41500000004</v>
      </c>
      <c r="CB75" s="40">
        <v>0</v>
      </c>
      <c r="CC75" s="40">
        <v>3056220.0564000001</v>
      </c>
      <c r="CD75" s="40">
        <v>1921218.7421999997</v>
      </c>
      <c r="CE75" s="19"/>
      <c r="CF75" s="36">
        <v>54701.470000000008</v>
      </c>
      <c r="CG75" s="36">
        <v>286507.60599999997</v>
      </c>
      <c r="CH75" s="37">
        <v>22283.543600000001</v>
      </c>
      <c r="CI75" s="36">
        <v>72533.779999999984</v>
      </c>
      <c r="CJ75" s="38">
        <v>199029</v>
      </c>
      <c r="CK75" s="38">
        <v>134439</v>
      </c>
      <c r="CL75" s="39">
        <v>76068.991999999998</v>
      </c>
      <c r="CM75" s="40">
        <v>33362.415000000001</v>
      </c>
      <c r="CN75" s="40">
        <v>72736.892400000012</v>
      </c>
      <c r="CO75" s="40">
        <v>74961.300600000002</v>
      </c>
      <c r="CP75" s="40">
        <v>72225.872700000007</v>
      </c>
    </row>
    <row r="76" spans="2:95" ht="17.25" customHeight="1">
      <c r="B76" s="21" t="s">
        <v>3</v>
      </c>
      <c r="C76" s="21" t="s">
        <v>88</v>
      </c>
      <c r="D76" s="22" t="s">
        <v>56</v>
      </c>
      <c r="E76" s="31">
        <v>889396.36394523631</v>
      </c>
      <c r="F76" s="31">
        <v>1121370.7530648585</v>
      </c>
      <c r="G76" s="32">
        <v>2269902.6495779529</v>
      </c>
      <c r="H76" s="31">
        <v>5417534.9082464548</v>
      </c>
      <c r="I76" s="33">
        <v>4511152.0210441202</v>
      </c>
      <c r="J76" s="33">
        <v>5170647.6506064823</v>
      </c>
      <c r="K76" s="34">
        <v>4363038</v>
      </c>
      <c r="L76" s="17">
        <v>11396916.449999999</v>
      </c>
      <c r="M76" s="17">
        <v>1290380</v>
      </c>
      <c r="N76" s="17">
        <v>350000</v>
      </c>
      <c r="O76" s="17">
        <v>1100000</v>
      </c>
      <c r="P76" s="35">
        <v>106601.300966818</v>
      </c>
      <c r="Q76" s="31">
        <v>131338.53681276241</v>
      </c>
      <c r="R76" s="32">
        <v>243989.50351413101</v>
      </c>
      <c r="S76" s="31">
        <v>111219.118878087</v>
      </c>
      <c r="T76" s="33">
        <v>128036.46418287999</v>
      </c>
      <c r="U76" s="33">
        <v>211891.32528869965</v>
      </c>
      <c r="V76" s="34">
        <v>243877</v>
      </c>
      <c r="W76" s="17">
        <v>521609</v>
      </c>
      <c r="X76" s="17">
        <v>52106</v>
      </c>
      <c r="Y76" s="17">
        <v>14133</v>
      </c>
      <c r="Z76" s="17">
        <v>44418</v>
      </c>
      <c r="AA76" s="35">
        <v>995997.66491205432</v>
      </c>
      <c r="AB76" s="31">
        <v>1252709.2898776208</v>
      </c>
      <c r="AC76" s="32">
        <v>2513892.1530920845</v>
      </c>
      <c r="AD76" s="31">
        <v>5528754.0271245418</v>
      </c>
      <c r="AE76" s="33">
        <v>4639188.485227</v>
      </c>
      <c r="AF76" s="33">
        <v>5382538.9758951813</v>
      </c>
      <c r="AG76" s="34">
        <v>4606915</v>
      </c>
      <c r="AH76" s="17">
        <v>11918525.449999999</v>
      </c>
      <c r="AI76" s="17">
        <v>1342486</v>
      </c>
      <c r="AJ76" s="17">
        <v>364133</v>
      </c>
      <c r="AK76" s="17">
        <v>1144418</v>
      </c>
      <c r="AL76" s="31">
        <v>-46612.784912054405</v>
      </c>
      <c r="AM76" s="31">
        <v>-20294.009877620796</v>
      </c>
      <c r="AN76" s="32">
        <v>-17094.723092083805</v>
      </c>
      <c r="AO76" s="31">
        <v>0.55287545800000004</v>
      </c>
      <c r="AP76" s="33">
        <v>64948.488773000005</v>
      </c>
      <c r="AQ76" s="33">
        <v>177623.73110481995</v>
      </c>
      <c r="AR76" s="34">
        <v>253380.32499999998</v>
      </c>
      <c r="AS76" s="17">
        <v>918918.31219500001</v>
      </c>
      <c r="AT76" s="17">
        <v>133845.8542</v>
      </c>
      <c r="AU76" s="17">
        <v>44715.532399999996</v>
      </c>
      <c r="AV76" s="17">
        <v>167542.79519999999</v>
      </c>
      <c r="AW76" s="35">
        <v>0</v>
      </c>
      <c r="AX76" s="31">
        <v>0</v>
      </c>
      <c r="AY76" s="32">
        <v>0</v>
      </c>
      <c r="AZ76" s="31">
        <v>0</v>
      </c>
      <c r="BA76" s="33">
        <v>0</v>
      </c>
      <c r="BB76" s="33">
        <v>0</v>
      </c>
      <c r="BC76" s="34">
        <v>0</v>
      </c>
      <c r="BD76" s="17">
        <v>0</v>
      </c>
      <c r="BE76" s="17">
        <v>0</v>
      </c>
      <c r="BF76" s="17">
        <v>0</v>
      </c>
      <c r="BG76" s="17">
        <v>0</v>
      </c>
      <c r="BH76" s="35">
        <v>949384.87999999966</v>
      </c>
      <c r="BI76" s="31">
        <v>1232415.2799999998</v>
      </c>
      <c r="BJ76" s="32">
        <v>2496797.4300000006</v>
      </c>
      <c r="BK76" s="31">
        <v>5528754.5799999982</v>
      </c>
      <c r="BL76" s="33">
        <v>4704136.9739999995</v>
      </c>
      <c r="BM76" s="33">
        <v>5560162.7070000041</v>
      </c>
      <c r="BN76" s="34">
        <v>4860295.3250000002</v>
      </c>
      <c r="BO76" s="17">
        <v>12837443.762194999</v>
      </c>
      <c r="BP76" s="17">
        <v>1476331.8541999999</v>
      </c>
      <c r="BQ76" s="17">
        <v>408848.53240000003</v>
      </c>
      <c r="BR76" s="17">
        <v>1311960.7952000001</v>
      </c>
      <c r="BS76" s="17"/>
      <c r="BT76" s="31">
        <v>986735.10000000009</v>
      </c>
      <c r="BU76" s="31">
        <v>125159.55000000013</v>
      </c>
      <c r="BV76" s="32">
        <v>3072138.02</v>
      </c>
      <c r="BW76" s="31">
        <v>5941623.7700000005</v>
      </c>
      <c r="BX76" s="33">
        <v>6274903.1140000001</v>
      </c>
      <c r="BY76" s="33">
        <v>4719075.5130000003</v>
      </c>
      <c r="BZ76" s="34">
        <v>1646402.405</v>
      </c>
      <c r="CA76" s="17">
        <v>16892423.876194999</v>
      </c>
      <c r="CB76" s="17">
        <v>1476331.8541999999</v>
      </c>
      <c r="CC76" s="17">
        <v>408848.53240000003</v>
      </c>
      <c r="CD76" s="17">
        <v>1311960.7952000001</v>
      </c>
      <c r="CE76" s="19"/>
      <c r="CF76" s="31">
        <v>101612.34999999999</v>
      </c>
      <c r="CG76" s="31">
        <v>129210.84</v>
      </c>
      <c r="CH76" s="32">
        <v>242330.35</v>
      </c>
      <c r="CI76" s="31">
        <v>111219.12999999999</v>
      </c>
      <c r="CJ76" s="33">
        <v>129828.974</v>
      </c>
      <c r="CK76" s="33">
        <v>218883.73720659959</v>
      </c>
      <c r="CL76" s="34">
        <v>257290.23499999999</v>
      </c>
      <c r="CM76" s="17">
        <v>561825.05389999994</v>
      </c>
      <c r="CN76" s="17">
        <v>57300.968200000003</v>
      </c>
      <c r="CO76" s="17">
        <v>15868.5324</v>
      </c>
      <c r="CP76" s="17">
        <v>50920.7952</v>
      </c>
    </row>
    <row r="77" spans="2:95" ht="17.25" customHeight="1">
      <c r="B77" s="21" t="s">
        <v>3</v>
      </c>
      <c r="C77" s="21" t="s">
        <v>89</v>
      </c>
      <c r="D77" s="22" t="s">
        <v>57</v>
      </c>
      <c r="E77" s="31">
        <v>1847407.86268812</v>
      </c>
      <c r="F77" s="31">
        <v>1794640.9341603988</v>
      </c>
      <c r="G77" s="32">
        <v>1111372.164090835</v>
      </c>
      <c r="H77" s="31">
        <v>1395784.5904215272</v>
      </c>
      <c r="I77" s="33">
        <v>1218860.0793423599</v>
      </c>
      <c r="J77" s="33">
        <v>1114436.59392503</v>
      </c>
      <c r="K77" s="34">
        <v>1414076.77860889</v>
      </c>
      <c r="L77" s="17">
        <v>1413724.8180770001</v>
      </c>
      <c r="M77" s="17">
        <v>1313378.1953680001</v>
      </c>
      <c r="N77" s="17">
        <v>1313034.3797090999</v>
      </c>
      <c r="O77" s="17">
        <v>1212693.65095544</v>
      </c>
      <c r="P77" s="35">
        <v>0</v>
      </c>
      <c r="Q77" s="31">
        <v>0</v>
      </c>
      <c r="R77" s="32">
        <v>742.20708388559979</v>
      </c>
      <c r="S77" s="31">
        <v>2.2737367544323206E-13</v>
      </c>
      <c r="T77" s="33">
        <v>38151.877485540004</v>
      </c>
      <c r="U77" s="33">
        <v>44419.000000000007</v>
      </c>
      <c r="V77" s="34">
        <v>56533</v>
      </c>
      <c r="W77" s="17">
        <v>56533</v>
      </c>
      <c r="X77" s="17">
        <v>52495</v>
      </c>
      <c r="Y77" s="17">
        <v>52495</v>
      </c>
      <c r="Z77" s="17">
        <v>48457</v>
      </c>
      <c r="AA77" s="35">
        <v>1847407.86268812</v>
      </c>
      <c r="AB77" s="31">
        <v>1794640.9341603988</v>
      </c>
      <c r="AC77" s="32">
        <v>1112114.3711747206</v>
      </c>
      <c r="AD77" s="31">
        <v>1395784.5904215272</v>
      </c>
      <c r="AE77" s="33">
        <v>1257011.9568278999</v>
      </c>
      <c r="AF77" s="33">
        <v>1158855.5939250302</v>
      </c>
      <c r="AG77" s="34">
        <v>1470609.77860889</v>
      </c>
      <c r="AH77" s="17">
        <v>1470257.8180770001</v>
      </c>
      <c r="AI77" s="17">
        <v>1365873.1953680001</v>
      </c>
      <c r="AJ77" s="17">
        <v>1365529.3797090999</v>
      </c>
      <c r="AK77" s="17">
        <v>1261150.65095544</v>
      </c>
      <c r="AL77" s="31">
        <v>-86458.862688120003</v>
      </c>
      <c r="AM77" s="31">
        <v>-29073.354160398801</v>
      </c>
      <c r="AN77" s="32">
        <v>-7562.4911747208007</v>
      </c>
      <c r="AO77" s="31">
        <v>0.13957847300000001</v>
      </c>
      <c r="AP77" s="33">
        <v>17598.043172100002</v>
      </c>
      <c r="AQ77" s="33">
        <v>38242.233074969998</v>
      </c>
      <c r="AR77" s="34">
        <v>80883.536391109999</v>
      </c>
      <c r="AS77" s="17">
        <v>113356.876223</v>
      </c>
      <c r="AT77" s="17">
        <v>136177.55613200003</v>
      </c>
      <c r="AU77" s="17">
        <v>167687.0062909</v>
      </c>
      <c r="AV77" s="17">
        <v>184632.45384455999</v>
      </c>
      <c r="AW77" s="35">
        <v>0</v>
      </c>
      <c r="AX77" s="31">
        <v>0</v>
      </c>
      <c r="AY77" s="32">
        <v>0</v>
      </c>
      <c r="AZ77" s="31">
        <v>0</v>
      </c>
      <c r="BA77" s="33">
        <v>0</v>
      </c>
      <c r="BB77" s="33">
        <v>0</v>
      </c>
      <c r="BC77" s="34">
        <v>0</v>
      </c>
      <c r="BD77" s="17">
        <v>0</v>
      </c>
      <c r="BE77" s="17">
        <v>0</v>
      </c>
      <c r="BF77" s="17">
        <v>0</v>
      </c>
      <c r="BG77" s="17">
        <v>0</v>
      </c>
      <c r="BH77" s="35">
        <v>1760949</v>
      </c>
      <c r="BI77" s="31">
        <v>1765567.58</v>
      </c>
      <c r="BJ77" s="32">
        <v>1104551.8799999999</v>
      </c>
      <c r="BK77" s="31">
        <v>1395784.7300000002</v>
      </c>
      <c r="BL77" s="33">
        <v>1274610</v>
      </c>
      <c r="BM77" s="33">
        <v>1197097.8270000003</v>
      </c>
      <c r="BN77" s="34">
        <v>1551493.3149999999</v>
      </c>
      <c r="BO77" s="17">
        <v>1583614.6943000001</v>
      </c>
      <c r="BP77" s="17">
        <v>1502050.7515</v>
      </c>
      <c r="BQ77" s="17">
        <v>1533216.3859999999</v>
      </c>
      <c r="BR77" s="17">
        <v>1445783.1048000001</v>
      </c>
      <c r="BS77" s="17"/>
      <c r="BT77" s="31">
        <v>1760949</v>
      </c>
      <c r="BU77" s="31">
        <v>1765567.58</v>
      </c>
      <c r="BV77" s="32">
        <v>958103.73</v>
      </c>
      <c r="BW77" s="31">
        <v>1542232.8800000001</v>
      </c>
      <c r="BX77" s="33">
        <v>1274610</v>
      </c>
      <c r="BY77" s="33">
        <v>1197097.827</v>
      </c>
      <c r="BZ77" s="34">
        <v>1551493.3149999999</v>
      </c>
      <c r="CA77" s="17">
        <v>1583614.6943000001</v>
      </c>
      <c r="CB77" s="17">
        <v>1502050.7515</v>
      </c>
      <c r="CC77" s="17">
        <v>1533216.3859999999</v>
      </c>
      <c r="CD77" s="17">
        <v>1445783.1048000001</v>
      </c>
      <c r="CE77" s="19"/>
      <c r="CF77" s="31">
        <v>0</v>
      </c>
      <c r="CG77" s="31">
        <v>0</v>
      </c>
      <c r="CH77" s="32">
        <v>737.15999999999894</v>
      </c>
      <c r="CI77" s="31">
        <v>9.3962652328999363E-14</v>
      </c>
      <c r="CJ77" s="33">
        <v>38685.999999999993</v>
      </c>
      <c r="CK77" s="33">
        <v>45884.826999999997</v>
      </c>
      <c r="CL77" s="34">
        <v>59642.315000000002</v>
      </c>
      <c r="CM77" s="17">
        <v>60891.694300000003</v>
      </c>
      <c r="CN77" s="17">
        <v>57728.751499999998</v>
      </c>
      <c r="CO77" s="17">
        <v>58941.385999999999</v>
      </c>
      <c r="CP77" s="17">
        <v>55551.104800000001</v>
      </c>
    </row>
    <row r="78" spans="2:95" ht="17.25" customHeight="1">
      <c r="B78" s="21" t="s">
        <v>3</v>
      </c>
      <c r="C78" s="21" t="s">
        <v>89</v>
      </c>
      <c r="D78" s="22" t="s">
        <v>55</v>
      </c>
      <c r="E78" s="31">
        <v>0</v>
      </c>
      <c r="F78" s="31">
        <v>0</v>
      </c>
      <c r="G78" s="32">
        <v>753086.25334776542</v>
      </c>
      <c r="H78" s="31">
        <v>418751.91812480404</v>
      </c>
      <c r="I78" s="33">
        <v>3550296.2039999999</v>
      </c>
      <c r="J78" s="33">
        <v>0</v>
      </c>
      <c r="K78" s="34">
        <v>0</v>
      </c>
      <c r="L78" s="17">
        <v>1800000</v>
      </c>
      <c r="M78" s="17">
        <v>1800000</v>
      </c>
      <c r="N78" s="17">
        <v>0</v>
      </c>
      <c r="O78" s="17">
        <v>0</v>
      </c>
      <c r="P78" s="35">
        <v>0</v>
      </c>
      <c r="Q78" s="31">
        <v>0</v>
      </c>
      <c r="R78" s="32">
        <v>4039.7607854514004</v>
      </c>
      <c r="S78" s="31">
        <v>-4012.2895987710003</v>
      </c>
      <c r="T78" s="33">
        <v>5.6843418860808015E-14</v>
      </c>
      <c r="U78" s="33">
        <v>0</v>
      </c>
      <c r="V78" s="34">
        <v>0</v>
      </c>
      <c r="W78" s="17">
        <v>0</v>
      </c>
      <c r="X78" s="17">
        <v>0</v>
      </c>
      <c r="Y78" s="17">
        <v>0</v>
      </c>
      <c r="Z78" s="17">
        <v>0</v>
      </c>
      <c r="AA78" s="35">
        <v>0</v>
      </c>
      <c r="AB78" s="31">
        <v>0</v>
      </c>
      <c r="AC78" s="32">
        <v>757126.01413321681</v>
      </c>
      <c r="AD78" s="31">
        <v>414739.62852603302</v>
      </c>
      <c r="AE78" s="33">
        <v>3550296.2039999999</v>
      </c>
      <c r="AF78" s="33">
        <v>0</v>
      </c>
      <c r="AG78" s="34">
        <v>0</v>
      </c>
      <c r="AH78" s="17">
        <v>1800000</v>
      </c>
      <c r="AI78" s="17">
        <v>1800000</v>
      </c>
      <c r="AJ78" s="17">
        <v>0</v>
      </c>
      <c r="AK78" s="17">
        <v>0</v>
      </c>
      <c r="AL78" s="31">
        <v>0</v>
      </c>
      <c r="AM78" s="31">
        <v>0</v>
      </c>
      <c r="AN78" s="32">
        <v>-5148.5341332168</v>
      </c>
      <c r="AO78" s="31">
        <v>4.1473966999999994E-2</v>
      </c>
      <c r="AP78" s="33">
        <v>49703.796000000002</v>
      </c>
      <c r="AQ78" s="33">
        <v>0</v>
      </c>
      <c r="AR78" s="34">
        <v>0</v>
      </c>
      <c r="AS78" s="17">
        <v>138780</v>
      </c>
      <c r="AT78" s="17">
        <v>179460</v>
      </c>
      <c r="AU78" s="17">
        <v>2.2737367544323206E-13</v>
      </c>
      <c r="AV78" s="17">
        <v>0</v>
      </c>
      <c r="AW78" s="35">
        <v>0</v>
      </c>
      <c r="AX78" s="31">
        <v>0</v>
      </c>
      <c r="AY78" s="32">
        <v>0</v>
      </c>
      <c r="AZ78" s="31">
        <v>0</v>
      </c>
      <c r="BA78" s="33">
        <v>0</v>
      </c>
      <c r="BB78" s="33">
        <v>0</v>
      </c>
      <c r="BC78" s="34">
        <v>0</v>
      </c>
      <c r="BD78" s="17">
        <v>0</v>
      </c>
      <c r="BE78" s="17">
        <v>0</v>
      </c>
      <c r="BF78" s="17">
        <v>0</v>
      </c>
      <c r="BG78" s="17">
        <v>0</v>
      </c>
      <c r="BH78" s="35">
        <v>0</v>
      </c>
      <c r="BI78" s="31">
        <v>0</v>
      </c>
      <c r="BJ78" s="32">
        <v>751977.48</v>
      </c>
      <c r="BK78" s="31">
        <v>414739.67</v>
      </c>
      <c r="BL78" s="33">
        <v>3600000</v>
      </c>
      <c r="BM78" s="33">
        <v>0</v>
      </c>
      <c r="BN78" s="34">
        <v>0</v>
      </c>
      <c r="BO78" s="17">
        <v>1938780</v>
      </c>
      <c r="BP78" s="17">
        <v>1979460</v>
      </c>
      <c r="BQ78" s="17">
        <v>2.2737367544323206E-13</v>
      </c>
      <c r="BR78" s="17">
        <v>0</v>
      </c>
      <c r="BS78" s="17"/>
      <c r="BT78" s="31">
        <v>0</v>
      </c>
      <c r="BU78" s="31">
        <v>0</v>
      </c>
      <c r="BV78" s="32">
        <v>748227.61999999988</v>
      </c>
      <c r="BW78" s="31">
        <v>418489.53</v>
      </c>
      <c r="BX78" s="33">
        <v>3600000</v>
      </c>
      <c r="BY78" s="33">
        <v>0</v>
      </c>
      <c r="BZ78" s="34">
        <v>0</v>
      </c>
      <c r="CA78" s="17">
        <v>1938780</v>
      </c>
      <c r="CB78" s="17">
        <v>1979460</v>
      </c>
      <c r="CC78" s="17">
        <v>2.2737367544323206E-13</v>
      </c>
      <c r="CD78" s="17">
        <v>0</v>
      </c>
      <c r="CE78" s="19"/>
      <c r="CF78" s="31">
        <v>0</v>
      </c>
      <c r="CG78" s="31">
        <v>0</v>
      </c>
      <c r="CH78" s="32">
        <v>4012.2900000000009</v>
      </c>
      <c r="CI78" s="31">
        <v>-4012.2900000000004</v>
      </c>
      <c r="CJ78" s="33">
        <v>5.595524044110789E-14</v>
      </c>
      <c r="CK78" s="33">
        <v>0</v>
      </c>
      <c r="CL78" s="34">
        <v>0</v>
      </c>
      <c r="CM78" s="17">
        <v>2.2737367544323206E-13</v>
      </c>
      <c r="CN78" s="17">
        <v>2.2737367544323206E-13</v>
      </c>
      <c r="CO78" s="17">
        <v>2.2737367544323206E-13</v>
      </c>
      <c r="CP78" s="17">
        <v>0</v>
      </c>
    </row>
    <row r="79" spans="2:95" ht="17.25" customHeight="1">
      <c r="B79" s="21" t="s">
        <v>3</v>
      </c>
      <c r="C79" s="21" t="s">
        <v>90</v>
      </c>
      <c r="D79" s="22" t="s">
        <v>58</v>
      </c>
      <c r="E79" s="31">
        <v>0</v>
      </c>
      <c r="F79" s="31">
        <v>0</v>
      </c>
      <c r="G79" s="32">
        <v>238996.88318658879</v>
      </c>
      <c r="H79" s="31">
        <v>4494802.1305197421</v>
      </c>
      <c r="I79" s="33">
        <v>1150686.50267844</v>
      </c>
      <c r="J79" s="33">
        <v>0</v>
      </c>
      <c r="K79" s="34">
        <v>0</v>
      </c>
      <c r="L79" s="17">
        <v>0</v>
      </c>
      <c r="M79" s="17">
        <v>0</v>
      </c>
      <c r="N79" s="17">
        <v>0</v>
      </c>
      <c r="O79" s="17">
        <v>0</v>
      </c>
      <c r="P79" s="35">
        <v>0</v>
      </c>
      <c r="Q79" s="31">
        <v>0</v>
      </c>
      <c r="R79" s="32">
        <v>5247.8760927854</v>
      </c>
      <c r="S79" s="31">
        <v>106738.79932611898</v>
      </c>
      <c r="T79" s="33">
        <v>32182.448895869999</v>
      </c>
      <c r="U79" s="33">
        <v>0</v>
      </c>
      <c r="V79" s="34">
        <v>0</v>
      </c>
      <c r="W79" s="17">
        <v>0</v>
      </c>
      <c r="X79" s="17">
        <v>0</v>
      </c>
      <c r="Y79" s="17">
        <v>0</v>
      </c>
      <c r="Z79" s="17">
        <v>0</v>
      </c>
      <c r="AA79" s="35">
        <v>0</v>
      </c>
      <c r="AB79" s="31">
        <v>0</v>
      </c>
      <c r="AC79" s="32">
        <v>244244.75927937418</v>
      </c>
      <c r="AD79" s="31">
        <v>4601540.9298458602</v>
      </c>
      <c r="AE79" s="33">
        <v>1182868.95157431</v>
      </c>
      <c r="AF79" s="33">
        <v>0</v>
      </c>
      <c r="AG79" s="34">
        <v>0</v>
      </c>
      <c r="AH79" s="17">
        <v>0</v>
      </c>
      <c r="AI79" s="17">
        <v>0</v>
      </c>
      <c r="AJ79" s="17">
        <v>0</v>
      </c>
      <c r="AK79" s="17">
        <v>0</v>
      </c>
      <c r="AL79" s="31">
        <v>0</v>
      </c>
      <c r="AM79" s="31">
        <v>0</v>
      </c>
      <c r="AN79" s="32">
        <v>-1660.8892793742</v>
      </c>
      <c r="AO79" s="31">
        <v>0.46015413900000002</v>
      </c>
      <c r="AP79" s="33">
        <v>16560.048425690002</v>
      </c>
      <c r="AQ79" s="33">
        <v>0</v>
      </c>
      <c r="AR79" s="34">
        <v>0</v>
      </c>
      <c r="AS79" s="17">
        <v>0</v>
      </c>
      <c r="AT79" s="17">
        <v>0</v>
      </c>
      <c r="AU79" s="17">
        <v>0</v>
      </c>
      <c r="AV79" s="17">
        <v>0</v>
      </c>
      <c r="AW79" s="35">
        <v>0</v>
      </c>
      <c r="AX79" s="31">
        <v>0</v>
      </c>
      <c r="AY79" s="32">
        <v>0</v>
      </c>
      <c r="AZ79" s="31">
        <v>0</v>
      </c>
      <c r="BA79" s="33">
        <v>0</v>
      </c>
      <c r="BB79" s="33">
        <v>0</v>
      </c>
      <c r="BC79" s="34">
        <v>0</v>
      </c>
      <c r="BD79" s="17">
        <v>0</v>
      </c>
      <c r="BE79" s="17">
        <v>0</v>
      </c>
      <c r="BF79" s="17">
        <v>0</v>
      </c>
      <c r="BG79" s="17">
        <v>0</v>
      </c>
      <c r="BH79" s="35">
        <v>0</v>
      </c>
      <c r="BI79" s="31">
        <v>0</v>
      </c>
      <c r="BJ79" s="32">
        <v>242583.86999999997</v>
      </c>
      <c r="BK79" s="31">
        <v>4601541.3900000006</v>
      </c>
      <c r="BL79" s="33">
        <v>1199429</v>
      </c>
      <c r="BM79" s="33">
        <v>0</v>
      </c>
      <c r="BN79" s="34">
        <v>0</v>
      </c>
      <c r="BO79" s="17">
        <v>0</v>
      </c>
      <c r="BP79" s="17">
        <v>0</v>
      </c>
      <c r="BQ79" s="17">
        <v>0</v>
      </c>
      <c r="BR79" s="17">
        <v>0</v>
      </c>
      <c r="BS79" s="17"/>
      <c r="BT79" s="31">
        <v>0</v>
      </c>
      <c r="BU79" s="31">
        <v>0</v>
      </c>
      <c r="BV79" s="32">
        <v>0</v>
      </c>
      <c r="BW79" s="31">
        <v>0</v>
      </c>
      <c r="BX79" s="33">
        <v>6043554.2599999998</v>
      </c>
      <c r="BY79" s="33">
        <v>0</v>
      </c>
      <c r="BZ79" s="34">
        <v>0</v>
      </c>
      <c r="CA79" s="17">
        <v>0</v>
      </c>
      <c r="CB79" s="17">
        <v>0</v>
      </c>
      <c r="CC79" s="17">
        <v>0</v>
      </c>
      <c r="CD79" s="17">
        <v>0</v>
      </c>
      <c r="CE79" s="19"/>
      <c r="CF79" s="31">
        <v>0</v>
      </c>
      <c r="CG79" s="31">
        <v>0</v>
      </c>
      <c r="CH79" s="32">
        <v>5212.1900000000005</v>
      </c>
      <c r="CI79" s="31">
        <v>106738.81000000001</v>
      </c>
      <c r="CJ79" s="33">
        <v>32633</v>
      </c>
      <c r="CK79" s="33">
        <v>0</v>
      </c>
      <c r="CL79" s="34">
        <v>0</v>
      </c>
      <c r="CM79" s="17">
        <v>0</v>
      </c>
      <c r="CN79" s="17">
        <v>0</v>
      </c>
      <c r="CO79" s="17">
        <v>0</v>
      </c>
      <c r="CP79" s="17">
        <v>0</v>
      </c>
    </row>
    <row r="80" spans="2:95" ht="17.25" customHeight="1">
      <c r="B80" s="21" t="s">
        <v>3</v>
      </c>
      <c r="C80" s="21" t="s">
        <v>91</v>
      </c>
      <c r="D80" s="22" t="s">
        <v>60</v>
      </c>
      <c r="E80" s="31">
        <v>256304.24280253841</v>
      </c>
      <c r="F80" s="31">
        <v>494.6026094074</v>
      </c>
      <c r="G80" s="32">
        <v>7700.262571014001</v>
      </c>
      <c r="H80" s="31">
        <v>22460.437753956001</v>
      </c>
      <c r="I80" s="33">
        <v>0.98619338999999995</v>
      </c>
      <c r="J80" s="33">
        <v>0</v>
      </c>
      <c r="K80" s="34">
        <v>0</v>
      </c>
      <c r="L80" s="17">
        <v>0</v>
      </c>
      <c r="M80" s="17">
        <v>2500000</v>
      </c>
      <c r="N80" s="17">
        <v>1000000</v>
      </c>
      <c r="O80" s="17">
        <v>0</v>
      </c>
      <c r="P80" s="35">
        <v>14658.268344808799</v>
      </c>
      <c r="Q80" s="31">
        <v>11633.0464612874</v>
      </c>
      <c r="R80" s="32">
        <v>977.54742219399986</v>
      </c>
      <c r="S80" s="31">
        <v>-335.76996642300014</v>
      </c>
      <c r="T80" s="33">
        <v>0</v>
      </c>
      <c r="U80" s="33">
        <v>0</v>
      </c>
      <c r="V80" s="34">
        <v>0</v>
      </c>
      <c r="W80" s="17">
        <v>0</v>
      </c>
      <c r="X80" s="17">
        <v>0</v>
      </c>
      <c r="Y80" s="17">
        <v>0</v>
      </c>
      <c r="Z80" s="17">
        <v>0</v>
      </c>
      <c r="AA80" s="35">
        <v>270962.51114734728</v>
      </c>
      <c r="AB80" s="31">
        <v>12127.649070694803</v>
      </c>
      <c r="AC80" s="32">
        <v>8677.8099932080004</v>
      </c>
      <c r="AD80" s="31">
        <v>22124.667787533002</v>
      </c>
      <c r="AE80" s="33">
        <v>0.98619338999999995</v>
      </c>
      <c r="AF80" s="33">
        <v>0</v>
      </c>
      <c r="AG80" s="34">
        <v>0</v>
      </c>
      <c r="AH80" s="17">
        <v>0</v>
      </c>
      <c r="AI80" s="17">
        <v>2500000</v>
      </c>
      <c r="AJ80" s="17">
        <v>1000000</v>
      </c>
      <c r="AK80" s="17">
        <v>0</v>
      </c>
      <c r="AL80" s="31">
        <v>-12681.071147347202</v>
      </c>
      <c r="AM80" s="31">
        <v>-196.4690706948</v>
      </c>
      <c r="AN80" s="32">
        <v>-59.009993207999997</v>
      </c>
      <c r="AO80" s="31">
        <v>2.2124670000000001E-3</v>
      </c>
      <c r="AP80" s="33">
        <v>1.380661E-2</v>
      </c>
      <c r="AQ80" s="33">
        <v>0</v>
      </c>
      <c r="AR80" s="34">
        <v>0</v>
      </c>
      <c r="AS80" s="17">
        <v>0</v>
      </c>
      <c r="AT80" s="17">
        <v>249250</v>
      </c>
      <c r="AU80" s="17">
        <v>122800</v>
      </c>
      <c r="AV80" s="17">
        <v>0</v>
      </c>
      <c r="AW80" s="35">
        <v>0</v>
      </c>
      <c r="AX80" s="31">
        <v>0</v>
      </c>
      <c r="AY80" s="32">
        <v>0</v>
      </c>
      <c r="AZ80" s="31">
        <v>0</v>
      </c>
      <c r="BA80" s="33">
        <v>0</v>
      </c>
      <c r="BB80" s="33">
        <v>0</v>
      </c>
      <c r="BC80" s="34">
        <v>0</v>
      </c>
      <c r="BD80" s="17">
        <v>0</v>
      </c>
      <c r="BE80" s="17">
        <v>0</v>
      </c>
      <c r="BF80" s="17">
        <v>0</v>
      </c>
      <c r="BG80" s="17">
        <v>0</v>
      </c>
      <c r="BH80" s="35">
        <v>258281.43999999997</v>
      </c>
      <c r="BI80" s="31">
        <v>11931.179999999998</v>
      </c>
      <c r="BJ80" s="32">
        <v>8618.8000000000047</v>
      </c>
      <c r="BK80" s="31">
        <v>22124.670000000002</v>
      </c>
      <c r="BL80" s="33">
        <v>1</v>
      </c>
      <c r="BM80" s="33">
        <v>0</v>
      </c>
      <c r="BN80" s="34">
        <v>0</v>
      </c>
      <c r="BO80" s="17">
        <v>0</v>
      </c>
      <c r="BP80" s="17">
        <v>2749250</v>
      </c>
      <c r="BQ80" s="17">
        <v>1122800</v>
      </c>
      <c r="BR80" s="17">
        <v>0</v>
      </c>
      <c r="BS80" s="17"/>
      <c r="BT80" s="31">
        <v>0</v>
      </c>
      <c r="BU80" s="31">
        <v>368412.74</v>
      </c>
      <c r="BV80" s="32">
        <v>-1288.4900000000014</v>
      </c>
      <c r="BW80" s="31">
        <v>4849.9699999999975</v>
      </c>
      <c r="BX80" s="33">
        <v>34735.68</v>
      </c>
      <c r="BY80" s="33">
        <v>0</v>
      </c>
      <c r="BZ80" s="34">
        <v>0</v>
      </c>
      <c r="CA80" s="17">
        <v>0</v>
      </c>
      <c r="CB80" s="17">
        <v>2749250</v>
      </c>
      <c r="CC80" s="17">
        <v>1122800</v>
      </c>
      <c r="CD80" s="17">
        <v>0</v>
      </c>
      <c r="CE80" s="19"/>
      <c r="CF80" s="31">
        <v>13972.259999999997</v>
      </c>
      <c r="CG80" s="31">
        <v>11444.59</v>
      </c>
      <c r="CH80" s="32">
        <v>970.89999999999986</v>
      </c>
      <c r="CI80" s="31">
        <v>-335.77000000000015</v>
      </c>
      <c r="CJ80" s="33">
        <v>0</v>
      </c>
      <c r="CK80" s="33">
        <v>0</v>
      </c>
      <c r="CL80" s="34">
        <v>0</v>
      </c>
      <c r="CM80" s="17">
        <v>0</v>
      </c>
      <c r="CN80" s="17">
        <v>0</v>
      </c>
      <c r="CO80" s="17">
        <v>0</v>
      </c>
      <c r="CP80" s="17">
        <v>0</v>
      </c>
    </row>
    <row r="81" spans="1:106" ht="17.25" customHeight="1">
      <c r="B81" s="21" t="s">
        <v>3</v>
      </c>
      <c r="C81" s="21"/>
      <c r="D81" s="22" t="s">
        <v>59</v>
      </c>
      <c r="E81" s="31">
        <v>13812.737417444001</v>
      </c>
      <c r="F81" s="31">
        <v>41361.784856399201</v>
      </c>
      <c r="G81" s="32">
        <v>-16067.259000280001</v>
      </c>
      <c r="H81" s="31">
        <v>374.48996255100002</v>
      </c>
      <c r="I81" s="33">
        <v>0</v>
      </c>
      <c r="J81" s="33">
        <v>0</v>
      </c>
      <c r="K81" s="34">
        <v>0</v>
      </c>
      <c r="L81" s="17">
        <v>0</v>
      </c>
      <c r="M81" s="17">
        <v>0</v>
      </c>
      <c r="N81" s="17">
        <v>0</v>
      </c>
      <c r="O81" s="17">
        <v>0</v>
      </c>
      <c r="P81" s="35">
        <v>416.92198849079995</v>
      </c>
      <c r="Q81" s="31">
        <v>3429.1322695588001</v>
      </c>
      <c r="R81" s="32">
        <v>5024.7387359961995</v>
      </c>
      <c r="S81" s="31">
        <v>4349.6995650299996</v>
      </c>
      <c r="T81" s="33">
        <v>-903.35314524</v>
      </c>
      <c r="U81" s="33">
        <v>0</v>
      </c>
      <c r="V81" s="34">
        <v>0</v>
      </c>
      <c r="W81" s="17">
        <v>0</v>
      </c>
      <c r="X81" s="17">
        <v>0</v>
      </c>
      <c r="Y81" s="17">
        <v>0</v>
      </c>
      <c r="Z81" s="17">
        <v>0</v>
      </c>
      <c r="AA81" s="35">
        <v>14229.659405934801</v>
      </c>
      <c r="AB81" s="31">
        <v>44790.917125958018</v>
      </c>
      <c r="AC81" s="32">
        <v>-11042.520264283839</v>
      </c>
      <c r="AD81" s="31">
        <v>4724.1895275809993</v>
      </c>
      <c r="AE81" s="33">
        <v>-903.35314524</v>
      </c>
      <c r="AF81" s="33">
        <v>0</v>
      </c>
      <c r="AG81" s="34">
        <v>0</v>
      </c>
      <c r="AH81" s="17">
        <v>0</v>
      </c>
      <c r="AI81" s="17">
        <v>0</v>
      </c>
      <c r="AJ81" s="17">
        <v>0</v>
      </c>
      <c r="AK81" s="40">
        <v>0</v>
      </c>
      <c r="AL81" s="31">
        <v>-665.9494059348001</v>
      </c>
      <c r="AM81" s="31">
        <v>-725.61712595800032</v>
      </c>
      <c r="AN81" s="32">
        <v>75.090264283800011</v>
      </c>
      <c r="AO81" s="31">
        <v>4.7241899999999986E-4</v>
      </c>
      <c r="AP81" s="33">
        <v>-12.646854760000002</v>
      </c>
      <c r="AQ81" s="33">
        <v>0</v>
      </c>
      <c r="AR81" s="34">
        <v>0</v>
      </c>
      <c r="AS81" s="17">
        <v>0</v>
      </c>
      <c r="AT81" s="17">
        <v>0</v>
      </c>
      <c r="AU81" s="17">
        <v>0</v>
      </c>
      <c r="AV81" s="17">
        <v>0</v>
      </c>
      <c r="AW81" s="35">
        <v>0</v>
      </c>
      <c r="AX81" s="31">
        <v>0</v>
      </c>
      <c r="AY81" s="32">
        <v>0</v>
      </c>
      <c r="AZ81" s="31">
        <v>0</v>
      </c>
      <c r="BA81" s="33">
        <v>0</v>
      </c>
      <c r="BB81" s="33">
        <v>0</v>
      </c>
      <c r="BC81" s="34">
        <v>0</v>
      </c>
      <c r="BD81" s="17">
        <v>0</v>
      </c>
      <c r="BE81" s="17">
        <v>0</v>
      </c>
      <c r="BF81" s="17">
        <v>0</v>
      </c>
      <c r="BG81" s="40">
        <v>0</v>
      </c>
      <c r="BH81" s="35">
        <v>13563.710000000003</v>
      </c>
      <c r="BI81" s="31">
        <v>44065.300000000017</v>
      </c>
      <c r="BJ81" s="32">
        <v>-10967.430000000035</v>
      </c>
      <c r="BK81" s="31">
        <v>4724.1899999999987</v>
      </c>
      <c r="BL81" s="33">
        <v>-916.00000000000011</v>
      </c>
      <c r="BM81" s="33">
        <v>0</v>
      </c>
      <c r="BN81" s="34">
        <v>0</v>
      </c>
      <c r="BO81" s="17">
        <v>0</v>
      </c>
      <c r="BP81" s="17">
        <v>0</v>
      </c>
      <c r="BQ81" s="17">
        <v>0</v>
      </c>
      <c r="BR81" s="40">
        <v>0</v>
      </c>
      <c r="BS81" s="17"/>
      <c r="BT81" s="31">
        <v>71600.949999996286</v>
      </c>
      <c r="BU81" s="31">
        <v>1.0258460747536446E-13</v>
      </c>
      <c r="BV81" s="32">
        <v>-15957.999999999984</v>
      </c>
      <c r="BW81" s="31">
        <v>-0.23999999999743693</v>
      </c>
      <c r="BX81" s="33">
        <v>-915.99999999999113</v>
      </c>
      <c r="BY81" s="33">
        <v>0</v>
      </c>
      <c r="BZ81" s="34">
        <v>0</v>
      </c>
      <c r="CA81" s="17">
        <v>0</v>
      </c>
      <c r="CB81" s="17">
        <v>0</v>
      </c>
      <c r="CC81" s="17">
        <v>0</v>
      </c>
      <c r="CD81" s="17">
        <v>0</v>
      </c>
      <c r="CE81" s="19"/>
      <c r="CF81" s="31">
        <v>397.40999999999997</v>
      </c>
      <c r="CG81" s="31">
        <v>3373.58</v>
      </c>
      <c r="CH81" s="32">
        <v>4990.5699999999988</v>
      </c>
      <c r="CI81" s="31">
        <v>4349.6999999999989</v>
      </c>
      <c r="CJ81" s="33">
        <v>-916.00000000000011</v>
      </c>
      <c r="CK81" s="33">
        <v>0</v>
      </c>
      <c r="CL81" s="34">
        <v>0</v>
      </c>
      <c r="CM81" s="17">
        <v>0</v>
      </c>
      <c r="CN81" s="17">
        <v>0</v>
      </c>
      <c r="CO81" s="17">
        <v>0</v>
      </c>
      <c r="CP81" s="17">
        <v>0</v>
      </c>
    </row>
    <row r="82" spans="1:106" s="4" customFormat="1" ht="17.25" customHeight="1">
      <c r="A82" s="15"/>
      <c r="B82" s="21"/>
      <c r="C82" s="21"/>
      <c r="D82" s="22"/>
      <c r="E82" s="45">
        <v>184201973.47364101</v>
      </c>
      <c r="F82" s="45">
        <v>203571294.11464277</v>
      </c>
      <c r="G82" s="46">
        <v>214397303.51100448</v>
      </c>
      <c r="H82" s="45">
        <v>190494304.14516762</v>
      </c>
      <c r="I82" s="47">
        <v>242598304.01813826</v>
      </c>
      <c r="J82" s="47">
        <v>225150132.75840101</v>
      </c>
      <c r="K82" s="48">
        <v>236635082.97282216</v>
      </c>
      <c r="L82" s="47">
        <v>237130581.25799599</v>
      </c>
      <c r="M82" s="47">
        <v>220418760.906883</v>
      </c>
      <c r="N82" s="47">
        <v>229938501.47845563</v>
      </c>
      <c r="O82" s="47">
        <v>208405677.65095544</v>
      </c>
      <c r="P82" s="49">
        <v>8132677.9957292983</v>
      </c>
      <c r="Q82" s="45">
        <v>8669312.1801935695</v>
      </c>
      <c r="R82" s="46">
        <v>9725317.9997122381</v>
      </c>
      <c r="S82" s="45">
        <v>7506325.6143673621</v>
      </c>
      <c r="T82" s="47">
        <v>8202028.291926451</v>
      </c>
      <c r="U82" s="47">
        <v>8695076.4495572522</v>
      </c>
      <c r="V82" s="48">
        <v>10621396.63773934</v>
      </c>
      <c r="W82" s="47">
        <v>11483907.154746998</v>
      </c>
      <c r="X82" s="47">
        <v>12368219</v>
      </c>
      <c r="Y82" s="47">
        <v>10589645.74075382</v>
      </c>
      <c r="Z82" s="47">
        <v>10964345</v>
      </c>
      <c r="AA82" s="49">
        <v>192334651.46937031</v>
      </c>
      <c r="AB82" s="45">
        <v>212240606.29483634</v>
      </c>
      <c r="AC82" s="46">
        <v>224122621.51071671</v>
      </c>
      <c r="AD82" s="45">
        <v>198000629.75953507</v>
      </c>
      <c r="AE82" s="47">
        <v>250800332.3100647</v>
      </c>
      <c r="AF82" s="47">
        <v>233845209.20795831</v>
      </c>
      <c r="AG82" s="48">
        <v>247256479.61056146</v>
      </c>
      <c r="AH82" s="47">
        <v>248614488.41274297</v>
      </c>
      <c r="AI82" s="47">
        <v>232786979.906883</v>
      </c>
      <c r="AJ82" s="47">
        <v>240528147.21920946</v>
      </c>
      <c r="AK82" s="47">
        <v>219370022.65095544</v>
      </c>
      <c r="AL82" s="45">
        <v>-9001279.878370326</v>
      </c>
      <c r="AM82" s="45">
        <v>-3438318.0482364073</v>
      </c>
      <c r="AN82" s="46">
        <v>-1524056.6898166623</v>
      </c>
      <c r="AO82" s="45">
        <v>19.800064955960003</v>
      </c>
      <c r="AP82" s="47">
        <v>3511182.3030552291</v>
      </c>
      <c r="AQ82" s="47">
        <v>7716879.4001870751</v>
      </c>
      <c r="AR82" s="48">
        <v>13599105.129438508</v>
      </c>
      <c r="AS82" s="47">
        <v>19168176.858151998</v>
      </c>
      <c r="AT82" s="47">
        <v>23208861.861416999</v>
      </c>
      <c r="AU82" s="47">
        <v>29536856.470390532</v>
      </c>
      <c r="AV82" s="47">
        <v>32115771.314644549</v>
      </c>
      <c r="AW82" s="49">
        <v>0</v>
      </c>
      <c r="AX82" s="45">
        <v>0</v>
      </c>
      <c r="AY82" s="46">
        <v>0</v>
      </c>
      <c r="AZ82" s="45">
        <v>0</v>
      </c>
      <c r="BA82" s="47">
        <v>0</v>
      </c>
      <c r="BB82" s="47">
        <v>0</v>
      </c>
      <c r="BC82" s="48">
        <v>10403361.9912</v>
      </c>
      <c r="BD82" s="47">
        <v>11790768.881299999</v>
      </c>
      <c r="BE82" s="47">
        <v>12670319.918000001</v>
      </c>
      <c r="BF82" s="47">
        <v>13658377.641799999</v>
      </c>
      <c r="BG82" s="47">
        <v>12647182.637100006</v>
      </c>
      <c r="BH82" s="49">
        <v>183333371.59099999</v>
      </c>
      <c r="BI82" s="45">
        <v>208802288.2466</v>
      </c>
      <c r="BJ82" s="46">
        <v>222598564.82090002</v>
      </c>
      <c r="BK82" s="45">
        <v>198000649.55959991</v>
      </c>
      <c r="BL82" s="47">
        <v>254311514.61312002</v>
      </c>
      <c r="BM82" s="47">
        <v>241562088.60814536</v>
      </c>
      <c r="BN82" s="48">
        <v>271258946.7312001</v>
      </c>
      <c r="BO82" s="47">
        <v>279573434.1521951</v>
      </c>
      <c r="BP82" s="47">
        <v>268666161.68630004</v>
      </c>
      <c r="BQ82" s="47">
        <v>283723381.33140004</v>
      </c>
      <c r="BR82" s="47">
        <v>264132976.60270002</v>
      </c>
      <c r="BS82" s="17"/>
      <c r="BT82" s="45">
        <v>109207747.11899999</v>
      </c>
      <c r="BU82" s="45">
        <v>233195391.95899996</v>
      </c>
      <c r="BV82" s="46">
        <v>221628649.6821</v>
      </c>
      <c r="BW82" s="45">
        <v>209275133.91330004</v>
      </c>
      <c r="BX82" s="47">
        <v>302341949.59834009</v>
      </c>
      <c r="BY82" s="47">
        <v>227772935.298758</v>
      </c>
      <c r="BZ82" s="48">
        <v>268153054.11604878</v>
      </c>
      <c r="CA82" s="47">
        <v>282165576.67405504</v>
      </c>
      <c r="CB82" s="47">
        <v>261961668.90849996</v>
      </c>
      <c r="CC82" s="47">
        <v>268375435.74830005</v>
      </c>
      <c r="CD82" s="47">
        <v>268288115.41449991</v>
      </c>
      <c r="CE82" s="19"/>
      <c r="CF82" s="45">
        <v>7752067.896399999</v>
      </c>
      <c r="CG82" s="45">
        <v>8528868.4967</v>
      </c>
      <c r="CH82" s="46">
        <v>9659184.8451999966</v>
      </c>
      <c r="CI82" s="45">
        <v>7506326.3650000002</v>
      </c>
      <c r="CJ82" s="47">
        <v>8316855.9505600007</v>
      </c>
      <c r="CK82" s="47">
        <v>8982013.4633744638</v>
      </c>
      <c r="CL82" s="48">
        <v>11617398.243100001</v>
      </c>
      <c r="CM82" s="47">
        <v>12934945.808099994</v>
      </c>
      <c r="CN82" s="47">
        <v>14343080.063300001</v>
      </c>
      <c r="CO82" s="47">
        <v>12514011.384099996</v>
      </c>
      <c r="CP82" s="47">
        <v>13213319.216300005</v>
      </c>
      <c r="CQ82" s="7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</row>
    <row r="85" spans="1:106">
      <c r="A85" s="5"/>
      <c r="B85" s="13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4"/>
      <c r="BU85" s="14"/>
      <c r="BV85" s="14"/>
      <c r="BW85" s="14"/>
      <c r="BX85" s="14"/>
      <c r="BY85" s="14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5"/>
    </row>
    <row r="86" spans="1:106" ht="57" customHeight="1">
      <c r="A86" s="5"/>
      <c r="B86" s="218" t="s">
        <v>113</v>
      </c>
      <c r="C86" s="218"/>
      <c r="D86" s="218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11"/>
      <c r="BU86" s="11"/>
      <c r="BV86" s="11"/>
      <c r="BW86" s="11"/>
      <c r="BX86" s="11"/>
      <c r="BY86" s="11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5"/>
    </row>
    <row r="87" spans="1:106" ht="15.75">
      <c r="A87" s="5"/>
      <c r="B87" s="10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5"/>
    </row>
    <row r="88" spans="1:106" ht="33.75" customHeight="1">
      <c r="A88" s="5"/>
      <c r="B88" s="219" t="s">
        <v>180</v>
      </c>
      <c r="C88" s="219"/>
      <c r="D88" s="219"/>
      <c r="E88" s="220" t="s">
        <v>114</v>
      </c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 t="s">
        <v>115</v>
      </c>
      <c r="Q88" s="220"/>
      <c r="R88" s="220"/>
      <c r="S88" s="220"/>
      <c r="T88" s="220"/>
      <c r="U88" s="220"/>
      <c r="V88" s="220"/>
      <c r="W88" s="220"/>
      <c r="X88" s="220"/>
      <c r="Y88" s="220"/>
      <c r="Z88" s="220"/>
      <c r="AA88" s="220" t="s">
        <v>116</v>
      </c>
      <c r="AB88" s="220"/>
      <c r="AC88" s="220"/>
      <c r="AD88" s="220"/>
      <c r="AE88" s="220"/>
      <c r="AF88" s="220"/>
      <c r="AG88" s="220"/>
      <c r="AH88" s="220"/>
      <c r="AI88" s="220"/>
      <c r="AJ88" s="220"/>
      <c r="AK88" s="220"/>
      <c r="AL88" s="220" t="s">
        <v>121</v>
      </c>
      <c r="AM88" s="220"/>
      <c r="AN88" s="220"/>
      <c r="AO88" s="220"/>
      <c r="AP88" s="220"/>
      <c r="AQ88" s="220"/>
      <c r="AR88" s="220"/>
      <c r="AS88" s="220"/>
      <c r="AT88" s="220"/>
      <c r="AU88" s="220"/>
      <c r="AV88" s="220"/>
      <c r="AW88" s="220" t="s">
        <v>122</v>
      </c>
      <c r="AX88" s="220"/>
      <c r="AY88" s="220"/>
      <c r="AZ88" s="220"/>
      <c r="BA88" s="220"/>
      <c r="BB88" s="220"/>
      <c r="BC88" s="220"/>
      <c r="BD88" s="220"/>
      <c r="BE88" s="220"/>
      <c r="BF88" s="220"/>
      <c r="BG88" s="220"/>
      <c r="BH88" s="220" t="s">
        <v>117</v>
      </c>
      <c r="BI88" s="220"/>
      <c r="BJ88" s="220"/>
      <c r="BK88" s="220"/>
      <c r="BL88" s="220"/>
      <c r="BM88" s="220"/>
      <c r="BN88" s="220"/>
      <c r="BO88" s="220"/>
      <c r="BP88" s="220"/>
      <c r="BQ88" s="220"/>
      <c r="BR88" s="220"/>
      <c r="BS88" s="1"/>
      <c r="BT88" s="220" t="s">
        <v>118</v>
      </c>
      <c r="BU88" s="220"/>
      <c r="BV88" s="220"/>
      <c r="BW88" s="220"/>
      <c r="BX88" s="220"/>
      <c r="BY88" s="220"/>
      <c r="BZ88" s="220"/>
      <c r="CA88" s="220"/>
      <c r="CB88" s="220"/>
      <c r="CC88" s="220"/>
      <c r="CD88" s="220"/>
      <c r="CE88" s="8"/>
      <c r="CF88" s="220" t="s">
        <v>119</v>
      </c>
      <c r="CG88" s="220"/>
      <c r="CH88" s="220"/>
      <c r="CI88" s="220"/>
      <c r="CJ88" s="220"/>
      <c r="CK88" s="220"/>
      <c r="CL88" s="220"/>
      <c r="CM88" s="220"/>
      <c r="CN88" s="220"/>
      <c r="CO88" s="220"/>
      <c r="CP88" s="220"/>
      <c r="CQ88" s="5"/>
    </row>
    <row r="89" spans="1:106" ht="15.75">
      <c r="A89" s="5"/>
      <c r="B89" s="219"/>
      <c r="C89" s="219"/>
      <c r="D89" s="219"/>
      <c r="E89" s="217" t="s">
        <v>61</v>
      </c>
      <c r="F89" s="217"/>
      <c r="G89" s="217" t="s">
        <v>62</v>
      </c>
      <c r="H89" s="217"/>
      <c r="I89" s="217"/>
      <c r="J89" s="217"/>
      <c r="K89" s="217" t="s">
        <v>63</v>
      </c>
      <c r="L89" s="217"/>
      <c r="M89" s="217"/>
      <c r="N89" s="217"/>
      <c r="O89" s="217"/>
      <c r="P89" s="217" t="s">
        <v>61</v>
      </c>
      <c r="Q89" s="217"/>
      <c r="R89" s="217" t="s">
        <v>62</v>
      </c>
      <c r="S89" s="217"/>
      <c r="T89" s="217"/>
      <c r="U89" s="217"/>
      <c r="V89" s="217" t="s">
        <v>63</v>
      </c>
      <c r="W89" s="217"/>
      <c r="X89" s="217"/>
      <c r="Y89" s="217"/>
      <c r="Z89" s="217"/>
      <c r="AA89" s="217" t="s">
        <v>61</v>
      </c>
      <c r="AB89" s="217"/>
      <c r="AC89" s="217" t="s">
        <v>62</v>
      </c>
      <c r="AD89" s="217"/>
      <c r="AE89" s="217"/>
      <c r="AF89" s="217"/>
      <c r="AG89" s="217" t="s">
        <v>63</v>
      </c>
      <c r="AH89" s="217"/>
      <c r="AI89" s="217"/>
      <c r="AJ89" s="217"/>
      <c r="AK89" s="217"/>
      <c r="AL89" s="217" t="s">
        <v>61</v>
      </c>
      <c r="AM89" s="217"/>
      <c r="AN89" s="217" t="s">
        <v>62</v>
      </c>
      <c r="AO89" s="217"/>
      <c r="AP89" s="217"/>
      <c r="AQ89" s="217"/>
      <c r="AR89" s="217" t="s">
        <v>63</v>
      </c>
      <c r="AS89" s="217"/>
      <c r="AT89" s="217"/>
      <c r="AU89" s="217"/>
      <c r="AV89" s="217"/>
      <c r="AW89" s="217" t="s">
        <v>61</v>
      </c>
      <c r="AX89" s="217"/>
      <c r="AY89" s="217" t="s">
        <v>62</v>
      </c>
      <c r="AZ89" s="217"/>
      <c r="BA89" s="217"/>
      <c r="BB89" s="217"/>
      <c r="BC89" s="217" t="s">
        <v>63</v>
      </c>
      <c r="BD89" s="217"/>
      <c r="BE89" s="217"/>
      <c r="BF89" s="217"/>
      <c r="BG89" s="217"/>
      <c r="BH89" s="217" t="s">
        <v>61</v>
      </c>
      <c r="BI89" s="217"/>
      <c r="BJ89" s="217" t="s">
        <v>62</v>
      </c>
      <c r="BK89" s="217"/>
      <c r="BL89" s="217"/>
      <c r="BM89" s="217"/>
      <c r="BN89" s="217" t="s">
        <v>63</v>
      </c>
      <c r="BO89" s="217"/>
      <c r="BP89" s="217"/>
      <c r="BQ89" s="217"/>
      <c r="BR89" s="217"/>
      <c r="BS89" s="2"/>
      <c r="BT89" s="217" t="s">
        <v>61</v>
      </c>
      <c r="BU89" s="217"/>
      <c r="BV89" s="217" t="s">
        <v>62</v>
      </c>
      <c r="BW89" s="217"/>
      <c r="BX89" s="217"/>
      <c r="BY89" s="217"/>
      <c r="BZ89" s="217" t="s">
        <v>63</v>
      </c>
      <c r="CA89" s="217"/>
      <c r="CB89" s="217"/>
      <c r="CC89" s="217"/>
      <c r="CD89" s="217"/>
      <c r="CE89" s="9"/>
      <c r="CF89" s="217" t="s">
        <v>61</v>
      </c>
      <c r="CG89" s="217"/>
      <c r="CH89" s="217" t="s">
        <v>62</v>
      </c>
      <c r="CI89" s="217"/>
      <c r="CJ89" s="217"/>
      <c r="CK89" s="217"/>
      <c r="CL89" s="217" t="s">
        <v>63</v>
      </c>
      <c r="CM89" s="217"/>
      <c r="CN89" s="217"/>
      <c r="CO89" s="217"/>
      <c r="CP89" s="217"/>
      <c r="CQ89" s="5"/>
    </row>
    <row r="90" spans="1:106" ht="21.75" customHeight="1">
      <c r="A90" s="5"/>
      <c r="B90" s="219"/>
      <c r="C90" s="219"/>
      <c r="D90" s="219"/>
      <c r="E90" s="23"/>
      <c r="F90" s="23"/>
      <c r="G90" s="217" t="s">
        <v>120</v>
      </c>
      <c r="H90" s="217"/>
      <c r="I90" s="217" t="s">
        <v>64</v>
      </c>
      <c r="J90" s="217"/>
      <c r="K90" s="23"/>
      <c r="L90" s="23"/>
      <c r="M90" s="23"/>
      <c r="N90" s="23"/>
      <c r="O90" s="23"/>
      <c r="P90" s="23"/>
      <c r="Q90" s="23"/>
      <c r="R90" s="217" t="s">
        <v>120</v>
      </c>
      <c r="S90" s="217"/>
      <c r="T90" s="217" t="s">
        <v>64</v>
      </c>
      <c r="U90" s="217"/>
      <c r="V90" s="23"/>
      <c r="W90" s="23"/>
      <c r="X90" s="23"/>
      <c r="Y90" s="23"/>
      <c r="Z90" s="23"/>
      <c r="AA90" s="23"/>
      <c r="AB90" s="23"/>
      <c r="AC90" s="217" t="s">
        <v>120</v>
      </c>
      <c r="AD90" s="217"/>
      <c r="AE90" s="217" t="s">
        <v>64</v>
      </c>
      <c r="AF90" s="217"/>
      <c r="AG90" s="23"/>
      <c r="AH90" s="23"/>
      <c r="AI90" s="23"/>
      <c r="AJ90" s="23"/>
      <c r="AK90" s="23"/>
      <c r="AL90" s="23"/>
      <c r="AM90" s="23"/>
      <c r="AN90" s="217" t="s">
        <v>120</v>
      </c>
      <c r="AO90" s="217"/>
      <c r="AP90" s="217" t="s">
        <v>64</v>
      </c>
      <c r="AQ90" s="217"/>
      <c r="AR90" s="23"/>
      <c r="AS90" s="23"/>
      <c r="AT90" s="23"/>
      <c r="AU90" s="23"/>
      <c r="AV90" s="23"/>
      <c r="AW90" s="23"/>
      <c r="AX90" s="23"/>
      <c r="AY90" s="217" t="s">
        <v>120</v>
      </c>
      <c r="AZ90" s="217"/>
      <c r="BA90" s="217" t="s">
        <v>64</v>
      </c>
      <c r="BB90" s="217"/>
      <c r="BC90" s="23"/>
      <c r="BD90" s="23"/>
      <c r="BE90" s="23"/>
      <c r="BF90" s="23"/>
      <c r="BG90" s="23"/>
      <c r="BH90" s="23"/>
      <c r="BI90" s="23"/>
      <c r="BJ90" s="217" t="s">
        <v>120</v>
      </c>
      <c r="BK90" s="217"/>
      <c r="BL90" s="217" t="s">
        <v>64</v>
      </c>
      <c r="BM90" s="217"/>
      <c r="BN90" s="23"/>
      <c r="BO90" s="23"/>
      <c r="BP90" s="23"/>
      <c r="BQ90" s="23"/>
      <c r="BR90" s="23"/>
      <c r="BS90" s="2"/>
      <c r="BT90" s="23"/>
      <c r="BU90" s="23"/>
      <c r="BV90" s="217" t="s">
        <v>120</v>
      </c>
      <c r="BW90" s="217"/>
      <c r="BX90" s="217" t="s">
        <v>64</v>
      </c>
      <c r="BY90" s="217"/>
      <c r="BZ90" s="23"/>
      <c r="CA90" s="23"/>
      <c r="CB90" s="23"/>
      <c r="CC90" s="23"/>
      <c r="CD90" s="23"/>
      <c r="CE90" s="9"/>
      <c r="CF90" s="23"/>
      <c r="CG90" s="23"/>
      <c r="CH90" s="217" t="s">
        <v>120</v>
      </c>
      <c r="CI90" s="217"/>
      <c r="CJ90" s="217" t="s">
        <v>64</v>
      </c>
      <c r="CK90" s="217"/>
      <c r="CL90" s="23"/>
      <c r="CM90" s="23"/>
      <c r="CN90" s="23"/>
      <c r="CO90" s="23"/>
      <c r="CP90" s="23"/>
      <c r="CQ90" s="5"/>
    </row>
    <row r="91" spans="1:106">
      <c r="A91" s="5"/>
      <c r="B91" s="20" t="s">
        <v>92</v>
      </c>
      <c r="C91" s="20"/>
      <c r="D91" s="20"/>
      <c r="E91" s="115" t="s">
        <v>65</v>
      </c>
      <c r="F91" s="115" t="s">
        <v>66</v>
      </c>
      <c r="G91" s="115" t="s">
        <v>67</v>
      </c>
      <c r="H91" s="115" t="s">
        <v>68</v>
      </c>
      <c r="I91" s="115" t="s">
        <v>69</v>
      </c>
      <c r="J91" s="115" t="s">
        <v>70</v>
      </c>
      <c r="K91" s="115" t="s">
        <v>71</v>
      </c>
      <c r="L91" s="115" t="s">
        <v>72</v>
      </c>
      <c r="M91" s="115" t="s">
        <v>73</v>
      </c>
      <c r="N91" s="115" t="s">
        <v>74</v>
      </c>
      <c r="O91" s="115" t="s">
        <v>75</v>
      </c>
      <c r="P91" s="115" t="s">
        <v>65</v>
      </c>
      <c r="Q91" s="115" t="s">
        <v>66</v>
      </c>
      <c r="R91" s="115" t="s">
        <v>67</v>
      </c>
      <c r="S91" s="115" t="s">
        <v>68</v>
      </c>
      <c r="T91" s="115" t="s">
        <v>69</v>
      </c>
      <c r="U91" s="115" t="s">
        <v>70</v>
      </c>
      <c r="V91" s="115" t="s">
        <v>71</v>
      </c>
      <c r="W91" s="115" t="s">
        <v>72</v>
      </c>
      <c r="X91" s="115" t="s">
        <v>73</v>
      </c>
      <c r="Y91" s="115" t="s">
        <v>74</v>
      </c>
      <c r="Z91" s="115" t="s">
        <v>75</v>
      </c>
      <c r="AA91" s="115" t="s">
        <v>65</v>
      </c>
      <c r="AB91" s="115" t="s">
        <v>66</v>
      </c>
      <c r="AC91" s="115" t="s">
        <v>67</v>
      </c>
      <c r="AD91" s="115" t="s">
        <v>68</v>
      </c>
      <c r="AE91" s="115" t="s">
        <v>69</v>
      </c>
      <c r="AF91" s="115" t="s">
        <v>70</v>
      </c>
      <c r="AG91" s="115" t="s">
        <v>71</v>
      </c>
      <c r="AH91" s="115" t="s">
        <v>72</v>
      </c>
      <c r="AI91" s="115" t="s">
        <v>73</v>
      </c>
      <c r="AJ91" s="115" t="s">
        <v>74</v>
      </c>
      <c r="AK91" s="115" t="s">
        <v>75</v>
      </c>
      <c r="AL91" s="115" t="s">
        <v>65</v>
      </c>
      <c r="AM91" s="115" t="s">
        <v>66</v>
      </c>
      <c r="AN91" s="115" t="s">
        <v>67</v>
      </c>
      <c r="AO91" s="115" t="s">
        <v>68</v>
      </c>
      <c r="AP91" s="115" t="s">
        <v>69</v>
      </c>
      <c r="AQ91" s="115" t="s">
        <v>70</v>
      </c>
      <c r="AR91" s="115" t="s">
        <v>71</v>
      </c>
      <c r="AS91" s="115" t="s">
        <v>72</v>
      </c>
      <c r="AT91" s="115" t="s">
        <v>73</v>
      </c>
      <c r="AU91" s="115" t="s">
        <v>74</v>
      </c>
      <c r="AV91" s="115" t="s">
        <v>75</v>
      </c>
      <c r="AW91" s="115" t="s">
        <v>65</v>
      </c>
      <c r="AX91" s="115" t="s">
        <v>66</v>
      </c>
      <c r="AY91" s="115" t="s">
        <v>67</v>
      </c>
      <c r="AZ91" s="115" t="s">
        <v>68</v>
      </c>
      <c r="BA91" s="115" t="s">
        <v>69</v>
      </c>
      <c r="BB91" s="115" t="s">
        <v>70</v>
      </c>
      <c r="BC91" s="115" t="s">
        <v>71</v>
      </c>
      <c r="BD91" s="115" t="s">
        <v>72</v>
      </c>
      <c r="BE91" s="115" t="s">
        <v>73</v>
      </c>
      <c r="BF91" s="115" t="s">
        <v>74</v>
      </c>
      <c r="BG91" s="115" t="s">
        <v>75</v>
      </c>
      <c r="BH91" s="115" t="s">
        <v>65</v>
      </c>
      <c r="BI91" s="115" t="s">
        <v>66</v>
      </c>
      <c r="BJ91" s="115" t="s">
        <v>67</v>
      </c>
      <c r="BK91" s="115" t="s">
        <v>68</v>
      </c>
      <c r="BL91" s="115" t="s">
        <v>69</v>
      </c>
      <c r="BM91" s="115" t="s">
        <v>70</v>
      </c>
      <c r="BN91" s="115" t="s">
        <v>71</v>
      </c>
      <c r="BO91" s="115" t="s">
        <v>72</v>
      </c>
      <c r="BP91" s="115" t="s">
        <v>73</v>
      </c>
      <c r="BQ91" s="115" t="s">
        <v>74</v>
      </c>
      <c r="BR91" s="115" t="s">
        <v>75</v>
      </c>
      <c r="BS91" s="2"/>
      <c r="BT91" s="115" t="s">
        <v>65</v>
      </c>
      <c r="BU91" s="115" t="s">
        <v>66</v>
      </c>
      <c r="BV91" s="115" t="s">
        <v>67</v>
      </c>
      <c r="BW91" s="115" t="s">
        <v>68</v>
      </c>
      <c r="BX91" s="115" t="s">
        <v>69</v>
      </c>
      <c r="BY91" s="115" t="s">
        <v>70</v>
      </c>
      <c r="BZ91" s="115" t="s">
        <v>71</v>
      </c>
      <c r="CA91" s="115" t="s">
        <v>72</v>
      </c>
      <c r="CB91" s="115" t="s">
        <v>73</v>
      </c>
      <c r="CC91" s="115" t="s">
        <v>74</v>
      </c>
      <c r="CD91" s="115" t="s">
        <v>75</v>
      </c>
      <c r="CE91" s="3"/>
      <c r="CF91" s="115" t="s">
        <v>65</v>
      </c>
      <c r="CG91" s="115" t="s">
        <v>66</v>
      </c>
      <c r="CH91" s="115" t="s">
        <v>67</v>
      </c>
      <c r="CI91" s="115" t="s">
        <v>68</v>
      </c>
      <c r="CJ91" s="115" t="s">
        <v>69</v>
      </c>
      <c r="CK91" s="115" t="s">
        <v>70</v>
      </c>
      <c r="CL91" s="115" t="s">
        <v>71</v>
      </c>
      <c r="CM91" s="115" t="s">
        <v>72</v>
      </c>
      <c r="CN91" s="115" t="s">
        <v>73</v>
      </c>
      <c r="CO91" s="115" t="s">
        <v>74</v>
      </c>
      <c r="CP91" s="115" t="s">
        <v>75</v>
      </c>
      <c r="CQ91" s="5"/>
    </row>
    <row r="92" spans="1:106">
      <c r="A92" s="5"/>
      <c r="B92" s="21" t="s">
        <v>0</v>
      </c>
      <c r="C92" s="21" t="s">
        <v>78</v>
      </c>
      <c r="D92" s="22" t="s">
        <v>18</v>
      </c>
      <c r="E92" s="25">
        <v>420683.92759673443</v>
      </c>
      <c r="F92" s="25">
        <v>54145.471803206572</v>
      </c>
      <c r="G92" s="26">
        <v>96179.137949632612</v>
      </c>
      <c r="H92" s="25">
        <v>581826.43181735114</v>
      </c>
      <c r="I92" s="27">
        <v>98622.297580169994</v>
      </c>
      <c r="J92" s="27">
        <v>853920.63529000001</v>
      </c>
      <c r="K92" s="28">
        <v>403813</v>
      </c>
      <c r="L92" s="29">
        <v>403814</v>
      </c>
      <c r="M92" s="29">
        <v>403814</v>
      </c>
      <c r="N92" s="29">
        <v>403814</v>
      </c>
      <c r="O92" s="29">
        <v>403813</v>
      </c>
      <c r="P92" s="30">
        <v>26103.454121562798</v>
      </c>
      <c r="Q92" s="25">
        <v>2568.7032372373933</v>
      </c>
      <c r="R92" s="26">
        <v>-597.09027477979998</v>
      </c>
      <c r="S92" s="25">
        <v>9135.2690864729993</v>
      </c>
      <c r="T92" s="27">
        <v>0</v>
      </c>
      <c r="U92" s="27">
        <v>7943.1910840299997</v>
      </c>
      <c r="V92" s="28">
        <v>14474</v>
      </c>
      <c r="W92" s="29">
        <v>14488</v>
      </c>
      <c r="X92" s="29">
        <v>14488</v>
      </c>
      <c r="Y92" s="29">
        <v>14488</v>
      </c>
      <c r="Z92" s="29">
        <v>14474</v>
      </c>
      <c r="AA92" s="30">
        <v>446787.3817182972</v>
      </c>
      <c r="AB92" s="25">
        <v>56714.175040443981</v>
      </c>
      <c r="AC92" s="26">
        <v>95582.047674852787</v>
      </c>
      <c r="AD92" s="25">
        <v>590961.70090382406</v>
      </c>
      <c r="AE92" s="27">
        <v>98622.297580169994</v>
      </c>
      <c r="AF92" s="27">
        <v>861863.82637402997</v>
      </c>
      <c r="AG92" s="28">
        <v>418287</v>
      </c>
      <c r="AH92" s="29">
        <v>418302</v>
      </c>
      <c r="AI92" s="29">
        <v>418302</v>
      </c>
      <c r="AJ92" s="29">
        <v>418302</v>
      </c>
      <c r="AK92" s="29">
        <v>418287</v>
      </c>
      <c r="AL92" s="25">
        <v>-20909.691718297199</v>
      </c>
      <c r="AM92" s="25">
        <v>-918.77504044400041</v>
      </c>
      <c r="AN92" s="26">
        <v>-649.96767485280009</v>
      </c>
      <c r="AO92" s="25">
        <v>5.9096176E-2</v>
      </c>
      <c r="AP92" s="27">
        <v>1380.7024198300003</v>
      </c>
      <c r="AQ92" s="27">
        <v>28441.48962597</v>
      </c>
      <c r="AR92" s="28">
        <v>23005.785</v>
      </c>
      <c r="AS92" s="29">
        <v>32251.084200000001</v>
      </c>
      <c r="AT92" s="29">
        <v>41704.709400000007</v>
      </c>
      <c r="AU92" s="29">
        <v>51367.485600000015</v>
      </c>
      <c r="AV92" s="29">
        <v>61237.216800000002</v>
      </c>
      <c r="AW92" s="30">
        <v>0</v>
      </c>
      <c r="AX92" s="25">
        <v>0</v>
      </c>
      <c r="AY92" s="26">
        <v>0</v>
      </c>
      <c r="AZ92" s="25">
        <v>0</v>
      </c>
      <c r="BA92" s="27">
        <v>0</v>
      </c>
      <c r="BB92" s="27">
        <v>0</v>
      </c>
      <c r="BC92" s="28">
        <v>6736.6206000000002</v>
      </c>
      <c r="BD92" s="29">
        <v>8013.7875999999997</v>
      </c>
      <c r="BE92" s="29">
        <v>10215.3776</v>
      </c>
      <c r="BF92" s="29">
        <v>12460.999400000001</v>
      </c>
      <c r="BG92" s="29">
        <v>14529.966</v>
      </c>
      <c r="BH92" s="30">
        <v>425877.69</v>
      </c>
      <c r="BI92" s="25">
        <v>55795.4</v>
      </c>
      <c r="BJ92" s="26">
        <v>94932.08</v>
      </c>
      <c r="BK92" s="25">
        <v>590961.76</v>
      </c>
      <c r="BL92" s="27">
        <v>100003</v>
      </c>
      <c r="BM92" s="27">
        <v>890305.31600000011</v>
      </c>
      <c r="BN92" s="28">
        <v>448029.4056</v>
      </c>
      <c r="BO92" s="29">
        <v>458566.87180000002</v>
      </c>
      <c r="BP92" s="29">
        <v>470222.087</v>
      </c>
      <c r="BQ92" s="29">
        <v>482130.48499999999</v>
      </c>
      <c r="BR92" s="29">
        <v>494054.18280000007</v>
      </c>
      <c r="BS92" s="19"/>
      <c r="BT92" s="25">
        <v>726015.34</v>
      </c>
      <c r="BU92" s="25">
        <v>245124.53000000009</v>
      </c>
      <c r="BV92" s="26">
        <v>111023.94</v>
      </c>
      <c r="BW92" s="25">
        <v>5398.0099999999939</v>
      </c>
      <c r="BX92" s="27">
        <v>691162.36</v>
      </c>
      <c r="BY92" s="27">
        <v>890305.31600000011</v>
      </c>
      <c r="BZ92" s="28">
        <v>448029.4056</v>
      </c>
      <c r="CA92" s="29">
        <v>458566.87180000002</v>
      </c>
      <c r="CB92" s="29">
        <v>470222.087</v>
      </c>
      <c r="CC92" s="29">
        <v>482130.48499999999</v>
      </c>
      <c r="CD92" s="29">
        <v>494054.18280000007</v>
      </c>
      <c r="CE92" s="19"/>
      <c r="CF92" s="25">
        <v>24881.809999999998</v>
      </c>
      <c r="CG92" s="25">
        <v>2527.090000000007</v>
      </c>
      <c r="CH92" s="26">
        <v>-593.02999999999986</v>
      </c>
      <c r="CI92" s="25">
        <v>9135.27</v>
      </c>
      <c r="CJ92" s="27">
        <v>0</v>
      </c>
      <c r="CK92" s="27">
        <v>8205.3159999999989</v>
      </c>
      <c r="CL92" s="28">
        <v>15503.1808</v>
      </c>
      <c r="CM92" s="29">
        <v>15882.593000000001</v>
      </c>
      <c r="CN92" s="29">
        <v>16286.276800000001</v>
      </c>
      <c r="CO92" s="29">
        <v>16698.7297</v>
      </c>
      <c r="CP92" s="29">
        <v>17095.781600000002</v>
      </c>
      <c r="CQ92" s="5"/>
    </row>
    <row r="93" spans="1:106">
      <c r="A93" s="5"/>
      <c r="B93" s="21" t="s">
        <v>0</v>
      </c>
      <c r="C93" s="21" t="s">
        <v>78</v>
      </c>
      <c r="D93" s="22" t="s">
        <v>25</v>
      </c>
      <c r="E93" s="31">
        <v>4106589.4968224731</v>
      </c>
      <c r="F93" s="31">
        <v>9478507.3727278989</v>
      </c>
      <c r="G93" s="32">
        <v>5133106.8200225914</v>
      </c>
      <c r="H93" s="31">
        <v>6988338.9911660329</v>
      </c>
      <c r="I93" s="33">
        <v>3828775.5210814215</v>
      </c>
      <c r="J93" s="33">
        <v>4233323.7536784299</v>
      </c>
      <c r="K93" s="34">
        <v>5021693</v>
      </c>
      <c r="L93" s="17">
        <v>4266931</v>
      </c>
      <c r="M93" s="17">
        <v>5405013</v>
      </c>
      <c r="N93" s="17">
        <v>4300435</v>
      </c>
      <c r="O93" s="17">
        <v>4398438</v>
      </c>
      <c r="P93" s="35">
        <v>105187.9143389668</v>
      </c>
      <c r="Q93" s="31">
        <v>197875.32919014775</v>
      </c>
      <c r="R93" s="32">
        <v>278348.03503349843</v>
      </c>
      <c r="S93" s="31">
        <v>181939.27180607099</v>
      </c>
      <c r="T93" s="33">
        <v>81808.686474059999</v>
      </c>
      <c r="U93" s="33">
        <v>47088.717985939998</v>
      </c>
      <c r="V93" s="34">
        <v>178406</v>
      </c>
      <c r="W93" s="17">
        <v>153276</v>
      </c>
      <c r="X93" s="17">
        <v>192139</v>
      </c>
      <c r="Y93" s="17">
        <v>160710</v>
      </c>
      <c r="Z93" s="17">
        <v>157649</v>
      </c>
      <c r="AA93" s="35">
        <v>4211777.4111614414</v>
      </c>
      <c r="AB93" s="31">
        <v>9676382.7019180506</v>
      </c>
      <c r="AC93" s="32">
        <v>5411454.8550560893</v>
      </c>
      <c r="AD93" s="31">
        <v>7170278.2629721016</v>
      </c>
      <c r="AE93" s="33">
        <v>3910584.2075554817</v>
      </c>
      <c r="AF93" s="33">
        <v>4280412.4716643691</v>
      </c>
      <c r="AG93" s="34">
        <v>5200099</v>
      </c>
      <c r="AH93" s="17">
        <v>4420207</v>
      </c>
      <c r="AI93" s="17">
        <v>5597152</v>
      </c>
      <c r="AJ93" s="17">
        <v>4461145</v>
      </c>
      <c r="AK93" s="17">
        <v>4556087</v>
      </c>
      <c r="AL93" s="31">
        <v>-197111.58116144035</v>
      </c>
      <c r="AM93" s="31">
        <v>-156758.32191804683</v>
      </c>
      <c r="AN93" s="32">
        <v>-36798.445056090597</v>
      </c>
      <c r="AO93" s="31">
        <v>0.71702789800000011</v>
      </c>
      <c r="AP93" s="33">
        <v>54747.792444519975</v>
      </c>
      <c r="AQ93" s="33">
        <v>141253.16933562999</v>
      </c>
      <c r="AR93" s="34">
        <v>286005.44499999995</v>
      </c>
      <c r="AS93" s="17">
        <v>340797.95969999995</v>
      </c>
      <c r="AT93" s="17">
        <v>558036.05440000002</v>
      </c>
      <c r="AU93" s="17">
        <v>547828.60600000003</v>
      </c>
      <c r="AV93" s="17">
        <v>667011.13680000033</v>
      </c>
      <c r="AW93" s="35">
        <v>0</v>
      </c>
      <c r="AX93" s="31">
        <v>0</v>
      </c>
      <c r="AY93" s="32">
        <v>0</v>
      </c>
      <c r="AZ93" s="31">
        <v>0</v>
      </c>
      <c r="BA93" s="33">
        <v>0</v>
      </c>
      <c r="BB93" s="33">
        <v>0</v>
      </c>
      <c r="BC93" s="34">
        <v>313100.73079999996</v>
      </c>
      <c r="BD93" s="17">
        <v>321046.58100000001</v>
      </c>
      <c r="BE93" s="17">
        <v>474874.16340000008</v>
      </c>
      <c r="BF93" s="17">
        <v>429209.09879999992</v>
      </c>
      <c r="BG93" s="17">
        <v>486302.33340000012</v>
      </c>
      <c r="BH93" s="35">
        <v>4014665.83</v>
      </c>
      <c r="BI93" s="31">
        <v>9519624.379999999</v>
      </c>
      <c r="BJ93" s="32">
        <v>5374656.4100000001</v>
      </c>
      <c r="BK93" s="31">
        <v>7170278.9799999986</v>
      </c>
      <c r="BL93" s="33">
        <v>3965332</v>
      </c>
      <c r="BM93" s="33">
        <v>4421665.6409999998</v>
      </c>
      <c r="BN93" s="34">
        <v>5799205.1757999994</v>
      </c>
      <c r="BO93" s="17">
        <v>5082051.5406999998</v>
      </c>
      <c r="BP93" s="17">
        <v>6630062.217799997</v>
      </c>
      <c r="BQ93" s="17">
        <v>5438182.7047999995</v>
      </c>
      <c r="BR93" s="17">
        <v>5709400.4702000013</v>
      </c>
      <c r="BS93" s="19"/>
      <c r="BT93" s="31">
        <v>4087383.05</v>
      </c>
      <c r="BU93" s="31">
        <v>9238965.4199999981</v>
      </c>
      <c r="BV93" s="32">
        <v>4338322.38</v>
      </c>
      <c r="BW93" s="31">
        <v>7285009.1599999992</v>
      </c>
      <c r="BX93" s="33">
        <v>7983141.9500000002</v>
      </c>
      <c r="BY93" s="33">
        <v>4421665.6409999998</v>
      </c>
      <c r="BZ93" s="34">
        <v>5799205.1757999994</v>
      </c>
      <c r="CA93" s="17">
        <v>5034004.7364999996</v>
      </c>
      <c r="CB93" s="17">
        <v>6576851.9331999971</v>
      </c>
      <c r="CC93" s="17">
        <v>5539439.7935999995</v>
      </c>
      <c r="CD93" s="17">
        <v>5709400.4702000013</v>
      </c>
      <c r="CE93" s="19"/>
      <c r="CF93" s="31">
        <v>100265.11</v>
      </c>
      <c r="CG93" s="31">
        <v>194669.73</v>
      </c>
      <c r="CH93" s="32">
        <v>276455.24000000005</v>
      </c>
      <c r="CI93" s="31">
        <v>181939.29000000004</v>
      </c>
      <c r="CJ93" s="33">
        <v>82954</v>
      </c>
      <c r="CK93" s="33">
        <v>48642.641000000003</v>
      </c>
      <c r="CL93" s="34">
        <v>198960.26120000001</v>
      </c>
      <c r="CM93" s="17">
        <v>176226.24659999995</v>
      </c>
      <c r="CN93" s="17">
        <v>227596.76950000008</v>
      </c>
      <c r="CO93" s="17">
        <v>195907.14320000002</v>
      </c>
      <c r="CP93" s="17">
        <v>197555.73799999998</v>
      </c>
      <c r="CQ93" s="5"/>
    </row>
    <row r="94" spans="1:106">
      <c r="A94" s="5"/>
      <c r="B94" s="21" t="s">
        <v>0</v>
      </c>
      <c r="C94" s="21" t="s">
        <v>78</v>
      </c>
      <c r="D94" s="22" t="s">
        <v>30</v>
      </c>
      <c r="E94" s="31">
        <v>15038933.678422462</v>
      </c>
      <c r="F94" s="31">
        <v>17013172.007861022</v>
      </c>
      <c r="G94" s="32">
        <v>20047097.498062365</v>
      </c>
      <c r="H94" s="31">
        <v>21138200.456179742</v>
      </c>
      <c r="I94" s="33">
        <v>26521687.989142708</v>
      </c>
      <c r="J94" s="33">
        <v>35279708.8103</v>
      </c>
      <c r="K94" s="34">
        <v>31310931</v>
      </c>
      <c r="L94" s="17">
        <v>33036008</v>
      </c>
      <c r="M94" s="17">
        <v>34059116</v>
      </c>
      <c r="N94" s="17">
        <v>35927413</v>
      </c>
      <c r="O94" s="17">
        <v>37354047</v>
      </c>
      <c r="P94" s="35">
        <v>947534.77718307276</v>
      </c>
      <c r="Q94" s="31">
        <v>623925.24848473584</v>
      </c>
      <c r="R94" s="32">
        <v>812691.52527743275</v>
      </c>
      <c r="S94" s="31">
        <v>805587.13944127818</v>
      </c>
      <c r="T94" s="33">
        <v>715576.99281704996</v>
      </c>
      <c r="U94" s="33">
        <v>981088.98215953994</v>
      </c>
      <c r="V94" s="34">
        <v>1118075</v>
      </c>
      <c r="W94" s="17">
        <v>1183792</v>
      </c>
      <c r="X94" s="17">
        <v>1216655</v>
      </c>
      <c r="Y94" s="17">
        <v>1288698</v>
      </c>
      <c r="Z94" s="17">
        <v>1338169</v>
      </c>
      <c r="AA94" s="35">
        <v>15986468.455605539</v>
      </c>
      <c r="AB94" s="31">
        <v>17637097.256345756</v>
      </c>
      <c r="AC94" s="32">
        <v>20859789.023339789</v>
      </c>
      <c r="AD94" s="31">
        <v>21943787.595621027</v>
      </c>
      <c r="AE94" s="33">
        <v>27237264.981959768</v>
      </c>
      <c r="AF94" s="33">
        <v>36260797.792459533</v>
      </c>
      <c r="AG94" s="34">
        <v>32429006</v>
      </c>
      <c r="AH94" s="17">
        <v>34219800</v>
      </c>
      <c r="AI94" s="17">
        <v>35275771</v>
      </c>
      <c r="AJ94" s="17">
        <v>37216111</v>
      </c>
      <c r="AK94" s="17">
        <v>38692216</v>
      </c>
      <c r="AL94" s="31">
        <v>-748168.23560553358</v>
      </c>
      <c r="AM94" s="31">
        <v>-285722.65634575591</v>
      </c>
      <c r="AN94" s="32">
        <v>-141848.69333979778</v>
      </c>
      <c r="AO94" s="31">
        <v>2.1943789790000006</v>
      </c>
      <c r="AP94" s="33">
        <v>381319.01804023993</v>
      </c>
      <c r="AQ94" s="33">
        <v>1196606.2829536605</v>
      </c>
      <c r="AR94" s="34">
        <v>1783595.3299999998</v>
      </c>
      <c r="AS94" s="17">
        <v>2638346.5799999991</v>
      </c>
      <c r="AT94" s="17">
        <v>3516994.3686999991</v>
      </c>
      <c r="AU94" s="17">
        <v>4570138.4308000002</v>
      </c>
      <c r="AV94" s="17">
        <v>5664540.4223999977</v>
      </c>
      <c r="AW94" s="35">
        <v>0</v>
      </c>
      <c r="AX94" s="31">
        <v>0</v>
      </c>
      <c r="AY94" s="32">
        <v>0</v>
      </c>
      <c r="AZ94" s="31">
        <v>0</v>
      </c>
      <c r="BA94" s="33">
        <v>0</v>
      </c>
      <c r="BB94" s="33">
        <v>0</v>
      </c>
      <c r="BC94" s="34">
        <v>778296.14879999962</v>
      </c>
      <c r="BD94" s="17">
        <v>1030196.0812</v>
      </c>
      <c r="BE94" s="17">
        <v>1344192.5542000006</v>
      </c>
      <c r="BF94" s="17">
        <v>1719776.0906000007</v>
      </c>
      <c r="BG94" s="17">
        <v>2081233.9638999994</v>
      </c>
      <c r="BH94" s="35">
        <v>15238300.220000003</v>
      </c>
      <c r="BI94" s="31">
        <v>17351374.599999998</v>
      </c>
      <c r="BJ94" s="32">
        <v>20717940.330000002</v>
      </c>
      <c r="BK94" s="31">
        <v>21943789.789999999</v>
      </c>
      <c r="BL94" s="33">
        <v>27618584</v>
      </c>
      <c r="BM94" s="33">
        <v>37457404.07541319</v>
      </c>
      <c r="BN94" s="34">
        <v>34990897.478799991</v>
      </c>
      <c r="BO94" s="17">
        <v>37888342.661199979</v>
      </c>
      <c r="BP94" s="17">
        <v>40136957.922900006</v>
      </c>
      <c r="BQ94" s="17">
        <v>43506025.521399997</v>
      </c>
      <c r="BR94" s="17">
        <v>46437990.386300012</v>
      </c>
      <c r="BS94" s="19"/>
      <c r="BT94" s="31">
        <v>2565365.25</v>
      </c>
      <c r="BU94" s="31">
        <v>31816633.350000005</v>
      </c>
      <c r="BV94" s="32">
        <v>11294515.980000002</v>
      </c>
      <c r="BW94" s="31">
        <v>27097886.629999995</v>
      </c>
      <c r="BX94" s="33">
        <v>37824445.510000005</v>
      </c>
      <c r="BY94" s="33">
        <v>29969697.376999997</v>
      </c>
      <c r="BZ94" s="34">
        <v>35038001.099213205</v>
      </c>
      <c r="CA94" s="17">
        <v>37562779.83569999</v>
      </c>
      <c r="CB94" s="17">
        <v>38817662.889300004</v>
      </c>
      <c r="CC94" s="17">
        <v>43479158.113699995</v>
      </c>
      <c r="CD94" s="17">
        <v>46667503.675900005</v>
      </c>
      <c r="CE94" s="19"/>
      <c r="CF94" s="31">
        <v>903190.05999999994</v>
      </c>
      <c r="CG94" s="31">
        <v>613817.59999999986</v>
      </c>
      <c r="CH94" s="32">
        <v>807165.1399999999</v>
      </c>
      <c r="CI94" s="31">
        <v>805587.21999999986</v>
      </c>
      <c r="CJ94" s="33">
        <v>725595</v>
      </c>
      <c r="CK94" s="33">
        <v>1013464.9173099</v>
      </c>
      <c r="CL94" s="34">
        <v>1206402.9238</v>
      </c>
      <c r="CM94" s="17">
        <v>1310700.7373999998</v>
      </c>
      <c r="CN94" s="17">
        <v>1384316.4815000002</v>
      </c>
      <c r="CO94" s="17">
        <v>1506501.5180000002</v>
      </c>
      <c r="CP94" s="17">
        <v>1606056.3504999995</v>
      </c>
      <c r="CQ94" s="5"/>
    </row>
    <row r="95" spans="1:106">
      <c r="A95" s="5"/>
      <c r="B95" s="21" t="s">
        <v>0</v>
      </c>
      <c r="C95" s="21" t="s">
        <v>78</v>
      </c>
      <c r="D95" s="22" t="s">
        <v>21</v>
      </c>
      <c r="E95" s="31">
        <v>3933484.3600505292</v>
      </c>
      <c r="F95" s="31">
        <v>2145652.6676946254</v>
      </c>
      <c r="G95" s="32">
        <v>1775357.0289070371</v>
      </c>
      <c r="H95" s="31">
        <v>1947096.2352903574</v>
      </c>
      <c r="I95" s="33">
        <v>1445152.0146117599</v>
      </c>
      <c r="J95" s="33">
        <v>2846010.87820599</v>
      </c>
      <c r="K95" s="34">
        <v>1158202</v>
      </c>
      <c r="L95" s="17">
        <v>1074491</v>
      </c>
      <c r="M95" s="17">
        <v>1387601</v>
      </c>
      <c r="N95" s="17">
        <v>1074491</v>
      </c>
      <c r="O95" s="17">
        <v>1387602</v>
      </c>
      <c r="P95" s="35">
        <v>45219.517705131191</v>
      </c>
      <c r="Q95" s="31">
        <v>57021.778241617205</v>
      </c>
      <c r="R95" s="32">
        <v>128039.81379560579</v>
      </c>
      <c r="S95" s="31">
        <v>46342.255365773992</v>
      </c>
      <c r="T95" s="33">
        <v>43528.603847819999</v>
      </c>
      <c r="U95" s="33">
        <v>91652.008359589978</v>
      </c>
      <c r="V95" s="34">
        <v>41513</v>
      </c>
      <c r="W95" s="17">
        <v>38553</v>
      </c>
      <c r="X95" s="17">
        <v>49787</v>
      </c>
      <c r="Y95" s="17">
        <v>38553</v>
      </c>
      <c r="Z95" s="17">
        <v>49735</v>
      </c>
      <c r="AA95" s="35">
        <v>3978703.8777556606</v>
      </c>
      <c r="AB95" s="31">
        <v>2202674.4459362426</v>
      </c>
      <c r="AC95" s="32">
        <v>1903396.8427026432</v>
      </c>
      <c r="AD95" s="31">
        <v>1993438.4906561314</v>
      </c>
      <c r="AE95" s="33">
        <v>1488680.61845958</v>
      </c>
      <c r="AF95" s="33">
        <v>2937662.88656558</v>
      </c>
      <c r="AG95" s="34">
        <v>1199715</v>
      </c>
      <c r="AH95" s="17">
        <v>1113044</v>
      </c>
      <c r="AI95" s="17">
        <v>1437388</v>
      </c>
      <c r="AJ95" s="17">
        <v>1113044</v>
      </c>
      <c r="AK95" s="17">
        <v>1437337</v>
      </c>
      <c r="AL95" s="31">
        <v>-186203.71775566085</v>
      </c>
      <c r="AM95" s="31">
        <v>-35683.535936242595</v>
      </c>
      <c r="AN95" s="32">
        <v>-12943.292702643001</v>
      </c>
      <c r="AO95" s="31">
        <v>0.19934386899999998</v>
      </c>
      <c r="AP95" s="33">
        <v>20841.381540420003</v>
      </c>
      <c r="AQ95" s="33">
        <v>96942.630434420003</v>
      </c>
      <c r="AR95" s="34">
        <v>65984.324999999997</v>
      </c>
      <c r="AS95" s="17">
        <v>85815.6924</v>
      </c>
      <c r="AT95" s="17">
        <v>143307.58359999998</v>
      </c>
      <c r="AU95" s="17">
        <v>136681.80320000002</v>
      </c>
      <c r="AV95" s="17">
        <v>210426.13680000001</v>
      </c>
      <c r="AW95" s="35">
        <v>0</v>
      </c>
      <c r="AX95" s="31">
        <v>0</v>
      </c>
      <c r="AY95" s="32">
        <v>0</v>
      </c>
      <c r="AZ95" s="31">
        <v>0</v>
      </c>
      <c r="BA95" s="33">
        <v>0</v>
      </c>
      <c r="BB95" s="33">
        <v>0</v>
      </c>
      <c r="BC95" s="34">
        <v>42810.886200000001</v>
      </c>
      <c r="BD95" s="17">
        <v>46865</v>
      </c>
      <c r="BE95" s="17">
        <v>70961.576000000001</v>
      </c>
      <c r="BF95" s="17">
        <v>62916.262499999997</v>
      </c>
      <c r="BG95" s="17">
        <v>90627.921300000016</v>
      </c>
      <c r="BH95" s="35">
        <v>3792500.1599999997</v>
      </c>
      <c r="BI95" s="31">
        <v>2166990.91</v>
      </c>
      <c r="BJ95" s="32">
        <v>1890453.5500000005</v>
      </c>
      <c r="BK95" s="31">
        <v>1993438.69</v>
      </c>
      <c r="BL95" s="33">
        <v>1509522</v>
      </c>
      <c r="BM95" s="33">
        <v>3034605.517</v>
      </c>
      <c r="BN95" s="34">
        <v>1308510.2112</v>
      </c>
      <c r="BO95" s="17">
        <v>1245724.6923999998</v>
      </c>
      <c r="BP95" s="17">
        <v>1651657.1596000001</v>
      </c>
      <c r="BQ95" s="17">
        <v>1312642.0656999999</v>
      </c>
      <c r="BR95" s="17">
        <v>1738391.0581000003</v>
      </c>
      <c r="BS95" s="19"/>
      <c r="BT95" s="31">
        <v>3161863.5300000003</v>
      </c>
      <c r="BU95" s="31">
        <v>1237697.2100000004</v>
      </c>
      <c r="BV95" s="32">
        <v>2233561.83</v>
      </c>
      <c r="BW95" s="31">
        <v>2323014.54</v>
      </c>
      <c r="BX95" s="33">
        <v>2123614.6700000004</v>
      </c>
      <c r="BY95" s="33">
        <v>3344783.5170000005</v>
      </c>
      <c r="BZ95" s="34">
        <v>1308510.2112</v>
      </c>
      <c r="CA95" s="17">
        <v>1245724.6923999998</v>
      </c>
      <c r="CB95" s="17">
        <v>1651657.1596000001</v>
      </c>
      <c r="CC95" s="17">
        <v>1312642.0656999999</v>
      </c>
      <c r="CD95" s="17">
        <v>1738391.0581000003</v>
      </c>
      <c r="CE95" s="19"/>
      <c r="CF95" s="31">
        <v>43103.239999999991</v>
      </c>
      <c r="CG95" s="31">
        <v>56098.020000000004</v>
      </c>
      <c r="CH95" s="32">
        <v>127169.13</v>
      </c>
      <c r="CI95" s="31">
        <v>46342.259999999995</v>
      </c>
      <c r="CJ95" s="33">
        <v>44138</v>
      </c>
      <c r="CK95" s="33">
        <v>94676.516999999993</v>
      </c>
      <c r="CL95" s="34">
        <v>45277.5772</v>
      </c>
      <c r="CM95" s="17">
        <v>43148.7163</v>
      </c>
      <c r="CN95" s="17">
        <v>57208.652200000004</v>
      </c>
      <c r="CO95" s="17">
        <v>45466.561800000003</v>
      </c>
      <c r="CP95" s="17">
        <v>60152.148700000005</v>
      </c>
      <c r="CQ95" s="5"/>
    </row>
    <row r="96" spans="1:106">
      <c r="A96" s="5"/>
      <c r="B96" s="21" t="s">
        <v>0</v>
      </c>
      <c r="C96" s="21" t="s">
        <v>78</v>
      </c>
      <c r="D96" s="22" t="s">
        <v>23</v>
      </c>
      <c r="E96" s="31">
        <v>14609771.518763401</v>
      </c>
      <c r="F96" s="31">
        <v>6876683.5691595897</v>
      </c>
      <c r="G96" s="32">
        <v>7032305.7061925642</v>
      </c>
      <c r="H96" s="31">
        <v>8365794.7834204352</v>
      </c>
      <c r="I96" s="33">
        <v>9528312.5657101236</v>
      </c>
      <c r="J96" s="33">
        <v>10268514.73941843</v>
      </c>
      <c r="K96" s="34">
        <v>9253982</v>
      </c>
      <c r="L96" s="17">
        <v>9621814</v>
      </c>
      <c r="M96" s="17">
        <v>9501472</v>
      </c>
      <c r="N96" s="17">
        <v>9479330</v>
      </c>
      <c r="O96" s="17">
        <v>8964589</v>
      </c>
      <c r="P96" s="35">
        <v>429508.12066694803</v>
      </c>
      <c r="Q96" s="31">
        <v>546674.4074988577</v>
      </c>
      <c r="R96" s="32">
        <v>602745.88349601906</v>
      </c>
      <c r="S96" s="31">
        <v>278169.43218305398</v>
      </c>
      <c r="T96" s="33">
        <v>190032.56289927004</v>
      </c>
      <c r="U96" s="33">
        <v>329952</v>
      </c>
      <c r="V96" s="34">
        <v>331341</v>
      </c>
      <c r="W96" s="17">
        <v>343622</v>
      </c>
      <c r="X96" s="17">
        <v>341205</v>
      </c>
      <c r="Y96" s="17">
        <v>338485</v>
      </c>
      <c r="Z96" s="17">
        <v>320818</v>
      </c>
      <c r="AA96" s="35">
        <v>15039279.639430348</v>
      </c>
      <c r="AB96" s="31">
        <v>7423357.9766584486</v>
      </c>
      <c r="AC96" s="32">
        <v>7635051.5896885833</v>
      </c>
      <c r="AD96" s="31">
        <v>8643964.2156034932</v>
      </c>
      <c r="AE96" s="33">
        <v>9718345.1286093947</v>
      </c>
      <c r="AF96" s="33">
        <v>10598466.73941843</v>
      </c>
      <c r="AG96" s="34">
        <v>9585323</v>
      </c>
      <c r="AH96" s="17">
        <v>9965436</v>
      </c>
      <c r="AI96" s="17">
        <v>9842677</v>
      </c>
      <c r="AJ96" s="17">
        <v>9817815</v>
      </c>
      <c r="AK96" s="17">
        <v>9285407</v>
      </c>
      <c r="AL96" s="31">
        <v>-703839.70943034836</v>
      </c>
      <c r="AM96" s="31">
        <v>-120259.1066584482</v>
      </c>
      <c r="AN96" s="32">
        <v>-51919.129688583591</v>
      </c>
      <c r="AO96" s="31">
        <v>0.86439650800000001</v>
      </c>
      <c r="AP96" s="33">
        <v>136055.87139061</v>
      </c>
      <c r="AQ96" s="33">
        <v>349749.33758157003</v>
      </c>
      <c r="AR96" s="34">
        <v>527192.76500000001</v>
      </c>
      <c r="AS96" s="17">
        <v>768335.11559999979</v>
      </c>
      <c r="AT96" s="17">
        <v>981314.89690000017</v>
      </c>
      <c r="AU96" s="17">
        <v>1205627.682</v>
      </c>
      <c r="AV96" s="17">
        <v>1359383.5847999998</v>
      </c>
      <c r="AW96" s="35">
        <v>0</v>
      </c>
      <c r="AX96" s="31">
        <v>0</v>
      </c>
      <c r="AY96" s="32">
        <v>0</v>
      </c>
      <c r="AZ96" s="31">
        <v>0</v>
      </c>
      <c r="BA96" s="33">
        <v>0</v>
      </c>
      <c r="BB96" s="33">
        <v>0</v>
      </c>
      <c r="BC96" s="34">
        <v>292604.60600000003</v>
      </c>
      <c r="BD96" s="17">
        <v>320991.91919999989</v>
      </c>
      <c r="BE96" s="17">
        <v>337759.2111999999</v>
      </c>
      <c r="BF96" s="17">
        <v>356541.69899999996</v>
      </c>
      <c r="BG96" s="17">
        <v>352845.47930000006</v>
      </c>
      <c r="BH96" s="35">
        <v>14335439.93</v>
      </c>
      <c r="BI96" s="31">
        <v>7303098.870000001</v>
      </c>
      <c r="BJ96" s="32">
        <v>7583132.4600000009</v>
      </c>
      <c r="BK96" s="31">
        <v>8643965.0799999982</v>
      </c>
      <c r="BL96" s="33">
        <v>9854401</v>
      </c>
      <c r="BM96" s="33">
        <v>10948216.077000001</v>
      </c>
      <c r="BN96" s="34">
        <v>10405120.371000001</v>
      </c>
      <c r="BO96" s="17">
        <v>11054763.034800004</v>
      </c>
      <c r="BP96" s="17">
        <v>11161751.108099997</v>
      </c>
      <c r="BQ96" s="17">
        <v>11379984.381000005</v>
      </c>
      <c r="BR96" s="17">
        <v>10997636.064100001</v>
      </c>
      <c r="BS96" s="19"/>
      <c r="BT96" s="31">
        <v>9073593.709999999</v>
      </c>
      <c r="BU96" s="31">
        <v>9299991.1799999997</v>
      </c>
      <c r="BV96" s="32">
        <v>3471742.71</v>
      </c>
      <c r="BW96" s="31">
        <v>17300219.120000001</v>
      </c>
      <c r="BX96" s="33">
        <v>9243256</v>
      </c>
      <c r="BY96" s="33">
        <v>7011384.7880000006</v>
      </c>
      <c r="BZ96" s="34">
        <v>10182334.707999999</v>
      </c>
      <c r="CA96" s="17">
        <v>10735553.3838</v>
      </c>
      <c r="CB96" s="17">
        <v>11330644.191099998</v>
      </c>
      <c r="CC96" s="17">
        <v>11047148.610200003</v>
      </c>
      <c r="CD96" s="17">
        <v>11153071.638100004</v>
      </c>
      <c r="CE96" s="19"/>
      <c r="CF96" s="31">
        <v>409407.10000000003</v>
      </c>
      <c r="CG96" s="31">
        <v>537818.22999999986</v>
      </c>
      <c r="CH96" s="32">
        <v>598647.14999999979</v>
      </c>
      <c r="CI96" s="31">
        <v>278169.45999999996</v>
      </c>
      <c r="CJ96" s="33">
        <v>192693</v>
      </c>
      <c r="CK96" s="33">
        <v>340840.41600000008</v>
      </c>
      <c r="CL96" s="34">
        <v>359679.375</v>
      </c>
      <c r="CM96" s="17">
        <v>381183.49040000001</v>
      </c>
      <c r="CN96" s="17">
        <v>386931.85230000003</v>
      </c>
      <c r="CO96" s="17">
        <v>392343.30799999996</v>
      </c>
      <c r="CP96" s="17">
        <v>379976.83350000001</v>
      </c>
      <c r="CQ96" s="5"/>
    </row>
    <row r="97" spans="1:95">
      <c r="A97" s="5"/>
      <c r="B97" s="21" t="s">
        <v>0</v>
      </c>
      <c r="C97" s="21" t="s">
        <v>78</v>
      </c>
      <c r="D97" s="22" t="s">
        <v>17</v>
      </c>
      <c r="E97" s="31">
        <v>7459888.0775300274</v>
      </c>
      <c r="F97" s="31">
        <v>18246310.732720293</v>
      </c>
      <c r="G97" s="32">
        <v>21235745.19365054</v>
      </c>
      <c r="H97" s="31">
        <v>12509240.089075863</v>
      </c>
      <c r="I97" s="33">
        <v>2200196.4668966103</v>
      </c>
      <c r="J97" s="33">
        <v>4304046.09099882</v>
      </c>
      <c r="K97" s="34">
        <v>14659834</v>
      </c>
      <c r="L97" s="17">
        <v>6623281</v>
      </c>
      <c r="M97" s="17">
        <v>4952851</v>
      </c>
      <c r="N97" s="17">
        <v>1518241</v>
      </c>
      <c r="O97" s="17">
        <v>3468179</v>
      </c>
      <c r="P97" s="35">
        <v>244517.35535528965</v>
      </c>
      <c r="Q97" s="31">
        <v>858385.39520536433</v>
      </c>
      <c r="R97" s="32">
        <v>482579.83208787837</v>
      </c>
      <c r="S97" s="31">
        <v>247012.14529878291</v>
      </c>
      <c r="T97" s="33">
        <v>43643.988474450001</v>
      </c>
      <c r="U97" s="33">
        <v>58524.486838479999</v>
      </c>
      <c r="V97" s="34">
        <v>561405</v>
      </c>
      <c r="W97" s="17">
        <v>248753</v>
      </c>
      <c r="X97" s="17">
        <v>178390</v>
      </c>
      <c r="Y97" s="17">
        <v>55151</v>
      </c>
      <c r="Z97" s="17">
        <v>124308</v>
      </c>
      <c r="AA97" s="35">
        <v>7704405.4328853153</v>
      </c>
      <c r="AB97" s="31">
        <v>19104696.12792566</v>
      </c>
      <c r="AC97" s="32">
        <v>21718325.025738414</v>
      </c>
      <c r="AD97" s="31">
        <v>12756252.234374648</v>
      </c>
      <c r="AE97" s="33">
        <v>2243840.4553710604</v>
      </c>
      <c r="AF97" s="33">
        <v>4362570.5778373005</v>
      </c>
      <c r="AG97" s="34">
        <v>15221239</v>
      </c>
      <c r="AH97" s="17">
        <v>6872034</v>
      </c>
      <c r="AI97" s="17">
        <v>5131241</v>
      </c>
      <c r="AJ97" s="17">
        <v>1573392</v>
      </c>
      <c r="AK97" s="17">
        <v>3592487</v>
      </c>
      <c r="AL97" s="31">
        <v>-360566.90288531629</v>
      </c>
      <c r="AM97" s="31">
        <v>-309497.89792565786</v>
      </c>
      <c r="AN97" s="32">
        <v>-147686.82573841198</v>
      </c>
      <c r="AO97" s="31">
        <v>1.275625351</v>
      </c>
      <c r="AP97" s="33">
        <v>31413.544628940002</v>
      </c>
      <c r="AQ97" s="33">
        <v>143964.72716270003</v>
      </c>
      <c r="AR97" s="34">
        <v>837168.14499999967</v>
      </c>
      <c r="AS97" s="17">
        <v>529833.8213999999</v>
      </c>
      <c r="AT97" s="17">
        <v>511584.72769999999</v>
      </c>
      <c r="AU97" s="17">
        <v>193212.53760000001</v>
      </c>
      <c r="AV97" s="17">
        <v>525940.09680000006</v>
      </c>
      <c r="AW97" s="35">
        <v>0</v>
      </c>
      <c r="AX97" s="31">
        <v>0</v>
      </c>
      <c r="AY97" s="32">
        <v>0</v>
      </c>
      <c r="AZ97" s="31">
        <v>0</v>
      </c>
      <c r="BA97" s="33">
        <v>0</v>
      </c>
      <c r="BB97" s="33">
        <v>0</v>
      </c>
      <c r="BC97" s="34">
        <v>712994.88650000014</v>
      </c>
      <c r="BD97" s="17">
        <v>372536.58</v>
      </c>
      <c r="BE97" s="17">
        <v>309494.83380000002</v>
      </c>
      <c r="BF97" s="17">
        <v>102353.2836</v>
      </c>
      <c r="BG97" s="17">
        <v>248827.0428</v>
      </c>
      <c r="BH97" s="35">
        <v>7343838.5299999956</v>
      </c>
      <c r="BI97" s="31">
        <v>18795198.23</v>
      </c>
      <c r="BJ97" s="32">
        <v>21570638.200000007</v>
      </c>
      <c r="BK97" s="31">
        <v>12756253.51</v>
      </c>
      <c r="BL97" s="33">
        <v>2275254</v>
      </c>
      <c r="BM97" s="33">
        <v>4506535.3049999997</v>
      </c>
      <c r="BN97" s="34">
        <v>16771402.031499999</v>
      </c>
      <c r="BO97" s="17">
        <v>7774404.4013999999</v>
      </c>
      <c r="BP97" s="17">
        <v>5952320.5615000008</v>
      </c>
      <c r="BQ97" s="17">
        <v>1868957.8211999999</v>
      </c>
      <c r="BR97" s="17">
        <v>4367254.1396000003</v>
      </c>
      <c r="BS97" s="19"/>
      <c r="BT97" s="31">
        <v>4749038.1800000006</v>
      </c>
      <c r="BU97" s="31">
        <v>12080935.229999997</v>
      </c>
      <c r="BV97" s="32">
        <v>32293220.23</v>
      </c>
      <c r="BW97" s="31">
        <v>12734875.25</v>
      </c>
      <c r="BX97" s="33">
        <v>4239179.6400000146</v>
      </c>
      <c r="BY97" s="33">
        <v>2907333.3760000002</v>
      </c>
      <c r="BZ97" s="34">
        <v>18538004.833500002</v>
      </c>
      <c r="CA97" s="17">
        <v>7900483.6133999992</v>
      </c>
      <c r="CB97" s="17">
        <v>5952395.7665000008</v>
      </c>
      <c r="CC97" s="17">
        <v>1869186.5311999999</v>
      </c>
      <c r="CD97" s="17">
        <v>4367254.1396000003</v>
      </c>
      <c r="CE97" s="19"/>
      <c r="CF97" s="31">
        <v>233073.91999999998</v>
      </c>
      <c r="CG97" s="31">
        <v>844479.47000000009</v>
      </c>
      <c r="CH97" s="32">
        <v>479298.24</v>
      </c>
      <c r="CI97" s="31">
        <v>247012.16999999998</v>
      </c>
      <c r="CJ97" s="33">
        <v>44255</v>
      </c>
      <c r="CK97" s="33">
        <v>60455.792000000001</v>
      </c>
      <c r="CL97" s="34">
        <v>618579.68350000016</v>
      </c>
      <c r="CM97" s="17">
        <v>281416.8738</v>
      </c>
      <c r="CN97" s="17">
        <v>206935.21970000005</v>
      </c>
      <c r="CO97" s="17">
        <v>65511.28</v>
      </c>
      <c r="CP97" s="17">
        <v>151116.68700000001</v>
      </c>
      <c r="CQ97" s="5"/>
    </row>
    <row r="98" spans="1:95">
      <c r="A98" s="5"/>
      <c r="B98" s="21" t="s">
        <v>0</v>
      </c>
      <c r="C98" s="21" t="s">
        <v>78</v>
      </c>
      <c r="D98" s="22" t="s">
        <v>20</v>
      </c>
      <c r="E98" s="31">
        <v>4737482.205241709</v>
      </c>
      <c r="F98" s="31">
        <v>7389301.5696188752</v>
      </c>
      <c r="G98" s="32">
        <v>7355479.5513074566</v>
      </c>
      <c r="H98" s="31">
        <v>5516967.7283031726</v>
      </c>
      <c r="I98" s="33">
        <v>4715381.1301724417</v>
      </c>
      <c r="J98" s="33">
        <v>5422460.2988154609</v>
      </c>
      <c r="K98" s="34">
        <v>6732608</v>
      </c>
      <c r="L98" s="17">
        <v>6665001</v>
      </c>
      <c r="M98" s="17">
        <v>6405598</v>
      </c>
      <c r="N98" s="17">
        <v>6727933</v>
      </c>
      <c r="O98" s="17">
        <v>6531498</v>
      </c>
      <c r="P98" s="35">
        <v>235543.27767096035</v>
      </c>
      <c r="Q98" s="31">
        <v>261335.40852300506</v>
      </c>
      <c r="R98" s="32">
        <v>393846.49635287782</v>
      </c>
      <c r="S98" s="31">
        <v>345000.52549994393</v>
      </c>
      <c r="T98" s="33">
        <v>153352.08595161</v>
      </c>
      <c r="U98" s="33">
        <v>31203.694450559997</v>
      </c>
      <c r="V98" s="34">
        <v>238528</v>
      </c>
      <c r="W98" s="17">
        <v>236729</v>
      </c>
      <c r="X98" s="17">
        <v>229832</v>
      </c>
      <c r="Y98" s="17">
        <v>241398</v>
      </c>
      <c r="Z98" s="17">
        <v>234057</v>
      </c>
      <c r="AA98" s="35">
        <v>4973025.4829126699</v>
      </c>
      <c r="AB98" s="31">
        <v>7650636.9781418778</v>
      </c>
      <c r="AC98" s="32">
        <v>7749326.047660334</v>
      </c>
      <c r="AD98" s="31">
        <v>5861968.2538031144</v>
      </c>
      <c r="AE98" s="33">
        <v>4868733.216124054</v>
      </c>
      <c r="AF98" s="33">
        <v>5453663.9932660209</v>
      </c>
      <c r="AG98" s="34">
        <v>6971136</v>
      </c>
      <c r="AH98" s="17">
        <v>6901730</v>
      </c>
      <c r="AI98" s="17">
        <v>6635430</v>
      </c>
      <c r="AJ98" s="17">
        <v>6969331</v>
      </c>
      <c r="AK98" s="17">
        <v>6765555</v>
      </c>
      <c r="AL98" s="31">
        <v>-232738.06291266956</v>
      </c>
      <c r="AM98" s="31">
        <v>-123941.04814187983</v>
      </c>
      <c r="AN98" s="32">
        <v>-52696.207660334396</v>
      </c>
      <c r="AO98" s="31">
        <v>0.58619688399999981</v>
      </c>
      <c r="AP98" s="33">
        <v>68161.783875949957</v>
      </c>
      <c r="AQ98" s="33">
        <v>179970.42173397998</v>
      </c>
      <c r="AR98" s="34">
        <v>383412.48000000004</v>
      </c>
      <c r="AS98" s="17">
        <v>532123.38300000026</v>
      </c>
      <c r="AT98" s="17">
        <v>661552.37100000004</v>
      </c>
      <c r="AU98" s="17">
        <v>855833.84680000041</v>
      </c>
      <c r="AV98" s="17">
        <v>990477.25199999998</v>
      </c>
      <c r="AW98" s="35">
        <v>0</v>
      </c>
      <c r="AX98" s="31">
        <v>0</v>
      </c>
      <c r="AY98" s="32">
        <v>0</v>
      </c>
      <c r="AZ98" s="31">
        <v>0</v>
      </c>
      <c r="BA98" s="33">
        <v>0</v>
      </c>
      <c r="BB98" s="33">
        <v>0</v>
      </c>
      <c r="BC98" s="34">
        <v>160703.03219999996</v>
      </c>
      <c r="BD98" s="17">
        <v>156197.0485</v>
      </c>
      <c r="BE98" s="17">
        <v>152265.65340000001</v>
      </c>
      <c r="BF98" s="17">
        <v>162128.64979999998</v>
      </c>
      <c r="BG98" s="17">
        <v>158100.34140000003</v>
      </c>
      <c r="BH98" s="35">
        <v>4740287.4200000018</v>
      </c>
      <c r="BI98" s="31">
        <v>7526695.9300000016</v>
      </c>
      <c r="BJ98" s="32">
        <v>7696629.8399999999</v>
      </c>
      <c r="BK98" s="31">
        <v>5861968.8400000017</v>
      </c>
      <c r="BL98" s="33">
        <v>4936895</v>
      </c>
      <c r="BM98" s="33">
        <v>5633634.415</v>
      </c>
      <c r="BN98" s="34">
        <v>7515251.5121999998</v>
      </c>
      <c r="BO98" s="17">
        <v>7590050.431499999</v>
      </c>
      <c r="BP98" s="17">
        <v>7449248.0243999986</v>
      </c>
      <c r="BQ98" s="17">
        <v>7987293.4965999974</v>
      </c>
      <c r="BR98" s="17">
        <v>7914132.5934000006</v>
      </c>
      <c r="BS98" s="19"/>
      <c r="BT98" s="31">
        <v>5894748.4500000002</v>
      </c>
      <c r="BU98" s="31">
        <v>10021995.020000001</v>
      </c>
      <c r="BV98" s="32">
        <v>4815126.080000001</v>
      </c>
      <c r="BW98" s="31">
        <v>8102847.9900000002</v>
      </c>
      <c r="BX98" s="33">
        <v>8917153.5700000003</v>
      </c>
      <c r="BY98" s="33">
        <v>5633634.415</v>
      </c>
      <c r="BZ98" s="34">
        <v>7515251.5121999998</v>
      </c>
      <c r="CA98" s="17">
        <v>7590050.431499999</v>
      </c>
      <c r="CB98" s="17">
        <v>7449248.0243999986</v>
      </c>
      <c r="CC98" s="17">
        <v>7987293.4965999974</v>
      </c>
      <c r="CD98" s="17">
        <v>7905077.1797999991</v>
      </c>
      <c r="CE98" s="19"/>
      <c r="CF98" s="31">
        <v>224519.83000000007</v>
      </c>
      <c r="CG98" s="31">
        <v>257101.75000000006</v>
      </c>
      <c r="CH98" s="32">
        <v>391168.3</v>
      </c>
      <c r="CI98" s="31">
        <v>345000.56</v>
      </c>
      <c r="CJ98" s="33">
        <v>155499</v>
      </c>
      <c r="CK98" s="33">
        <v>32233.414999999994</v>
      </c>
      <c r="CL98" s="34">
        <v>257145.73580000017</v>
      </c>
      <c r="CM98" s="17">
        <v>260338.34790000002</v>
      </c>
      <c r="CN98" s="17">
        <v>258020.28080000004</v>
      </c>
      <c r="CO98" s="17">
        <v>276657.35069999995</v>
      </c>
      <c r="CP98" s="17">
        <v>273792.49199999985</v>
      </c>
      <c r="CQ98" s="5"/>
    </row>
    <row r="99" spans="1:95">
      <c r="A99" s="5"/>
      <c r="B99" s="21" t="s">
        <v>0</v>
      </c>
      <c r="C99" s="21" t="s">
        <v>78</v>
      </c>
      <c r="D99" s="22" t="s">
        <v>29</v>
      </c>
      <c r="E99" s="31">
        <v>936699.1802204717</v>
      </c>
      <c r="F99" s="31">
        <v>452143.60956364241</v>
      </c>
      <c r="G99" s="32">
        <v>216236.59087702559</v>
      </c>
      <c r="H99" s="31">
        <v>1310748.218925165</v>
      </c>
      <c r="I99" s="33">
        <v>2193372.9948312002</v>
      </c>
      <c r="J99" s="33">
        <v>949454.04803815996</v>
      </c>
      <c r="K99" s="34">
        <v>1040549</v>
      </c>
      <c r="L99" s="17">
        <v>1127266</v>
      </c>
      <c r="M99" s="17">
        <v>1127265</v>
      </c>
      <c r="N99" s="17">
        <v>1127265</v>
      </c>
      <c r="O99" s="17">
        <v>1127265</v>
      </c>
      <c r="P99" s="35">
        <v>16746.3508012456</v>
      </c>
      <c r="Q99" s="31">
        <v>11351.617281759201</v>
      </c>
      <c r="R99" s="32">
        <v>45748.6152506832</v>
      </c>
      <c r="S99" s="31">
        <v>19934.748006525002</v>
      </c>
      <c r="T99" s="33">
        <v>117730.78070481001</v>
      </c>
      <c r="U99" s="33">
        <v>13179</v>
      </c>
      <c r="V99" s="34">
        <v>37297</v>
      </c>
      <c r="W99" s="17">
        <v>40446</v>
      </c>
      <c r="X99" s="17">
        <v>40446</v>
      </c>
      <c r="Y99" s="17">
        <v>40446</v>
      </c>
      <c r="Z99" s="17">
        <v>40403</v>
      </c>
      <c r="AA99" s="35">
        <v>953445.53102171735</v>
      </c>
      <c r="AB99" s="31">
        <v>463495.22684540157</v>
      </c>
      <c r="AC99" s="32">
        <v>261985.20612770884</v>
      </c>
      <c r="AD99" s="31">
        <v>1330682.96693169</v>
      </c>
      <c r="AE99" s="33">
        <v>2311103.77553601</v>
      </c>
      <c r="AF99" s="33">
        <v>962633.04803815996</v>
      </c>
      <c r="AG99" s="34">
        <v>1077846</v>
      </c>
      <c r="AH99" s="17">
        <v>1167712</v>
      </c>
      <c r="AI99" s="17">
        <v>1167711</v>
      </c>
      <c r="AJ99" s="17">
        <v>1167711</v>
      </c>
      <c r="AK99" s="17">
        <v>1167668</v>
      </c>
      <c r="AL99" s="31">
        <v>-44621.341021717206</v>
      </c>
      <c r="AM99" s="31">
        <v>-7508.6668454015999</v>
      </c>
      <c r="AN99" s="32">
        <v>-1781.5261277087998</v>
      </c>
      <c r="AO99" s="31">
        <v>0.13306831</v>
      </c>
      <c r="AP99" s="33">
        <v>32355.224463990002</v>
      </c>
      <c r="AQ99" s="33">
        <v>31766.85896184</v>
      </c>
      <c r="AR99" s="34">
        <v>59281.53</v>
      </c>
      <c r="AS99" s="17">
        <v>90030.595199999996</v>
      </c>
      <c r="AT99" s="17">
        <v>116420.7867</v>
      </c>
      <c r="AU99" s="17">
        <v>143394.91080000001</v>
      </c>
      <c r="AV99" s="17">
        <v>170946.59519999998</v>
      </c>
      <c r="AW99" s="35">
        <v>0</v>
      </c>
      <c r="AX99" s="31">
        <v>0</v>
      </c>
      <c r="AY99" s="32">
        <v>0</v>
      </c>
      <c r="AZ99" s="31">
        <v>0</v>
      </c>
      <c r="BA99" s="33">
        <v>0</v>
      </c>
      <c r="BB99" s="33">
        <v>0</v>
      </c>
      <c r="BC99" s="34">
        <v>27910.544999999998</v>
      </c>
      <c r="BD99" s="17">
        <v>34048.036700000004</v>
      </c>
      <c r="BE99" s="17">
        <v>39333.440000000002</v>
      </c>
      <c r="BF99" s="17">
        <v>44618.871000000006</v>
      </c>
      <c r="BG99" s="17">
        <v>49410.824999999997</v>
      </c>
      <c r="BH99" s="35">
        <v>908824.19</v>
      </c>
      <c r="BI99" s="31">
        <v>455986.56000000006</v>
      </c>
      <c r="BJ99" s="32">
        <v>260203.68000000005</v>
      </c>
      <c r="BK99" s="31">
        <v>1330683.0999999999</v>
      </c>
      <c r="BL99" s="33">
        <v>2343459</v>
      </c>
      <c r="BM99" s="33">
        <v>994399.90700000001</v>
      </c>
      <c r="BN99" s="34">
        <v>1165038.075</v>
      </c>
      <c r="BO99" s="17">
        <v>1291790.6318999999</v>
      </c>
      <c r="BP99" s="17">
        <v>1323465.2267</v>
      </c>
      <c r="BQ99" s="17">
        <v>1355724.7818</v>
      </c>
      <c r="BR99" s="17">
        <v>1388025.4202000001</v>
      </c>
      <c r="BS99" s="19"/>
      <c r="BT99" s="31">
        <v>619682.39999999991</v>
      </c>
      <c r="BU99" s="31">
        <v>298195.25</v>
      </c>
      <c r="BV99" s="32">
        <v>84905.51</v>
      </c>
      <c r="BW99" s="31">
        <v>397475.52</v>
      </c>
      <c r="BX99" s="33">
        <v>3843601.4799999995</v>
      </c>
      <c r="BY99" s="33">
        <v>994399.90700000001</v>
      </c>
      <c r="BZ99" s="34">
        <v>1165038.075</v>
      </c>
      <c r="CA99" s="17">
        <v>1291790.6318999999</v>
      </c>
      <c r="CB99" s="17">
        <v>1323465.2267</v>
      </c>
      <c r="CC99" s="17">
        <v>1355724.7818</v>
      </c>
      <c r="CD99" s="17">
        <v>1388025.4202000001</v>
      </c>
      <c r="CE99" s="19"/>
      <c r="CF99" s="31">
        <v>15962.62</v>
      </c>
      <c r="CG99" s="31">
        <v>11167.720000000001</v>
      </c>
      <c r="CH99" s="32">
        <v>45437.52</v>
      </c>
      <c r="CI99" s="31">
        <v>19934.75</v>
      </c>
      <c r="CJ99" s="33">
        <v>119379</v>
      </c>
      <c r="CK99" s="33">
        <v>13613.906999999999</v>
      </c>
      <c r="CL99" s="34">
        <v>40314.131000000008</v>
      </c>
      <c r="CM99" s="17">
        <v>44743.714099999997</v>
      </c>
      <c r="CN99" s="17">
        <v>45840.866200000004</v>
      </c>
      <c r="CO99" s="17">
        <v>46958.241300000002</v>
      </c>
      <c r="CP99" s="17">
        <v>48027.705199999997</v>
      </c>
      <c r="CQ99" s="5"/>
    </row>
    <row r="100" spans="1:95">
      <c r="A100" s="5"/>
      <c r="B100" s="21" t="s">
        <v>0</v>
      </c>
      <c r="C100" s="21" t="s">
        <v>76</v>
      </c>
      <c r="D100" s="22" t="s">
        <v>16</v>
      </c>
      <c r="E100" s="31">
        <v>1892921.6733305485</v>
      </c>
      <c r="F100" s="31">
        <v>7519622.4198114062</v>
      </c>
      <c r="G100" s="32">
        <v>16741415.412657253</v>
      </c>
      <c r="H100" s="31">
        <v>11363335.033666385</v>
      </c>
      <c r="I100" s="33">
        <v>27397735.411800385</v>
      </c>
      <c r="J100" s="33">
        <v>24735211.82869995</v>
      </c>
      <c r="K100" s="34">
        <v>19084389.809183761</v>
      </c>
      <c r="L100" s="17">
        <v>14195686.602725999</v>
      </c>
      <c r="M100" s="17">
        <v>14354724</v>
      </c>
      <c r="N100" s="17">
        <v>11672849.6132</v>
      </c>
      <c r="O100" s="17">
        <v>13413243</v>
      </c>
      <c r="P100" s="35">
        <v>48834.771945483997</v>
      </c>
      <c r="Q100" s="31">
        <v>278426.17049569043</v>
      </c>
      <c r="R100" s="32">
        <v>889407.29030567186</v>
      </c>
      <c r="S100" s="31">
        <v>478588.59214113594</v>
      </c>
      <c r="T100" s="33">
        <v>797063.19405258016</v>
      </c>
      <c r="U100" s="33">
        <v>1114798.4807967399</v>
      </c>
      <c r="V100" s="34">
        <v>1507199.88221624</v>
      </c>
      <c r="W100" s="17">
        <v>1109204.4232739999</v>
      </c>
      <c r="X100" s="17">
        <v>967928</v>
      </c>
      <c r="Y100" s="17">
        <v>732559</v>
      </c>
      <c r="Z100" s="17">
        <v>768556</v>
      </c>
      <c r="AA100" s="35">
        <v>1941756.4452760324</v>
      </c>
      <c r="AB100" s="31">
        <v>7798048.590307096</v>
      </c>
      <c r="AC100" s="32">
        <v>17630822.702962928</v>
      </c>
      <c r="AD100" s="31">
        <v>11841923.625807516</v>
      </c>
      <c r="AE100" s="33">
        <v>28194798.605852965</v>
      </c>
      <c r="AF100" s="33">
        <v>25850010.309496693</v>
      </c>
      <c r="AG100" s="34">
        <v>20591589.691399999</v>
      </c>
      <c r="AH100" s="17">
        <v>15304891.026000001</v>
      </c>
      <c r="AI100" s="17">
        <v>15322652</v>
      </c>
      <c r="AJ100" s="17">
        <v>12405408.6132</v>
      </c>
      <c r="AK100" s="17">
        <v>14181799</v>
      </c>
      <c r="AL100" s="31">
        <v>-90874.385276032801</v>
      </c>
      <c r="AM100" s="31">
        <v>-126329.13030709559</v>
      </c>
      <c r="AN100" s="32">
        <v>-119891.39296292458</v>
      </c>
      <c r="AO100" s="31">
        <v>1.1841924809999993</v>
      </c>
      <c r="AP100" s="33">
        <v>394724.39414702996</v>
      </c>
      <c r="AQ100" s="33">
        <v>853048.20850330999</v>
      </c>
      <c r="AR100" s="34">
        <v>1132537.1185999999</v>
      </c>
      <c r="AS100" s="17">
        <v>1180007.0294999999</v>
      </c>
      <c r="AT100" s="17">
        <v>1527668.4044000001</v>
      </c>
      <c r="AU100" s="17">
        <v>1523384.1756</v>
      </c>
      <c r="AV100" s="17">
        <v>2076215.3736</v>
      </c>
      <c r="AW100" s="35">
        <v>0</v>
      </c>
      <c r="AX100" s="31">
        <v>0</v>
      </c>
      <c r="AY100" s="32">
        <v>0</v>
      </c>
      <c r="AZ100" s="31">
        <v>0</v>
      </c>
      <c r="BA100" s="33">
        <v>0</v>
      </c>
      <c r="BB100" s="33">
        <v>0</v>
      </c>
      <c r="BC100" s="34">
        <v>927389.35870000033</v>
      </c>
      <c r="BD100" s="17">
        <v>868180.6</v>
      </c>
      <c r="BE100" s="17">
        <v>972585.21239999996</v>
      </c>
      <c r="BF100" s="17">
        <v>794167.24170000001</v>
      </c>
      <c r="BG100" s="17">
        <v>907635.10719999997</v>
      </c>
      <c r="BH100" s="35">
        <v>1850882.06</v>
      </c>
      <c r="BI100" s="31">
        <v>7671719.46</v>
      </c>
      <c r="BJ100" s="32">
        <v>17510931.310000002</v>
      </c>
      <c r="BK100" s="31">
        <v>11841924.810000002</v>
      </c>
      <c r="BL100" s="33">
        <v>28589523</v>
      </c>
      <c r="BM100" s="33">
        <v>26703058.517999999</v>
      </c>
      <c r="BN100" s="34">
        <v>22651516.168700002</v>
      </c>
      <c r="BO100" s="17">
        <v>17353078.655500002</v>
      </c>
      <c r="BP100" s="17">
        <v>17822905.616799995</v>
      </c>
      <c r="BQ100" s="17">
        <v>14722960.0305</v>
      </c>
      <c r="BR100" s="17">
        <v>17165649.480800003</v>
      </c>
      <c r="BS100" s="19"/>
      <c r="BT100" s="31">
        <v>3336725.57</v>
      </c>
      <c r="BU100" s="31">
        <v>245184.14999999967</v>
      </c>
      <c r="BV100" s="32">
        <v>8597858.8599999994</v>
      </c>
      <c r="BW100" s="31">
        <v>21758186.840000004</v>
      </c>
      <c r="BX100" s="33">
        <v>27647465.070000008</v>
      </c>
      <c r="BY100" s="33">
        <v>14349240.756999999</v>
      </c>
      <c r="BZ100" s="34">
        <v>34801723.237299994</v>
      </c>
      <c r="CA100" s="17">
        <v>19776487.808200002</v>
      </c>
      <c r="CB100" s="17">
        <v>9208804.1822000016</v>
      </c>
      <c r="CC100" s="17">
        <v>18411335.998399999</v>
      </c>
      <c r="CD100" s="17">
        <v>15137135.208000001</v>
      </c>
      <c r="CE100" s="19"/>
      <c r="CF100" s="31">
        <v>46549.299999999996</v>
      </c>
      <c r="CG100" s="31">
        <v>273915.63999999996</v>
      </c>
      <c r="CH100" s="32">
        <v>883359.23</v>
      </c>
      <c r="CI100" s="31">
        <v>478588.6399999999</v>
      </c>
      <c r="CJ100" s="33">
        <v>808222</v>
      </c>
      <c r="CK100" s="33">
        <v>1151586.7289999998</v>
      </c>
      <c r="CL100" s="34">
        <v>1646833.1182000001</v>
      </c>
      <c r="CM100" s="17">
        <v>1251579.7471000003</v>
      </c>
      <c r="CN100" s="17">
        <v>1125868.4032000003</v>
      </c>
      <c r="CO100" s="17">
        <v>869478.1486999999</v>
      </c>
      <c r="CP100" s="17">
        <v>930260.16319999995</v>
      </c>
      <c r="CQ100" s="5"/>
    </row>
    <row r="101" spans="1:95">
      <c r="A101" s="5"/>
      <c r="B101" s="21" t="s">
        <v>0</v>
      </c>
      <c r="C101" s="21" t="s">
        <v>76</v>
      </c>
      <c r="D101" s="22" t="s">
        <v>8</v>
      </c>
      <c r="E101" s="31">
        <v>718992.5807774408</v>
      </c>
      <c r="F101" s="31">
        <v>6969030.3863994097</v>
      </c>
      <c r="G101" s="32">
        <v>4267622.6896449178</v>
      </c>
      <c r="H101" s="31">
        <v>2602214.3497785395</v>
      </c>
      <c r="I101" s="33">
        <v>6935585.4885653686</v>
      </c>
      <c r="J101" s="33">
        <v>2224305.8118420001</v>
      </c>
      <c r="K101" s="34">
        <v>3537042</v>
      </c>
      <c r="L101" s="17">
        <v>3998211</v>
      </c>
      <c r="M101" s="17">
        <v>3441732</v>
      </c>
      <c r="N101" s="17">
        <v>2463882</v>
      </c>
      <c r="O101" s="17">
        <v>3274442</v>
      </c>
      <c r="P101" s="35">
        <v>14986.730400058001</v>
      </c>
      <c r="Q101" s="31">
        <v>159591.8633959156</v>
      </c>
      <c r="R101" s="32">
        <v>158173.7274827458</v>
      </c>
      <c r="S101" s="31">
        <v>84228.541577144992</v>
      </c>
      <c r="T101" s="33">
        <v>202602.58384820999</v>
      </c>
      <c r="U101" s="33">
        <v>56657.205776909999</v>
      </c>
      <c r="V101" s="34">
        <v>133401</v>
      </c>
      <c r="W101" s="17">
        <v>224193</v>
      </c>
      <c r="X101" s="17">
        <v>231440</v>
      </c>
      <c r="Y101" s="17">
        <v>91117</v>
      </c>
      <c r="Z101" s="17">
        <v>196596</v>
      </c>
      <c r="AA101" s="35">
        <v>733979.31117749878</v>
      </c>
      <c r="AB101" s="31">
        <v>7128622.249795326</v>
      </c>
      <c r="AC101" s="32">
        <v>4425796.4171276642</v>
      </c>
      <c r="AD101" s="31">
        <v>2686442.891355684</v>
      </c>
      <c r="AE101" s="33">
        <v>7138188.0724135796</v>
      </c>
      <c r="AF101" s="33">
        <v>2280963.0176189104</v>
      </c>
      <c r="AG101" s="34">
        <v>3670443</v>
      </c>
      <c r="AH101" s="17">
        <v>4222404</v>
      </c>
      <c r="AI101" s="17">
        <v>3673172</v>
      </c>
      <c r="AJ101" s="17">
        <v>2554999</v>
      </c>
      <c r="AK101" s="17">
        <v>3471038</v>
      </c>
      <c r="AL101" s="31">
        <v>-34350.301177498804</v>
      </c>
      <c r="AM101" s="31">
        <v>-115484.35979532541</v>
      </c>
      <c r="AN101" s="32">
        <v>-30095.867127663005</v>
      </c>
      <c r="AO101" s="31">
        <v>0.26864431599999994</v>
      </c>
      <c r="AP101" s="33">
        <v>99933.927586419988</v>
      </c>
      <c r="AQ101" s="33">
        <v>75271.553381090009</v>
      </c>
      <c r="AR101" s="34">
        <v>201874.36500000008</v>
      </c>
      <c r="AS101" s="17">
        <v>325547.34840000008</v>
      </c>
      <c r="AT101" s="17">
        <v>366215.24840000033</v>
      </c>
      <c r="AU101" s="17">
        <v>313753.87719999993</v>
      </c>
      <c r="AV101" s="17">
        <v>508159.96320000011</v>
      </c>
      <c r="AW101" s="35">
        <v>0</v>
      </c>
      <c r="AX101" s="31">
        <v>0</v>
      </c>
      <c r="AY101" s="32">
        <v>0</v>
      </c>
      <c r="AZ101" s="31">
        <v>0</v>
      </c>
      <c r="BA101" s="33">
        <v>0</v>
      </c>
      <c r="BB101" s="33">
        <v>0</v>
      </c>
      <c r="BC101" s="34">
        <v>308703.55759999988</v>
      </c>
      <c r="BD101" s="17">
        <v>393794.7496000001</v>
      </c>
      <c r="BE101" s="17">
        <v>350304.62819999986</v>
      </c>
      <c r="BF101" s="17">
        <v>238825.20239999989</v>
      </c>
      <c r="BG101" s="17">
        <v>316412.4984000001</v>
      </c>
      <c r="BH101" s="35">
        <v>699629.01000000013</v>
      </c>
      <c r="BI101" s="31">
        <v>7013137.8899999997</v>
      </c>
      <c r="BJ101" s="32">
        <v>4395700.55</v>
      </c>
      <c r="BK101" s="31">
        <v>2686443.16</v>
      </c>
      <c r="BL101" s="33">
        <v>7238122</v>
      </c>
      <c r="BM101" s="33">
        <v>2356234.5710000005</v>
      </c>
      <c r="BN101" s="34">
        <v>4181020.9226000011</v>
      </c>
      <c r="BO101" s="17">
        <v>4941746.0980000021</v>
      </c>
      <c r="BP101" s="17">
        <v>4389691.8765999991</v>
      </c>
      <c r="BQ101" s="17">
        <v>3107578.0796000008</v>
      </c>
      <c r="BR101" s="17">
        <v>4295610.461600001</v>
      </c>
      <c r="BS101" s="19"/>
      <c r="BT101" s="31">
        <v>398054.89000000007</v>
      </c>
      <c r="BU101" s="31">
        <v>4544599.74</v>
      </c>
      <c r="BV101" s="32">
        <v>5760878.1800000016</v>
      </c>
      <c r="BW101" s="31">
        <v>1878984.5599999998</v>
      </c>
      <c r="BX101" s="33">
        <v>8759654.9399999995</v>
      </c>
      <c r="BY101" s="33">
        <v>2575796.7599999998</v>
      </c>
      <c r="BZ101" s="34">
        <v>3224118.2804000005</v>
      </c>
      <c r="CA101" s="17">
        <v>4652612.3238000013</v>
      </c>
      <c r="CB101" s="17">
        <v>5669066.9906999972</v>
      </c>
      <c r="CC101" s="17">
        <v>2104833.5581</v>
      </c>
      <c r="CD101" s="17">
        <v>4586062.7595999986</v>
      </c>
      <c r="CE101" s="19"/>
      <c r="CF101" s="31">
        <v>14285.349999999999</v>
      </c>
      <c r="CG101" s="31">
        <v>157006.46</v>
      </c>
      <c r="CH101" s="32">
        <v>157098.13</v>
      </c>
      <c r="CI101" s="31">
        <v>84228.55</v>
      </c>
      <c r="CJ101" s="33">
        <v>205439</v>
      </c>
      <c r="CK101" s="33">
        <v>58526.888000000006</v>
      </c>
      <c r="CL101" s="34">
        <v>151957.77280000006</v>
      </c>
      <c r="CM101" s="17">
        <v>262387.26010000001</v>
      </c>
      <c r="CN101" s="17">
        <v>276586.63060000009</v>
      </c>
      <c r="CO101" s="17">
        <v>110823.24200000004</v>
      </c>
      <c r="CP101" s="17">
        <v>243298.91820000001</v>
      </c>
      <c r="CQ101" s="5"/>
    </row>
    <row r="102" spans="1:95">
      <c r="A102" s="5"/>
      <c r="B102" s="21" t="s">
        <v>0</v>
      </c>
      <c r="C102" s="21" t="s">
        <v>76</v>
      </c>
      <c r="D102" s="22" t="s">
        <v>9</v>
      </c>
      <c r="E102" s="31">
        <v>2664423.7011977499</v>
      </c>
      <c r="F102" s="31">
        <v>5681067.2915211357</v>
      </c>
      <c r="G102" s="32">
        <v>9605872.5432230569</v>
      </c>
      <c r="H102" s="31">
        <v>1648577.605142223</v>
      </c>
      <c r="I102" s="33">
        <v>2435686.0997566096</v>
      </c>
      <c r="J102" s="33">
        <v>8672144.9999979995</v>
      </c>
      <c r="K102" s="34">
        <v>3702789</v>
      </c>
      <c r="L102" s="17">
        <v>8296216</v>
      </c>
      <c r="M102" s="17">
        <v>7278608</v>
      </c>
      <c r="N102" s="17">
        <v>6514199</v>
      </c>
      <c r="O102" s="17">
        <v>766947</v>
      </c>
      <c r="P102" s="35">
        <v>92556.1673869964</v>
      </c>
      <c r="Q102" s="31">
        <v>112994.2069203134</v>
      </c>
      <c r="R102" s="32">
        <v>123643.68970331401</v>
      </c>
      <c r="S102" s="31">
        <v>121397.83786021499</v>
      </c>
      <c r="T102" s="33">
        <v>102667.82164658999</v>
      </c>
      <c r="U102" s="33">
        <v>359728</v>
      </c>
      <c r="V102" s="34">
        <v>130133</v>
      </c>
      <c r="W102" s="17">
        <v>455541</v>
      </c>
      <c r="X102" s="17">
        <v>948384</v>
      </c>
      <c r="Y102" s="17">
        <v>504692</v>
      </c>
      <c r="Z102" s="17">
        <v>49534</v>
      </c>
      <c r="AA102" s="35">
        <v>2756979.8685847456</v>
      </c>
      <c r="AB102" s="31">
        <v>5794061.4984414494</v>
      </c>
      <c r="AC102" s="32">
        <v>9729516.2329263687</v>
      </c>
      <c r="AD102" s="31">
        <v>1769975.4430024382</v>
      </c>
      <c r="AE102" s="33">
        <v>2538353.9214031999</v>
      </c>
      <c r="AF102" s="33">
        <v>9031872.9999979995</v>
      </c>
      <c r="AG102" s="34">
        <v>3832922</v>
      </c>
      <c r="AH102" s="17">
        <v>8751757</v>
      </c>
      <c r="AI102" s="17">
        <v>8226992</v>
      </c>
      <c r="AJ102" s="17">
        <v>7018891</v>
      </c>
      <c r="AK102" s="17">
        <v>816481</v>
      </c>
      <c r="AL102" s="31">
        <v>-129026.91858474603</v>
      </c>
      <c r="AM102" s="31">
        <v>-93864.348441448979</v>
      </c>
      <c r="AN102" s="32">
        <v>-66161.702926369806</v>
      </c>
      <c r="AO102" s="31">
        <v>0.176997562</v>
      </c>
      <c r="AP102" s="33">
        <v>35536.740596800002</v>
      </c>
      <c r="AQ102" s="33">
        <v>298051.808999934</v>
      </c>
      <c r="AR102" s="34">
        <v>210810.71000000002</v>
      </c>
      <c r="AS102" s="17">
        <v>674760.46469999989</v>
      </c>
      <c r="AT102" s="17">
        <v>820231.10239999986</v>
      </c>
      <c r="AU102" s="17">
        <v>861919.81480000005</v>
      </c>
      <c r="AV102" s="17">
        <v>119532.81839999999</v>
      </c>
      <c r="AW102" s="35">
        <v>0</v>
      </c>
      <c r="AX102" s="31">
        <v>0</v>
      </c>
      <c r="AY102" s="32">
        <v>0</v>
      </c>
      <c r="AZ102" s="31">
        <v>0</v>
      </c>
      <c r="BA102" s="33">
        <v>0</v>
      </c>
      <c r="BB102" s="33">
        <v>0</v>
      </c>
      <c r="BC102" s="34">
        <v>194470.37099999998</v>
      </c>
      <c r="BD102" s="17">
        <v>498389.54160000006</v>
      </c>
      <c r="BE102" s="17">
        <v>504877.53360000002</v>
      </c>
      <c r="BF102" s="17">
        <v>435910.1129999999</v>
      </c>
      <c r="BG102" s="17">
        <v>50707.786</v>
      </c>
      <c r="BH102" s="35">
        <v>2627952.9499999997</v>
      </c>
      <c r="BI102" s="31">
        <v>5700197.1499999985</v>
      </c>
      <c r="BJ102" s="32">
        <v>9663354.5300000012</v>
      </c>
      <c r="BK102" s="31">
        <v>1769975.6200000003</v>
      </c>
      <c r="BL102" s="33">
        <v>2573890.662</v>
      </c>
      <c r="BM102" s="33">
        <v>9329924.8089979328</v>
      </c>
      <c r="BN102" s="34">
        <v>4238203.0809999993</v>
      </c>
      <c r="BO102" s="17">
        <v>9924907.0062999986</v>
      </c>
      <c r="BP102" s="17">
        <v>9552100.6359999999</v>
      </c>
      <c r="BQ102" s="17">
        <v>8316720.9277999997</v>
      </c>
      <c r="BR102" s="17">
        <v>986721.60439999995</v>
      </c>
      <c r="BS102" s="19"/>
      <c r="BT102" s="31">
        <v>7028137.0200000005</v>
      </c>
      <c r="BU102" s="31">
        <v>898617.72999999986</v>
      </c>
      <c r="BV102" s="32">
        <v>14159064.949999999</v>
      </c>
      <c r="BW102" s="31">
        <v>231508.08999999991</v>
      </c>
      <c r="BX102" s="33">
        <v>4589307.2700000005</v>
      </c>
      <c r="BY102" s="33">
        <v>5576038.9639979349</v>
      </c>
      <c r="BZ102" s="34">
        <v>5996537.1534000002</v>
      </c>
      <c r="CA102" s="17">
        <v>1934673.5438999997</v>
      </c>
      <c r="CB102" s="17">
        <v>16533578.111199999</v>
      </c>
      <c r="CC102" s="17">
        <v>6618543.8423999995</v>
      </c>
      <c r="CD102" s="17">
        <v>6087139.7458000006</v>
      </c>
      <c r="CE102" s="19"/>
      <c r="CF102" s="31">
        <v>88224.53</v>
      </c>
      <c r="CG102" s="31">
        <v>111163.68999999999</v>
      </c>
      <c r="CH102" s="32">
        <v>122802.90000000001</v>
      </c>
      <c r="CI102" s="31">
        <v>121397.85</v>
      </c>
      <c r="CJ102" s="33">
        <v>104105.162</v>
      </c>
      <c r="CK102" s="33">
        <v>371599.02399999998</v>
      </c>
      <c r="CL102" s="34">
        <v>143892.84740000003</v>
      </c>
      <c r="CM102" s="17">
        <v>516605.08079999988</v>
      </c>
      <c r="CN102" s="17">
        <v>1101138.7164999999</v>
      </c>
      <c r="CO102" s="17">
        <v>598012.2226000001</v>
      </c>
      <c r="CP102" s="17">
        <v>59862.096600000004</v>
      </c>
      <c r="CQ102" s="5"/>
    </row>
    <row r="103" spans="1:95">
      <c r="A103" s="5"/>
      <c r="B103" s="21" t="s">
        <v>0</v>
      </c>
      <c r="C103" s="21" t="s">
        <v>76</v>
      </c>
      <c r="D103" s="22" t="s">
        <v>6</v>
      </c>
      <c r="E103" s="31">
        <v>35393961.977866039</v>
      </c>
      <c r="F103" s="31">
        <v>25020117.314886551</v>
      </c>
      <c r="G103" s="32">
        <v>15178428.643178975</v>
      </c>
      <c r="H103" s="31">
        <v>19900213.629978448</v>
      </c>
      <c r="I103" s="33">
        <v>27633599.829868674</v>
      </c>
      <c r="J103" s="33">
        <v>27119139.495022118</v>
      </c>
      <c r="K103" s="34">
        <v>12353818.367285401</v>
      </c>
      <c r="L103" s="17">
        <v>22637082</v>
      </c>
      <c r="M103" s="17">
        <v>20554378</v>
      </c>
      <c r="N103" s="17">
        <v>14930224</v>
      </c>
      <c r="O103" s="17">
        <v>24059536</v>
      </c>
      <c r="P103" s="35">
        <v>1059266.628386158</v>
      </c>
      <c r="Q103" s="31">
        <v>1128045.677476438</v>
      </c>
      <c r="R103" s="32">
        <v>1527857.6277307463</v>
      </c>
      <c r="S103" s="31">
        <v>769620.97303789505</v>
      </c>
      <c r="T103" s="33">
        <v>788183.79195534007</v>
      </c>
      <c r="U103" s="33">
        <v>908174.29604024009</v>
      </c>
      <c r="V103" s="34">
        <v>683241.46462751995</v>
      </c>
      <c r="W103" s="17">
        <v>1494433.694986</v>
      </c>
      <c r="X103" s="17">
        <v>1708410</v>
      </c>
      <c r="Y103" s="17">
        <v>719943</v>
      </c>
      <c r="Z103" s="17">
        <v>1730139</v>
      </c>
      <c r="AA103" s="35">
        <v>36453228.606252193</v>
      </c>
      <c r="AB103" s="31">
        <v>26148162.992362991</v>
      </c>
      <c r="AC103" s="32">
        <v>16706286.270909721</v>
      </c>
      <c r="AD103" s="31">
        <v>20669834.603016332</v>
      </c>
      <c r="AE103" s="33">
        <v>28421783.621823993</v>
      </c>
      <c r="AF103" s="33">
        <v>28027313.791062359</v>
      </c>
      <c r="AG103" s="34">
        <v>13037059.83191292</v>
      </c>
      <c r="AH103" s="17">
        <v>24131515.694986001</v>
      </c>
      <c r="AI103" s="17">
        <v>22262788</v>
      </c>
      <c r="AJ103" s="17">
        <v>15650167</v>
      </c>
      <c r="AK103" s="17">
        <v>25789675</v>
      </c>
      <c r="AL103" s="31">
        <v>-1706014.5462521932</v>
      </c>
      <c r="AM103" s="31">
        <v>-423602.73236298363</v>
      </c>
      <c r="AN103" s="32">
        <v>-113604.45090972124</v>
      </c>
      <c r="AO103" s="31">
        <v>2.0669836669999997</v>
      </c>
      <c r="AP103" s="33">
        <v>397902.21817599022</v>
      </c>
      <c r="AQ103" s="33">
        <v>924899.18893764017</v>
      </c>
      <c r="AR103" s="34">
        <v>717038.21808708005</v>
      </c>
      <c r="AS103" s="17">
        <v>1860539.857514</v>
      </c>
      <c r="AT103" s="17">
        <v>2219599.9635999999</v>
      </c>
      <c r="AU103" s="17">
        <v>1921840.5076000001</v>
      </c>
      <c r="AV103" s="17">
        <v>3775608.42</v>
      </c>
      <c r="AW103" s="35">
        <v>0</v>
      </c>
      <c r="AX103" s="31">
        <v>0</v>
      </c>
      <c r="AY103" s="32">
        <v>0</v>
      </c>
      <c r="AZ103" s="31">
        <v>0</v>
      </c>
      <c r="BA103" s="33">
        <v>0</v>
      </c>
      <c r="BB103" s="33">
        <v>0</v>
      </c>
      <c r="BC103" s="34">
        <v>841336.36639999994</v>
      </c>
      <c r="BD103" s="17">
        <v>1738451.4989999998</v>
      </c>
      <c r="BE103" s="17">
        <v>1647446.2639000001</v>
      </c>
      <c r="BF103" s="17">
        <v>1093864.3040000002</v>
      </c>
      <c r="BG103" s="17">
        <v>1674971.5042000003</v>
      </c>
      <c r="BH103" s="35">
        <v>34747214.059999995</v>
      </c>
      <c r="BI103" s="31">
        <v>25724560.259999998</v>
      </c>
      <c r="BJ103" s="32">
        <v>16592681.82</v>
      </c>
      <c r="BK103" s="31">
        <v>20669836.670000002</v>
      </c>
      <c r="BL103" s="33">
        <v>28819685.84</v>
      </c>
      <c r="BM103" s="33">
        <v>28952212.980000004</v>
      </c>
      <c r="BN103" s="34">
        <v>14595434.416399999</v>
      </c>
      <c r="BO103" s="17">
        <v>27730507.051499996</v>
      </c>
      <c r="BP103" s="17">
        <v>26129834.227499999</v>
      </c>
      <c r="BQ103" s="17">
        <v>18665871.8116</v>
      </c>
      <c r="BR103" s="17">
        <v>31240254.924199998</v>
      </c>
      <c r="BS103" s="19"/>
      <c r="BT103" s="31">
        <v>16570585.139999999</v>
      </c>
      <c r="BU103" s="31">
        <v>22674482.509999998</v>
      </c>
      <c r="BV103" s="32">
        <v>33704737.340000004</v>
      </c>
      <c r="BW103" s="31">
        <v>10341224.029999999</v>
      </c>
      <c r="BX103" s="33">
        <v>39634227.270000018</v>
      </c>
      <c r="BY103" s="33">
        <v>23951527.43</v>
      </c>
      <c r="BZ103" s="34">
        <v>9950335.2535999995</v>
      </c>
      <c r="CA103" s="17">
        <v>31787941.788899999</v>
      </c>
      <c r="CB103" s="17">
        <v>23577164.932499997</v>
      </c>
      <c r="CC103" s="17">
        <v>14620844.4528</v>
      </c>
      <c r="CD103" s="17">
        <v>16914819.506200001</v>
      </c>
      <c r="CE103" s="19"/>
      <c r="CF103" s="31">
        <v>1009692.8500000001</v>
      </c>
      <c r="CG103" s="31">
        <v>1109771.23</v>
      </c>
      <c r="CH103" s="32">
        <v>1517468.0399999998</v>
      </c>
      <c r="CI103" s="31">
        <v>769621.05</v>
      </c>
      <c r="CJ103" s="33">
        <v>799218.28799999994</v>
      </c>
      <c r="CK103" s="33">
        <v>938143.98</v>
      </c>
      <c r="CL103" s="34">
        <v>760950.26979999989</v>
      </c>
      <c r="CM103" s="17">
        <v>1715853.2997999999</v>
      </c>
      <c r="CN103" s="17">
        <v>2005160.7948</v>
      </c>
      <c r="CO103" s="17">
        <v>858672.24439999997</v>
      </c>
      <c r="CP103" s="17">
        <v>2095799.3278999999</v>
      </c>
      <c r="CQ103" s="5"/>
    </row>
    <row r="104" spans="1:95">
      <c r="A104" s="5"/>
      <c r="B104" s="21" t="s">
        <v>0</v>
      </c>
      <c r="C104" s="21" t="s">
        <v>76</v>
      </c>
      <c r="D104" s="22" t="s">
        <v>4</v>
      </c>
      <c r="E104" s="31">
        <v>10779149.149615027</v>
      </c>
      <c r="F104" s="31">
        <v>7601229.0245857527</v>
      </c>
      <c r="G104" s="32">
        <v>6062527.7068666527</v>
      </c>
      <c r="H104" s="31">
        <v>3174235.002576469</v>
      </c>
      <c r="I104" s="33">
        <v>5979454.1885701474</v>
      </c>
      <c r="J104" s="33">
        <v>6541512.2919849297</v>
      </c>
      <c r="K104" s="34">
        <v>4321028.5325598903</v>
      </c>
      <c r="L104" s="17">
        <v>5068542.47</v>
      </c>
      <c r="M104" s="17">
        <v>3968321.7115150001</v>
      </c>
      <c r="N104" s="17">
        <v>5414927.48554656</v>
      </c>
      <c r="O104" s="17">
        <v>3104112</v>
      </c>
      <c r="P104" s="35">
        <v>316647.24081638572</v>
      </c>
      <c r="Q104" s="31">
        <v>220302.50151915886</v>
      </c>
      <c r="R104" s="32">
        <v>139391.35543677682</v>
      </c>
      <c r="S104" s="31">
        <v>87911.151208884025</v>
      </c>
      <c r="T104" s="33">
        <v>167652.77074787</v>
      </c>
      <c r="U104" s="33">
        <v>252354.29524953998</v>
      </c>
      <c r="V104" s="34">
        <v>112509.63173004999</v>
      </c>
      <c r="W104" s="17">
        <v>198538.351264</v>
      </c>
      <c r="X104" s="17">
        <v>198618</v>
      </c>
      <c r="Y104" s="17">
        <v>356043.74075381999</v>
      </c>
      <c r="Z104" s="17">
        <v>176232</v>
      </c>
      <c r="AA104" s="35">
        <v>11095796.390431408</v>
      </c>
      <c r="AB104" s="31">
        <v>7821531.5261049187</v>
      </c>
      <c r="AC104" s="32">
        <v>6201919.0623034341</v>
      </c>
      <c r="AD104" s="31">
        <v>3262146.1537853526</v>
      </c>
      <c r="AE104" s="33">
        <v>6147106.9593180176</v>
      </c>
      <c r="AF104" s="33">
        <v>6793866.5872344691</v>
      </c>
      <c r="AG104" s="34">
        <v>4433538.1642899401</v>
      </c>
      <c r="AH104" s="17">
        <v>5267080.8212640006</v>
      </c>
      <c r="AI104" s="17">
        <v>4166939.7115150001</v>
      </c>
      <c r="AJ104" s="17">
        <v>5770971.2263003802</v>
      </c>
      <c r="AK104" s="17">
        <v>3280344</v>
      </c>
      <c r="AL104" s="31">
        <v>-519284.32043141167</v>
      </c>
      <c r="AM104" s="31">
        <v>-126709.55610491421</v>
      </c>
      <c r="AN104" s="32">
        <v>-42173.682303430796</v>
      </c>
      <c r="AO104" s="31">
        <v>0.326214648</v>
      </c>
      <c r="AP104" s="33">
        <v>86058.918681980023</v>
      </c>
      <c r="AQ104" s="33">
        <v>224197.39376346397</v>
      </c>
      <c r="AR104" s="34">
        <v>243844.55071005999</v>
      </c>
      <c r="AS104" s="17">
        <v>406091.91723600007</v>
      </c>
      <c r="AT104" s="17">
        <v>415443.85538500006</v>
      </c>
      <c r="AU104" s="17">
        <v>708675.26209961972</v>
      </c>
      <c r="AV104" s="17">
        <v>480242.36159999983</v>
      </c>
      <c r="AW104" s="35">
        <v>0</v>
      </c>
      <c r="AX104" s="31">
        <v>0</v>
      </c>
      <c r="AY104" s="32">
        <v>0</v>
      </c>
      <c r="AZ104" s="31">
        <v>0</v>
      </c>
      <c r="BA104" s="33">
        <v>0</v>
      </c>
      <c r="BB104" s="33">
        <v>0</v>
      </c>
      <c r="BC104" s="34">
        <v>146299.33420000004</v>
      </c>
      <c r="BD104" s="17">
        <v>232701.83009999999</v>
      </c>
      <c r="BE104" s="17">
        <v>211393.37099999998</v>
      </c>
      <c r="BF104" s="17">
        <v>365216.59900000005</v>
      </c>
      <c r="BG104" s="17">
        <v>236184.72120000003</v>
      </c>
      <c r="BH104" s="35">
        <v>10576512.070000002</v>
      </c>
      <c r="BI104" s="31">
        <v>7694821.9700000007</v>
      </c>
      <c r="BJ104" s="32">
        <v>6159745.3799999971</v>
      </c>
      <c r="BK104" s="31">
        <v>3262146.4800000009</v>
      </c>
      <c r="BL104" s="33">
        <v>6233165.8780000005</v>
      </c>
      <c r="BM104" s="33">
        <v>7018063.980997934</v>
      </c>
      <c r="BN104" s="34">
        <v>4823682.0492000021</v>
      </c>
      <c r="BO104" s="17">
        <v>5905874.5686000027</v>
      </c>
      <c r="BP104" s="17">
        <v>4793776.9378999975</v>
      </c>
      <c r="BQ104" s="17">
        <v>6844863.0874000015</v>
      </c>
      <c r="BR104" s="17">
        <v>3996771.0828</v>
      </c>
      <c r="BS104" s="19"/>
      <c r="BT104" s="31">
        <v>5404753.8700000001</v>
      </c>
      <c r="BU104" s="31">
        <v>13313760.749999998</v>
      </c>
      <c r="BV104" s="32">
        <v>7029887.2099999972</v>
      </c>
      <c r="BW104" s="31">
        <v>874166.8899999999</v>
      </c>
      <c r="BX104" s="33">
        <v>7739994.4680000003</v>
      </c>
      <c r="BY104" s="33">
        <v>8215378.7409979338</v>
      </c>
      <c r="BZ104" s="34">
        <v>4258737.8337000012</v>
      </c>
      <c r="CA104" s="17">
        <v>5310811.1605000012</v>
      </c>
      <c r="CB104" s="17">
        <v>3409823.2122999988</v>
      </c>
      <c r="CC104" s="17">
        <v>8279925.536100002</v>
      </c>
      <c r="CD104" s="17">
        <v>5105669.9832999995</v>
      </c>
      <c r="CE104" s="19"/>
      <c r="CF104" s="31">
        <v>301828.12000000011</v>
      </c>
      <c r="CG104" s="31">
        <v>216733.58000000002</v>
      </c>
      <c r="CH104" s="32">
        <v>138443.48000000004</v>
      </c>
      <c r="CI104" s="31">
        <v>87911.160000000018</v>
      </c>
      <c r="CJ104" s="33">
        <v>169999.894</v>
      </c>
      <c r="CK104" s="33">
        <v>260681.97497727405</v>
      </c>
      <c r="CL104" s="34">
        <v>122324.95659999995</v>
      </c>
      <c r="CM104" s="17">
        <v>222648.5901</v>
      </c>
      <c r="CN104" s="17">
        <v>229271.05140000005</v>
      </c>
      <c r="CO104" s="17">
        <v>422379.54149999993</v>
      </c>
      <c r="CP104" s="17">
        <v>214721.04359999998</v>
      </c>
      <c r="CQ104" s="5"/>
    </row>
    <row r="105" spans="1:95">
      <c r="A105" s="5"/>
      <c r="B105" s="21" t="s">
        <v>0</v>
      </c>
      <c r="C105" s="21" t="s">
        <v>76</v>
      </c>
      <c r="D105" s="22" t="s">
        <v>31</v>
      </c>
      <c r="E105" s="31">
        <v>0</v>
      </c>
      <c r="F105" s="31">
        <v>0</v>
      </c>
      <c r="G105" s="32">
        <v>603014.661211906</v>
      </c>
      <c r="H105" s="31">
        <v>1517595.608240424</v>
      </c>
      <c r="I105" s="33">
        <v>6476904.4086867804</v>
      </c>
      <c r="J105" s="33">
        <v>3249323.9999999995</v>
      </c>
      <c r="K105" s="34">
        <v>3210215</v>
      </c>
      <c r="L105" s="17">
        <v>0</v>
      </c>
      <c r="M105" s="17">
        <v>0</v>
      </c>
      <c r="N105" s="17">
        <v>0</v>
      </c>
      <c r="O105" s="17">
        <v>0</v>
      </c>
      <c r="P105" s="35">
        <v>0</v>
      </c>
      <c r="Q105" s="31">
        <v>0</v>
      </c>
      <c r="R105" s="32">
        <v>5744.613960963</v>
      </c>
      <c r="S105" s="31">
        <v>67373.353262663994</v>
      </c>
      <c r="T105" s="33">
        <v>228079.68453659001</v>
      </c>
      <c r="U105" s="33">
        <v>294768.00000000006</v>
      </c>
      <c r="V105" s="34">
        <v>116697</v>
      </c>
      <c r="W105" s="17">
        <v>0</v>
      </c>
      <c r="X105" s="17">
        <v>0</v>
      </c>
      <c r="Y105" s="17">
        <v>0</v>
      </c>
      <c r="Z105" s="17">
        <v>0</v>
      </c>
      <c r="AA105" s="35">
        <v>0</v>
      </c>
      <c r="AB105" s="31">
        <v>0</v>
      </c>
      <c r="AC105" s="32">
        <v>608759.27517286898</v>
      </c>
      <c r="AD105" s="31">
        <v>1584968.9615030878</v>
      </c>
      <c r="AE105" s="33">
        <v>6704984.0932233706</v>
      </c>
      <c r="AF105" s="33">
        <v>3544092</v>
      </c>
      <c r="AG105" s="34">
        <v>3326912</v>
      </c>
      <c r="AH105" s="17">
        <v>0</v>
      </c>
      <c r="AI105" s="17">
        <v>0</v>
      </c>
      <c r="AJ105" s="17">
        <v>0</v>
      </c>
      <c r="AK105" s="17">
        <v>0</v>
      </c>
      <c r="AL105" s="31">
        <v>0</v>
      </c>
      <c r="AM105" s="31">
        <v>0</v>
      </c>
      <c r="AN105" s="32">
        <v>-4139.6251728690004</v>
      </c>
      <c r="AO105" s="31">
        <v>0.15849691199999999</v>
      </c>
      <c r="AP105" s="33">
        <v>93869.356776629997</v>
      </c>
      <c r="AQ105" s="33">
        <v>116955.03600000002</v>
      </c>
      <c r="AR105" s="34">
        <v>182980.16</v>
      </c>
      <c r="AS105" s="17">
        <v>0</v>
      </c>
      <c r="AT105" s="17">
        <v>0</v>
      </c>
      <c r="AU105" s="17">
        <v>0</v>
      </c>
      <c r="AV105" s="17">
        <v>0</v>
      </c>
      <c r="AW105" s="35">
        <v>0</v>
      </c>
      <c r="AX105" s="31">
        <v>0</v>
      </c>
      <c r="AY105" s="32">
        <v>0</v>
      </c>
      <c r="AZ105" s="31">
        <v>0</v>
      </c>
      <c r="BA105" s="33">
        <v>0</v>
      </c>
      <c r="BB105" s="33">
        <v>0</v>
      </c>
      <c r="BC105" s="34">
        <v>122220.25369999999</v>
      </c>
      <c r="BD105" s="17">
        <v>0</v>
      </c>
      <c r="BE105" s="17">
        <v>0</v>
      </c>
      <c r="BF105" s="17">
        <v>0</v>
      </c>
      <c r="BG105" s="17">
        <v>0</v>
      </c>
      <c r="BH105" s="35">
        <v>0</v>
      </c>
      <c r="BI105" s="31">
        <v>0</v>
      </c>
      <c r="BJ105" s="32">
        <v>604619.65</v>
      </c>
      <c r="BK105" s="31">
        <v>1584969.1199999999</v>
      </c>
      <c r="BL105" s="33">
        <v>6798853.4500000002</v>
      </c>
      <c r="BM105" s="33">
        <v>3661047.0360000003</v>
      </c>
      <c r="BN105" s="34">
        <v>3632112.4136999999</v>
      </c>
      <c r="BO105" s="17">
        <v>0</v>
      </c>
      <c r="BP105" s="17">
        <v>0</v>
      </c>
      <c r="BQ105" s="17">
        <v>0</v>
      </c>
      <c r="BR105" s="17">
        <v>0</v>
      </c>
      <c r="BS105" s="19"/>
      <c r="BT105" s="31">
        <v>0</v>
      </c>
      <c r="BU105" s="31">
        <v>0</v>
      </c>
      <c r="BV105" s="32">
        <v>0</v>
      </c>
      <c r="BW105" s="31">
        <v>498776.73</v>
      </c>
      <c r="BX105" s="33">
        <v>6543566.2699999996</v>
      </c>
      <c r="BY105" s="33">
        <v>3661047.0360000012</v>
      </c>
      <c r="BZ105" s="34">
        <v>3632112.4136999999</v>
      </c>
      <c r="CA105" s="17">
        <v>0</v>
      </c>
      <c r="CB105" s="17">
        <v>0</v>
      </c>
      <c r="CC105" s="17">
        <v>0</v>
      </c>
      <c r="CD105" s="17">
        <v>0</v>
      </c>
      <c r="CE105" s="19"/>
      <c r="CF105" s="31">
        <v>0</v>
      </c>
      <c r="CG105" s="31">
        <v>0</v>
      </c>
      <c r="CH105" s="32">
        <v>5705.55</v>
      </c>
      <c r="CI105" s="31">
        <v>67373.359999999986</v>
      </c>
      <c r="CJ105" s="33">
        <v>231272.78599999999</v>
      </c>
      <c r="CK105" s="33">
        <v>304495.34399999992</v>
      </c>
      <c r="CL105" s="34">
        <v>127402.41609999997</v>
      </c>
      <c r="CM105" s="17">
        <v>0</v>
      </c>
      <c r="CN105" s="17">
        <v>0</v>
      </c>
      <c r="CO105" s="17">
        <v>0</v>
      </c>
      <c r="CP105" s="17">
        <v>0</v>
      </c>
      <c r="CQ105" s="5"/>
    </row>
    <row r="106" spans="1:95">
      <c r="A106" s="5"/>
      <c r="B106" s="21" t="s">
        <v>0</v>
      </c>
      <c r="C106" s="21" t="s">
        <v>76</v>
      </c>
      <c r="D106" s="22" t="s">
        <v>32</v>
      </c>
      <c r="E106" s="31">
        <v>0</v>
      </c>
      <c r="F106" s="31">
        <v>6305561.6293067802</v>
      </c>
      <c r="G106" s="32">
        <v>18683463.578298841</v>
      </c>
      <c r="H106" s="31">
        <v>6579173.0120826345</v>
      </c>
      <c r="I106" s="33">
        <v>8943787.8539099991</v>
      </c>
      <c r="J106" s="33">
        <v>14305461.917364001</v>
      </c>
      <c r="K106" s="34">
        <v>2342092</v>
      </c>
      <c r="L106" s="17">
        <v>1299903</v>
      </c>
      <c r="M106" s="17">
        <v>2016210</v>
      </c>
      <c r="N106" s="17">
        <v>1187985</v>
      </c>
      <c r="O106" s="17">
        <v>1879707</v>
      </c>
      <c r="P106" s="35">
        <v>0</v>
      </c>
      <c r="Q106" s="31">
        <v>120923.59374249319</v>
      </c>
      <c r="R106" s="32">
        <v>933967.09149949334</v>
      </c>
      <c r="S106" s="31">
        <v>916371.26836286404</v>
      </c>
      <c r="T106" s="33">
        <v>1009802.8597566001</v>
      </c>
      <c r="U106" s="33">
        <v>597139.19382752012</v>
      </c>
      <c r="V106" s="34">
        <v>84926</v>
      </c>
      <c r="W106" s="17">
        <v>51870</v>
      </c>
      <c r="X106" s="17">
        <v>88236</v>
      </c>
      <c r="Y106" s="17">
        <v>77557</v>
      </c>
      <c r="Z106" s="17">
        <v>119349</v>
      </c>
      <c r="AA106" s="35">
        <v>0</v>
      </c>
      <c r="AB106" s="31">
        <v>6426485.2230492737</v>
      </c>
      <c r="AC106" s="32">
        <v>19617430.669798333</v>
      </c>
      <c r="AD106" s="31">
        <v>7495544.2804454984</v>
      </c>
      <c r="AE106" s="33">
        <v>9953590.7136665992</v>
      </c>
      <c r="AF106" s="33">
        <v>14902601.111191522</v>
      </c>
      <c r="AG106" s="34">
        <v>2427018</v>
      </c>
      <c r="AH106" s="17">
        <v>1351773</v>
      </c>
      <c r="AI106" s="17">
        <v>2104446</v>
      </c>
      <c r="AJ106" s="17">
        <v>1265542</v>
      </c>
      <c r="AK106" s="17">
        <v>1999056</v>
      </c>
      <c r="AL106" s="31">
        <v>0</v>
      </c>
      <c r="AM106" s="31">
        <v>-104109.673049273</v>
      </c>
      <c r="AN106" s="32">
        <v>-133400.52979833237</v>
      </c>
      <c r="AO106" s="31">
        <v>0.74955450300000015</v>
      </c>
      <c r="AP106" s="33">
        <v>139349.2863334</v>
      </c>
      <c r="AQ106" s="33">
        <v>491784.48880848003</v>
      </c>
      <c r="AR106" s="34">
        <v>133485.99</v>
      </c>
      <c r="AS106" s="17">
        <v>104221.69830000002</v>
      </c>
      <c r="AT106" s="17">
        <v>209813.26620000007</v>
      </c>
      <c r="AU106" s="17">
        <v>155408.5576</v>
      </c>
      <c r="AV106" s="17">
        <v>292661.79840000003</v>
      </c>
      <c r="AW106" s="35">
        <v>0</v>
      </c>
      <c r="AX106" s="31">
        <v>0</v>
      </c>
      <c r="AY106" s="32">
        <v>0</v>
      </c>
      <c r="AZ106" s="31">
        <v>0</v>
      </c>
      <c r="BA106" s="33">
        <v>0</v>
      </c>
      <c r="BB106" s="33">
        <v>0</v>
      </c>
      <c r="BC106" s="34">
        <v>108794.65700000001</v>
      </c>
      <c r="BD106" s="17">
        <v>67873.23629999999</v>
      </c>
      <c r="BE106" s="17">
        <v>115633.75320000004</v>
      </c>
      <c r="BF106" s="17">
        <v>73001.819999999992</v>
      </c>
      <c r="BG106" s="17">
        <v>119522.53600000001</v>
      </c>
      <c r="BH106" s="35">
        <v>0</v>
      </c>
      <c r="BI106" s="31">
        <v>6322375.5500000007</v>
      </c>
      <c r="BJ106" s="32">
        <v>19484030.140000001</v>
      </c>
      <c r="BK106" s="31">
        <v>7495545.0300000012</v>
      </c>
      <c r="BL106" s="33">
        <v>10092940</v>
      </c>
      <c r="BM106" s="33">
        <v>15394385.6</v>
      </c>
      <c r="BN106" s="34">
        <v>2669298.6470000003</v>
      </c>
      <c r="BO106" s="17">
        <v>1523867.9346000003</v>
      </c>
      <c r="BP106" s="17">
        <v>2429893.0194000006</v>
      </c>
      <c r="BQ106" s="17">
        <v>1493952.3775999998</v>
      </c>
      <c r="BR106" s="17">
        <v>2411240.3344000005</v>
      </c>
      <c r="BS106" s="19"/>
      <c r="BT106" s="31">
        <v>0</v>
      </c>
      <c r="BU106" s="31">
        <v>0</v>
      </c>
      <c r="BV106" s="32">
        <v>9610006.8599999994</v>
      </c>
      <c r="BW106" s="31">
        <v>13922838.200000001</v>
      </c>
      <c r="BX106" s="33">
        <v>754106</v>
      </c>
      <c r="BY106" s="33">
        <v>34502325.25999999</v>
      </c>
      <c r="BZ106" s="34">
        <v>2606704.9295000006</v>
      </c>
      <c r="CA106" s="17">
        <v>1404612.1394</v>
      </c>
      <c r="CB106" s="17">
        <v>2142103.4752999991</v>
      </c>
      <c r="CC106" s="17">
        <v>1202764.8703999997</v>
      </c>
      <c r="CD106" s="17">
        <v>3172066.8984000008</v>
      </c>
      <c r="CE106" s="19"/>
      <c r="CF106" s="31">
        <v>0</v>
      </c>
      <c r="CG106" s="31">
        <v>118964.62</v>
      </c>
      <c r="CH106" s="32">
        <v>927616.02</v>
      </c>
      <c r="CI106" s="31">
        <v>916371.3600000001</v>
      </c>
      <c r="CJ106" s="33">
        <v>1023940</v>
      </c>
      <c r="CK106" s="33">
        <v>616844.73199999996</v>
      </c>
      <c r="CL106" s="34">
        <v>93403.787000000011</v>
      </c>
      <c r="CM106" s="17">
        <v>58473.597000000002</v>
      </c>
      <c r="CN106" s="17">
        <v>101881.46519999995</v>
      </c>
      <c r="CO106" s="17">
        <v>91554.816800000015</v>
      </c>
      <c r="CP106" s="17">
        <v>143957.5344</v>
      </c>
      <c r="CQ106" s="5"/>
    </row>
    <row r="107" spans="1:95">
      <c r="A107" s="5"/>
      <c r="B107" s="21" t="s">
        <v>0</v>
      </c>
      <c r="C107" s="21" t="s">
        <v>76</v>
      </c>
      <c r="D107" s="22" t="s">
        <v>35</v>
      </c>
      <c r="E107" s="31">
        <v>0</v>
      </c>
      <c r="F107" s="31">
        <v>0</v>
      </c>
      <c r="G107" s="32">
        <v>0</v>
      </c>
      <c r="H107" s="31">
        <v>0</v>
      </c>
      <c r="I107" s="33">
        <v>0</v>
      </c>
      <c r="J107" s="33">
        <v>0</v>
      </c>
      <c r="K107" s="34">
        <v>1962494</v>
      </c>
      <c r="L107" s="17">
        <v>771984</v>
      </c>
      <c r="M107" s="17">
        <v>900848</v>
      </c>
      <c r="N107" s="17">
        <v>1623969</v>
      </c>
      <c r="O107" s="17">
        <v>1185632</v>
      </c>
      <c r="P107" s="35">
        <v>0</v>
      </c>
      <c r="Q107" s="31">
        <v>0</v>
      </c>
      <c r="R107" s="32">
        <v>0</v>
      </c>
      <c r="S107" s="31">
        <v>0</v>
      </c>
      <c r="T107" s="33">
        <v>0</v>
      </c>
      <c r="U107" s="33">
        <v>0</v>
      </c>
      <c r="V107" s="34">
        <v>70025</v>
      </c>
      <c r="W107" s="17">
        <v>46966</v>
      </c>
      <c r="X107" s="17">
        <v>118634</v>
      </c>
      <c r="Y107" s="17">
        <v>58268</v>
      </c>
      <c r="Z107" s="17">
        <v>42496</v>
      </c>
      <c r="AA107" s="35">
        <v>0</v>
      </c>
      <c r="AB107" s="31">
        <v>0</v>
      </c>
      <c r="AC107" s="32">
        <v>0</v>
      </c>
      <c r="AD107" s="31">
        <v>0</v>
      </c>
      <c r="AE107" s="33">
        <v>0</v>
      </c>
      <c r="AF107" s="33">
        <v>0</v>
      </c>
      <c r="AG107" s="34">
        <v>2032519</v>
      </c>
      <c r="AH107" s="17">
        <v>818950</v>
      </c>
      <c r="AI107" s="17">
        <v>1019482</v>
      </c>
      <c r="AJ107" s="17">
        <v>1682237</v>
      </c>
      <c r="AK107" s="17">
        <v>1228128</v>
      </c>
      <c r="AL107" s="31">
        <v>0</v>
      </c>
      <c r="AM107" s="31">
        <v>0</v>
      </c>
      <c r="AN107" s="32">
        <v>0</v>
      </c>
      <c r="AO107" s="31">
        <v>0</v>
      </c>
      <c r="AP107" s="33">
        <v>0</v>
      </c>
      <c r="AQ107" s="33">
        <v>0</v>
      </c>
      <c r="AR107" s="34">
        <v>111788.54500000001</v>
      </c>
      <c r="AS107" s="17">
        <v>63141.045000000006</v>
      </c>
      <c r="AT107" s="17">
        <v>101642.35539999999</v>
      </c>
      <c r="AU107" s="17">
        <v>206578.70360000001</v>
      </c>
      <c r="AV107" s="17">
        <v>179797.93919999999</v>
      </c>
      <c r="AW107" s="35">
        <v>0</v>
      </c>
      <c r="AX107" s="31">
        <v>0</v>
      </c>
      <c r="AY107" s="32">
        <v>0</v>
      </c>
      <c r="AZ107" s="31">
        <v>0</v>
      </c>
      <c r="BA107" s="33">
        <v>0</v>
      </c>
      <c r="BB107" s="33">
        <v>0</v>
      </c>
      <c r="BC107" s="34">
        <v>147411.1366</v>
      </c>
      <c r="BD107" s="17">
        <v>66809.107500000013</v>
      </c>
      <c r="BE107" s="17">
        <v>86709.631199999989</v>
      </c>
      <c r="BF107" s="17">
        <v>141662.07999999999</v>
      </c>
      <c r="BG107" s="17">
        <v>101611.4862</v>
      </c>
      <c r="BH107" s="35">
        <v>0</v>
      </c>
      <c r="BI107" s="31">
        <v>0</v>
      </c>
      <c r="BJ107" s="32">
        <v>0</v>
      </c>
      <c r="BK107" s="31">
        <v>0</v>
      </c>
      <c r="BL107" s="33">
        <v>0</v>
      </c>
      <c r="BM107" s="33">
        <v>0</v>
      </c>
      <c r="BN107" s="34">
        <v>2291718.6816000002</v>
      </c>
      <c r="BO107" s="17">
        <v>948900.15250000008</v>
      </c>
      <c r="BP107" s="17">
        <v>1207833.9865999997</v>
      </c>
      <c r="BQ107" s="17">
        <v>2030477.7836</v>
      </c>
      <c r="BR107" s="17">
        <v>1509537.4254000003</v>
      </c>
      <c r="BS107" s="19"/>
      <c r="BT107" s="31">
        <v>0</v>
      </c>
      <c r="BU107" s="31">
        <v>0</v>
      </c>
      <c r="BV107" s="32">
        <v>0</v>
      </c>
      <c r="BW107" s="31">
        <v>0</v>
      </c>
      <c r="BX107" s="33">
        <v>0</v>
      </c>
      <c r="BY107" s="33">
        <v>0</v>
      </c>
      <c r="BZ107" s="34">
        <v>1994131.3157000002</v>
      </c>
      <c r="CA107" s="17">
        <v>-46426.241300000002</v>
      </c>
      <c r="CB107" s="17">
        <v>2500747.7463000002</v>
      </c>
      <c r="CC107" s="17">
        <v>2030477.7836</v>
      </c>
      <c r="CD107" s="17">
        <v>1509537.4254000003</v>
      </c>
      <c r="CE107" s="19"/>
      <c r="CF107" s="31">
        <v>0</v>
      </c>
      <c r="CG107" s="31">
        <v>0</v>
      </c>
      <c r="CH107" s="32">
        <v>0</v>
      </c>
      <c r="CI107" s="31">
        <v>0</v>
      </c>
      <c r="CJ107" s="33">
        <v>0</v>
      </c>
      <c r="CK107" s="33">
        <v>0</v>
      </c>
      <c r="CL107" s="34">
        <v>78955.062900000019</v>
      </c>
      <c r="CM107" s="17">
        <v>54418.5236</v>
      </c>
      <c r="CN107" s="17">
        <v>140551.9522</v>
      </c>
      <c r="CO107" s="17">
        <v>70330.110400000005</v>
      </c>
      <c r="CP107" s="17">
        <v>52233.428200000002</v>
      </c>
      <c r="CQ107" s="5"/>
    </row>
    <row r="108" spans="1:95">
      <c r="A108" s="5"/>
      <c r="B108" s="21" t="s">
        <v>0</v>
      </c>
      <c r="C108" s="21" t="s">
        <v>76</v>
      </c>
      <c r="D108" s="22" t="s">
        <v>14</v>
      </c>
      <c r="E108" s="31">
        <v>38055.857741339198</v>
      </c>
      <c r="F108" s="31">
        <v>497965.21392097179</v>
      </c>
      <c r="G108" s="32">
        <v>391675.87591245037</v>
      </c>
      <c r="H108" s="31">
        <v>2900.4597099540001</v>
      </c>
      <c r="I108" s="33">
        <v>0</v>
      </c>
      <c r="J108" s="33">
        <v>0</v>
      </c>
      <c r="K108" s="34">
        <v>617498</v>
      </c>
      <c r="L108" s="17">
        <v>0</v>
      </c>
      <c r="M108" s="17">
        <v>0</v>
      </c>
      <c r="N108" s="17">
        <v>5039693</v>
      </c>
      <c r="O108" s="17">
        <v>1222754</v>
      </c>
      <c r="P108" s="35">
        <v>358.16201623199998</v>
      </c>
      <c r="Q108" s="31">
        <v>8636.6952867108012</v>
      </c>
      <c r="R108" s="32">
        <v>4623.4297942533995</v>
      </c>
      <c r="S108" s="31">
        <v>0</v>
      </c>
      <c r="T108" s="33">
        <v>0</v>
      </c>
      <c r="U108" s="33">
        <v>0</v>
      </c>
      <c r="V108" s="34">
        <v>22133</v>
      </c>
      <c r="W108" s="17">
        <v>0</v>
      </c>
      <c r="X108" s="17">
        <v>0</v>
      </c>
      <c r="Y108" s="17">
        <v>156561</v>
      </c>
      <c r="Z108" s="17">
        <v>67275</v>
      </c>
      <c r="AA108" s="35">
        <v>38414.019757571201</v>
      </c>
      <c r="AB108" s="31">
        <v>506601.90920768259</v>
      </c>
      <c r="AC108" s="32">
        <v>396299.3057067038</v>
      </c>
      <c r="AD108" s="31">
        <v>2900.4597099540001</v>
      </c>
      <c r="AE108" s="33">
        <v>0</v>
      </c>
      <c r="AF108" s="33">
        <v>0</v>
      </c>
      <c r="AG108" s="34">
        <v>639631</v>
      </c>
      <c r="AH108" s="17">
        <v>0</v>
      </c>
      <c r="AI108" s="17">
        <v>0</v>
      </c>
      <c r="AJ108" s="17">
        <v>5196254</v>
      </c>
      <c r="AK108" s="17">
        <v>1290029</v>
      </c>
      <c r="AL108" s="31">
        <v>-1797.7797575712002</v>
      </c>
      <c r="AM108" s="31">
        <v>-8206.9992076826002</v>
      </c>
      <c r="AN108" s="32">
        <v>-2694.8757067037996</v>
      </c>
      <c r="AO108" s="31">
        <v>2.9004599999999997E-4</v>
      </c>
      <c r="AP108" s="33">
        <v>0</v>
      </c>
      <c r="AQ108" s="33">
        <v>0</v>
      </c>
      <c r="AR108" s="34">
        <v>35179.705000000002</v>
      </c>
      <c r="AS108" s="17">
        <v>0</v>
      </c>
      <c r="AT108" s="17">
        <v>0</v>
      </c>
      <c r="AU108" s="17">
        <v>638099.99119999993</v>
      </c>
      <c r="AV108" s="17">
        <v>188860.24559999999</v>
      </c>
      <c r="AW108" s="35">
        <v>0</v>
      </c>
      <c r="AX108" s="31">
        <v>0</v>
      </c>
      <c r="AY108" s="32">
        <v>0</v>
      </c>
      <c r="AZ108" s="31">
        <v>0</v>
      </c>
      <c r="BA108" s="33">
        <v>0</v>
      </c>
      <c r="BB108" s="33">
        <v>0</v>
      </c>
      <c r="BC108" s="34">
        <v>28143.772799999995</v>
      </c>
      <c r="BD108" s="17">
        <v>0</v>
      </c>
      <c r="BE108" s="17">
        <v>0</v>
      </c>
      <c r="BF108" s="17">
        <v>299194.83269999997</v>
      </c>
      <c r="BG108" s="17">
        <v>75908.063399999999</v>
      </c>
      <c r="BH108" s="35">
        <v>36616.239999999998</v>
      </c>
      <c r="BI108" s="31">
        <v>498394.90999999992</v>
      </c>
      <c r="BJ108" s="32">
        <v>393604.43</v>
      </c>
      <c r="BK108" s="31">
        <v>2900.46</v>
      </c>
      <c r="BL108" s="33">
        <v>0</v>
      </c>
      <c r="BM108" s="33">
        <v>0</v>
      </c>
      <c r="BN108" s="34">
        <v>702954.47779999999</v>
      </c>
      <c r="BO108" s="17">
        <v>0</v>
      </c>
      <c r="BP108" s="17">
        <v>0</v>
      </c>
      <c r="BQ108" s="17">
        <v>6133548.8239000011</v>
      </c>
      <c r="BR108" s="17">
        <v>1554797.3090000001</v>
      </c>
      <c r="BS108" s="19"/>
      <c r="BT108" s="31">
        <v>0</v>
      </c>
      <c r="BU108" s="31">
        <v>535011.15</v>
      </c>
      <c r="BV108" s="32">
        <v>393604.43000000005</v>
      </c>
      <c r="BW108" s="31">
        <v>2900.4600000000028</v>
      </c>
      <c r="BX108" s="33">
        <v>0</v>
      </c>
      <c r="BY108" s="33">
        <v>0</v>
      </c>
      <c r="BZ108" s="34">
        <v>702954.47779999999</v>
      </c>
      <c r="CA108" s="17">
        <v>0</v>
      </c>
      <c r="CB108" s="17">
        <v>0</v>
      </c>
      <c r="CC108" s="17">
        <v>-307071.20359999995</v>
      </c>
      <c r="CD108" s="17">
        <v>7995417.3365000002</v>
      </c>
      <c r="CE108" s="19"/>
      <c r="CF108" s="31">
        <v>341.4</v>
      </c>
      <c r="CG108" s="31">
        <v>8496.7800000000007</v>
      </c>
      <c r="CH108" s="32">
        <v>4591.99</v>
      </c>
      <c r="CI108" s="31">
        <v>0</v>
      </c>
      <c r="CJ108" s="33">
        <v>0</v>
      </c>
      <c r="CK108" s="33">
        <v>0</v>
      </c>
      <c r="CL108" s="34">
        <v>24324.171399999996</v>
      </c>
      <c r="CM108" s="17">
        <v>0</v>
      </c>
      <c r="CN108" s="17">
        <v>0</v>
      </c>
      <c r="CO108" s="17">
        <v>184801.30550000002</v>
      </c>
      <c r="CP108" s="17">
        <v>81082.674399999989</v>
      </c>
      <c r="CQ108" s="5"/>
    </row>
    <row r="109" spans="1:95">
      <c r="A109" s="5"/>
      <c r="B109" s="21" t="s">
        <v>0</v>
      </c>
      <c r="C109" s="21" t="s">
        <v>76</v>
      </c>
      <c r="D109" s="22" t="s">
        <v>13</v>
      </c>
      <c r="E109" s="31">
        <v>5303512.7481823582</v>
      </c>
      <c r="F109" s="31">
        <v>1549590.3208721166</v>
      </c>
      <c r="G109" s="32">
        <v>1226474.7333035031</v>
      </c>
      <c r="H109" s="31">
        <v>504045.04959548998</v>
      </c>
      <c r="I109" s="33">
        <v>3758468.8081149301</v>
      </c>
      <c r="J109" s="33">
        <v>12340974.807245569</v>
      </c>
      <c r="K109" s="34">
        <v>2938873.9571408303</v>
      </c>
      <c r="L109" s="17">
        <v>2218863.9171930002</v>
      </c>
      <c r="M109" s="17">
        <v>2694668</v>
      </c>
      <c r="N109" s="17">
        <v>1791058</v>
      </c>
      <c r="O109" s="17">
        <v>65548</v>
      </c>
      <c r="P109" s="35">
        <v>192169.00773598239</v>
      </c>
      <c r="Q109" s="31">
        <v>167287.14773556878</v>
      </c>
      <c r="R109" s="32">
        <v>100008.97120647403</v>
      </c>
      <c r="S109" s="31">
        <v>44741.815525818005</v>
      </c>
      <c r="T109" s="33">
        <v>106948.72837193999</v>
      </c>
      <c r="U109" s="33">
        <v>804629.68450499012</v>
      </c>
      <c r="V109" s="34">
        <v>627430.14426941995</v>
      </c>
      <c r="W109" s="17">
        <v>205106.35816900001</v>
      </c>
      <c r="X109" s="17">
        <v>155045</v>
      </c>
      <c r="Y109" s="17">
        <v>345325</v>
      </c>
      <c r="Z109" s="17">
        <v>2349</v>
      </c>
      <c r="AA109" s="35">
        <v>5495681.7559183398</v>
      </c>
      <c r="AB109" s="31">
        <v>1716877.4686076853</v>
      </c>
      <c r="AC109" s="32">
        <v>1326483.704509977</v>
      </c>
      <c r="AD109" s="31">
        <v>548786.86512130802</v>
      </c>
      <c r="AE109" s="33">
        <v>3865417.5364868706</v>
      </c>
      <c r="AF109" s="33">
        <v>13145604.491750559</v>
      </c>
      <c r="AG109" s="34">
        <v>3566304.1014102502</v>
      </c>
      <c r="AH109" s="17">
        <v>2423970.2753619999</v>
      </c>
      <c r="AI109" s="17">
        <v>2849713</v>
      </c>
      <c r="AJ109" s="17">
        <v>2136383</v>
      </c>
      <c r="AK109" s="17">
        <v>67897</v>
      </c>
      <c r="AL109" s="31">
        <v>-257198.42591834042</v>
      </c>
      <c r="AM109" s="31">
        <v>-27813.578607685402</v>
      </c>
      <c r="AN109" s="32">
        <v>-9020.2245099768006</v>
      </c>
      <c r="AO109" s="31">
        <v>5.4878692E-2</v>
      </c>
      <c r="AP109" s="33">
        <v>54115.463513130002</v>
      </c>
      <c r="AQ109" s="33">
        <v>433803.63524944003</v>
      </c>
      <c r="AR109" s="34">
        <v>196146.34358975</v>
      </c>
      <c r="AS109" s="17">
        <v>186887.99663800001</v>
      </c>
      <c r="AT109" s="17">
        <v>284116.3861</v>
      </c>
      <c r="AU109" s="17">
        <v>262347.83240000001</v>
      </c>
      <c r="AV109" s="17">
        <v>9940.1208000000006</v>
      </c>
      <c r="AW109" s="35">
        <v>0</v>
      </c>
      <c r="AX109" s="31">
        <v>0</v>
      </c>
      <c r="AY109" s="32">
        <v>0</v>
      </c>
      <c r="AZ109" s="31">
        <v>0</v>
      </c>
      <c r="BA109" s="33">
        <v>0</v>
      </c>
      <c r="BB109" s="33">
        <v>0</v>
      </c>
      <c r="BC109" s="34">
        <v>0</v>
      </c>
      <c r="BD109" s="17">
        <v>116520.63270000002</v>
      </c>
      <c r="BE109" s="17">
        <v>214632.91019999998</v>
      </c>
      <c r="BF109" s="17">
        <v>159211.31820000001</v>
      </c>
      <c r="BG109" s="17">
        <v>5953.5343000000003</v>
      </c>
      <c r="BH109" s="35">
        <v>5238483.330000001</v>
      </c>
      <c r="BI109" s="31">
        <v>1689063.8900000006</v>
      </c>
      <c r="BJ109" s="32">
        <v>1317463.4800000002</v>
      </c>
      <c r="BK109" s="31">
        <v>548786.91999999993</v>
      </c>
      <c r="BL109" s="33">
        <v>3919533</v>
      </c>
      <c r="BM109" s="33">
        <v>13579408.127000002</v>
      </c>
      <c r="BN109" s="34">
        <v>3762450.4449999998</v>
      </c>
      <c r="BO109" s="17">
        <v>2727378.9047000003</v>
      </c>
      <c r="BP109" s="17">
        <v>3348462.2962999996</v>
      </c>
      <c r="BQ109" s="17">
        <v>2557942.1506000003</v>
      </c>
      <c r="BR109" s="17">
        <v>83790.655100000004</v>
      </c>
      <c r="BS109" s="19"/>
      <c r="BT109" s="31">
        <v>4323124.8500000006</v>
      </c>
      <c r="BU109" s="31">
        <v>2975909.71</v>
      </c>
      <c r="BV109" s="32">
        <v>1931751.3300000005</v>
      </c>
      <c r="BW109" s="31">
        <v>1341595.9500000002</v>
      </c>
      <c r="BX109" s="33">
        <v>401822.4</v>
      </c>
      <c r="BY109" s="33">
        <v>736032.12699999998</v>
      </c>
      <c r="BZ109" s="34">
        <v>13865617.445</v>
      </c>
      <c r="CA109" s="17">
        <v>8384523.8251</v>
      </c>
      <c r="CB109" s="17">
        <v>44161.453799999988</v>
      </c>
      <c r="CC109" s="17">
        <v>6796007.0726999994</v>
      </c>
      <c r="CD109" s="17">
        <v>83790.655100000004</v>
      </c>
      <c r="CE109" s="19"/>
      <c r="CF109" s="31">
        <v>183175.47999999998</v>
      </c>
      <c r="CG109" s="31">
        <v>164577.07999999999</v>
      </c>
      <c r="CH109" s="32">
        <v>99328.900000000023</v>
      </c>
      <c r="CI109" s="31">
        <v>44741.82</v>
      </c>
      <c r="CJ109" s="33">
        <v>108446</v>
      </c>
      <c r="CK109" s="33">
        <v>831182.3820000001</v>
      </c>
      <c r="CL109" s="34">
        <v>661938.73499999999</v>
      </c>
      <c r="CM109" s="17">
        <v>224890.73500000002</v>
      </c>
      <c r="CN109" s="17">
        <v>182061.0379</v>
      </c>
      <c r="CO109" s="17">
        <v>413124.95110000001</v>
      </c>
      <c r="CP109" s="17">
        <v>2898.8944999999999</v>
      </c>
      <c r="CQ109" s="5"/>
    </row>
    <row r="110" spans="1:95">
      <c r="A110" s="5"/>
      <c r="B110" s="21" t="s">
        <v>0</v>
      </c>
      <c r="C110" s="21" t="s">
        <v>76</v>
      </c>
      <c r="D110" s="22" t="s">
        <v>15</v>
      </c>
      <c r="E110" s="31">
        <v>1971430.1473388965</v>
      </c>
      <c r="F110" s="31">
        <v>3445464.6049485654</v>
      </c>
      <c r="G110" s="32">
        <v>1273578.8058017441</v>
      </c>
      <c r="H110" s="31">
        <v>1069987.0030012887</v>
      </c>
      <c r="I110" s="33">
        <v>770021.77129877999</v>
      </c>
      <c r="J110" s="33">
        <v>1531663.2164020499</v>
      </c>
      <c r="K110" s="34">
        <v>3731305.8215800002</v>
      </c>
      <c r="L110" s="17">
        <v>3468791</v>
      </c>
      <c r="M110" s="17">
        <v>3515962</v>
      </c>
      <c r="N110" s="17">
        <v>2865953</v>
      </c>
      <c r="O110" s="17">
        <v>1379731</v>
      </c>
      <c r="P110" s="35">
        <v>41728.675982367604</v>
      </c>
      <c r="Q110" s="31">
        <v>90453.200467650997</v>
      </c>
      <c r="R110" s="32">
        <v>36306.779806467399</v>
      </c>
      <c r="S110" s="31">
        <v>31316.696868330004</v>
      </c>
      <c r="T110" s="33">
        <v>32716.965713250003</v>
      </c>
      <c r="U110" s="33">
        <v>41107.476722680003</v>
      </c>
      <c r="V110" s="34">
        <v>146133.94923698</v>
      </c>
      <c r="W110" s="17">
        <v>163008</v>
      </c>
      <c r="X110" s="17">
        <v>149094</v>
      </c>
      <c r="Y110" s="17">
        <v>137670</v>
      </c>
      <c r="Z110" s="17">
        <v>49449</v>
      </c>
      <c r="AA110" s="35">
        <v>2013158.8233212635</v>
      </c>
      <c r="AB110" s="31">
        <v>3535917.8054162157</v>
      </c>
      <c r="AC110" s="32">
        <v>1309885.5856082116</v>
      </c>
      <c r="AD110" s="31">
        <v>1101303.6998696185</v>
      </c>
      <c r="AE110" s="33">
        <v>802738.73701203032</v>
      </c>
      <c r="AF110" s="33">
        <v>1572770.6931247301</v>
      </c>
      <c r="AG110" s="34">
        <v>3877439.7708169799</v>
      </c>
      <c r="AH110" s="17">
        <v>3631799</v>
      </c>
      <c r="AI110" s="17">
        <v>3665056</v>
      </c>
      <c r="AJ110" s="17">
        <v>3003623</v>
      </c>
      <c r="AK110" s="17">
        <v>1429180</v>
      </c>
      <c r="AL110" s="31">
        <v>-94216.023321264001</v>
      </c>
      <c r="AM110" s="31">
        <v>-57282.205416215991</v>
      </c>
      <c r="AN110" s="32">
        <v>-8907.3556082118012</v>
      </c>
      <c r="AO110" s="31">
        <v>0.11013038100000001</v>
      </c>
      <c r="AP110" s="33">
        <v>11238.262987970002</v>
      </c>
      <c r="AQ110" s="33">
        <v>51901.344875270021</v>
      </c>
      <c r="AR110" s="34">
        <v>213259.1741830199</v>
      </c>
      <c r="AS110" s="17">
        <v>280011.70290000021</v>
      </c>
      <c r="AT110" s="17">
        <v>365406.08319999994</v>
      </c>
      <c r="AU110" s="17">
        <v>368844.90440000023</v>
      </c>
      <c r="AV110" s="17">
        <v>209231.95199999996</v>
      </c>
      <c r="AW110" s="35">
        <v>0</v>
      </c>
      <c r="AX110" s="31">
        <v>0</v>
      </c>
      <c r="AY110" s="32">
        <v>0</v>
      </c>
      <c r="AZ110" s="31">
        <v>0</v>
      </c>
      <c r="BA110" s="33">
        <v>0</v>
      </c>
      <c r="BB110" s="33">
        <v>0</v>
      </c>
      <c r="BC110" s="34">
        <v>330755.19750000007</v>
      </c>
      <c r="BD110" s="17">
        <v>354769.38880000002</v>
      </c>
      <c r="BE110" s="17">
        <v>366505.63000000006</v>
      </c>
      <c r="BF110" s="17">
        <v>294038.93699999992</v>
      </c>
      <c r="BG110" s="17">
        <v>136298.64000000004</v>
      </c>
      <c r="BH110" s="35">
        <v>1918942.8</v>
      </c>
      <c r="BI110" s="31">
        <v>3478635.6</v>
      </c>
      <c r="BJ110" s="32">
        <v>1300978.2300000002</v>
      </c>
      <c r="BK110" s="31">
        <v>1101303.8099999998</v>
      </c>
      <c r="BL110" s="33">
        <v>813977</v>
      </c>
      <c r="BM110" s="33">
        <v>1624672.0380000002</v>
      </c>
      <c r="BN110" s="34">
        <v>4421454.1425000001</v>
      </c>
      <c r="BO110" s="17">
        <v>4266580.0916999998</v>
      </c>
      <c r="BP110" s="17">
        <v>4396967.7131999983</v>
      </c>
      <c r="BQ110" s="17">
        <v>3666506.8414000017</v>
      </c>
      <c r="BR110" s="17">
        <v>1774710.5919999995</v>
      </c>
      <c r="BS110" s="19"/>
      <c r="BT110" s="31">
        <v>1116602.81</v>
      </c>
      <c r="BU110" s="31">
        <v>3718117.5699999994</v>
      </c>
      <c r="BV110" s="32">
        <v>1654845.3399999999</v>
      </c>
      <c r="BW110" s="31">
        <v>939061.0399999998</v>
      </c>
      <c r="BX110" s="33">
        <v>1382984.41</v>
      </c>
      <c r="BY110" s="33">
        <v>1374623.3019999994</v>
      </c>
      <c r="BZ110" s="34">
        <v>4171787.799600001</v>
      </c>
      <c r="CA110" s="17">
        <v>4441002.1357999993</v>
      </c>
      <c r="CB110" s="17">
        <v>4269146.8789999997</v>
      </c>
      <c r="CC110" s="17">
        <v>4119620.7103999997</v>
      </c>
      <c r="CD110" s="17">
        <v>1774710.5919999995</v>
      </c>
      <c r="CE110" s="19"/>
      <c r="CF110" s="31">
        <v>39775.769999999997</v>
      </c>
      <c r="CG110" s="31">
        <v>88987.85</v>
      </c>
      <c r="CH110" s="32">
        <v>36059.89</v>
      </c>
      <c r="CI110" s="31">
        <v>31316.700000000004</v>
      </c>
      <c r="CJ110" s="33">
        <v>33175</v>
      </c>
      <c r="CK110" s="33">
        <v>42464.021999999997</v>
      </c>
      <c r="CL110" s="34">
        <v>165857.84380000003</v>
      </c>
      <c r="CM110" s="17">
        <v>191499.19040000008</v>
      </c>
      <c r="CN110" s="17">
        <v>178868.06680000003</v>
      </c>
      <c r="CO110" s="17">
        <v>168053.06400000007</v>
      </c>
      <c r="CP110" s="17">
        <v>61404.244799999993</v>
      </c>
      <c r="CQ110" s="5"/>
    </row>
    <row r="111" spans="1:95">
      <c r="A111" s="5"/>
      <c r="B111" s="21" t="s">
        <v>0</v>
      </c>
      <c r="C111" s="21" t="s">
        <v>76</v>
      </c>
      <c r="D111" s="22" t="s">
        <v>12</v>
      </c>
      <c r="E111" s="31">
        <v>1593539.2894516203</v>
      </c>
      <c r="F111" s="31">
        <v>1593470.2397394683</v>
      </c>
      <c r="G111" s="32">
        <v>2121512.6725966921</v>
      </c>
      <c r="H111" s="31">
        <v>2664791.6735208062</v>
      </c>
      <c r="I111" s="33">
        <v>413218.97518355993</v>
      </c>
      <c r="J111" s="33">
        <v>453888.68959999998</v>
      </c>
      <c r="K111" s="34">
        <v>2464985.93450518</v>
      </c>
      <c r="L111" s="17">
        <v>2407347</v>
      </c>
      <c r="M111" s="17">
        <v>630272</v>
      </c>
      <c r="N111" s="17">
        <v>3039618</v>
      </c>
      <c r="O111" s="17">
        <v>2864779</v>
      </c>
      <c r="P111" s="35">
        <v>51194.87499122601</v>
      </c>
      <c r="Q111" s="31">
        <v>25680.618466487402</v>
      </c>
      <c r="R111" s="32">
        <v>102275.92673533039</v>
      </c>
      <c r="S111" s="31">
        <v>169369.09306308898</v>
      </c>
      <c r="T111" s="33">
        <v>175850.11575767995</v>
      </c>
      <c r="U111" s="33">
        <v>15567.708004789996</v>
      </c>
      <c r="V111" s="34">
        <v>94655.962772800005</v>
      </c>
      <c r="W111" s="17">
        <v>89445.327053999994</v>
      </c>
      <c r="X111" s="17">
        <v>22618</v>
      </c>
      <c r="Y111" s="17">
        <v>109076</v>
      </c>
      <c r="Z111" s="17">
        <v>102681</v>
      </c>
      <c r="AA111" s="35">
        <v>1644734.1644428459</v>
      </c>
      <c r="AB111" s="31">
        <v>1619150.8582059557</v>
      </c>
      <c r="AC111" s="32">
        <v>2223788.5993320229</v>
      </c>
      <c r="AD111" s="31">
        <v>2834160.7665838948</v>
      </c>
      <c r="AE111" s="33">
        <v>589069.09094123996</v>
      </c>
      <c r="AF111" s="33">
        <v>469456.39760479005</v>
      </c>
      <c r="AG111" s="34">
        <v>2559641.8972779801</v>
      </c>
      <c r="AH111" s="17">
        <v>2496792.327054</v>
      </c>
      <c r="AI111" s="17">
        <v>652890</v>
      </c>
      <c r="AJ111" s="17">
        <v>3148694</v>
      </c>
      <c r="AK111" s="17">
        <v>2967460</v>
      </c>
      <c r="AL111" s="31">
        <v>-76973.71444284606</v>
      </c>
      <c r="AM111" s="31">
        <v>-26230.398205955607</v>
      </c>
      <c r="AN111" s="32">
        <v>-15121.989332022602</v>
      </c>
      <c r="AO111" s="31">
        <v>0.28341610499999997</v>
      </c>
      <c r="AP111" s="33">
        <v>8246.9090587600003</v>
      </c>
      <c r="AQ111" s="33">
        <v>15492.044395210001</v>
      </c>
      <c r="AR111" s="34">
        <v>140780.30272201996</v>
      </c>
      <c r="AS111" s="17">
        <v>192502.68834599992</v>
      </c>
      <c r="AT111" s="17">
        <v>65093.133000000009</v>
      </c>
      <c r="AU111" s="17">
        <v>386659.62320000015</v>
      </c>
      <c r="AV111" s="17">
        <v>434436.14400000032</v>
      </c>
      <c r="AW111" s="35">
        <v>0</v>
      </c>
      <c r="AX111" s="31">
        <v>0</v>
      </c>
      <c r="AY111" s="32">
        <v>0</v>
      </c>
      <c r="AZ111" s="31">
        <v>0</v>
      </c>
      <c r="BA111" s="33">
        <v>0</v>
      </c>
      <c r="BB111" s="33">
        <v>0</v>
      </c>
      <c r="BC111" s="34">
        <v>239177.36940000014</v>
      </c>
      <c r="BD111" s="17">
        <v>251459.88449999999</v>
      </c>
      <c r="BE111" s="17">
        <v>66457.268400000001</v>
      </c>
      <c r="BF111" s="17">
        <v>311555.01</v>
      </c>
      <c r="BG111" s="17">
        <v>284251.42199999979</v>
      </c>
      <c r="BH111" s="35">
        <v>1567760.4500000002</v>
      </c>
      <c r="BI111" s="31">
        <v>1592920.4599999995</v>
      </c>
      <c r="BJ111" s="32">
        <v>2208666.61</v>
      </c>
      <c r="BK111" s="31">
        <v>2834161.05</v>
      </c>
      <c r="BL111" s="33">
        <v>597316</v>
      </c>
      <c r="BM111" s="33">
        <v>484948.44200000004</v>
      </c>
      <c r="BN111" s="34">
        <v>2939599.5693999999</v>
      </c>
      <c r="BO111" s="17">
        <v>2940754.899900001</v>
      </c>
      <c r="BP111" s="17">
        <v>784440.40139999997</v>
      </c>
      <c r="BQ111" s="17">
        <v>3846908.633200001</v>
      </c>
      <c r="BR111" s="17">
        <v>3686147.566000001</v>
      </c>
      <c r="BS111" s="19"/>
      <c r="BT111" s="31">
        <v>1066958.93</v>
      </c>
      <c r="BU111" s="31">
        <v>1710622.85</v>
      </c>
      <c r="BV111" s="32">
        <v>1425529.5799999998</v>
      </c>
      <c r="BW111" s="31">
        <v>1334989.03</v>
      </c>
      <c r="BX111" s="33">
        <v>3613238.2600000002</v>
      </c>
      <c r="BY111" s="33">
        <v>386352.44200000004</v>
      </c>
      <c r="BZ111" s="34">
        <v>3003445.341</v>
      </c>
      <c r="CA111" s="17">
        <v>2981541.1283000009</v>
      </c>
      <c r="CB111" s="17">
        <v>784440.40139999997</v>
      </c>
      <c r="CC111" s="17">
        <v>3846908.633200001</v>
      </c>
      <c r="CD111" s="17">
        <v>3686147.566000001</v>
      </c>
      <c r="CE111" s="19"/>
      <c r="CF111" s="31">
        <v>48798.950000000004</v>
      </c>
      <c r="CG111" s="31">
        <v>25264.590000000004</v>
      </c>
      <c r="CH111" s="32">
        <v>101580.43999999999</v>
      </c>
      <c r="CI111" s="31">
        <v>169369.11</v>
      </c>
      <c r="CJ111" s="33">
        <v>178312</v>
      </c>
      <c r="CK111" s="33">
        <v>16081.441999999995</v>
      </c>
      <c r="CL111" s="34">
        <v>108123.18299999993</v>
      </c>
      <c r="CM111" s="17">
        <v>105292.86120000003</v>
      </c>
      <c r="CN111" s="17">
        <v>27175.248199999995</v>
      </c>
      <c r="CO111" s="17">
        <v>133263.33080000005</v>
      </c>
      <c r="CP111" s="17">
        <v>127549.2333999999</v>
      </c>
      <c r="CQ111" s="5"/>
    </row>
    <row r="112" spans="1:95">
      <c r="A112" s="5"/>
      <c r="B112" s="21" t="s">
        <v>0</v>
      </c>
      <c r="C112" s="21" t="s">
        <v>76</v>
      </c>
      <c r="D112" s="22" t="s">
        <v>5</v>
      </c>
      <c r="E112" s="31">
        <v>2393364.6100995704</v>
      </c>
      <c r="F112" s="31">
        <v>585356.93818232603</v>
      </c>
      <c r="G112" s="32">
        <v>1557234.6746466309</v>
      </c>
      <c r="H112" s="31">
        <v>3089454.8210544866</v>
      </c>
      <c r="I112" s="33">
        <v>1233606.6291030301</v>
      </c>
      <c r="J112" s="33">
        <v>19772.509281750001</v>
      </c>
      <c r="K112" s="34">
        <v>1002250</v>
      </c>
      <c r="L112" s="17">
        <v>1045813</v>
      </c>
      <c r="M112" s="17">
        <v>1091470</v>
      </c>
      <c r="N112" s="17">
        <v>823362</v>
      </c>
      <c r="O112" s="17">
        <v>972158</v>
      </c>
      <c r="P112" s="35">
        <v>110222.44064627761</v>
      </c>
      <c r="Q112" s="31">
        <v>60807.456591658185</v>
      </c>
      <c r="R112" s="32">
        <v>20733.379092917399</v>
      </c>
      <c r="S112" s="31">
        <v>67916.583208340977</v>
      </c>
      <c r="T112" s="33">
        <v>20460.554262329999</v>
      </c>
      <c r="U112" s="33">
        <v>0</v>
      </c>
      <c r="V112" s="34">
        <v>38384</v>
      </c>
      <c r="W112" s="17">
        <v>81402</v>
      </c>
      <c r="X112" s="17">
        <v>127485</v>
      </c>
      <c r="Y112" s="17">
        <v>29539</v>
      </c>
      <c r="Z112" s="17">
        <v>34842</v>
      </c>
      <c r="AA112" s="35">
        <v>2503587.0507458472</v>
      </c>
      <c r="AB112" s="31">
        <v>646164.39477398421</v>
      </c>
      <c r="AC112" s="32">
        <v>1577968.0537395487</v>
      </c>
      <c r="AD112" s="31">
        <v>3157371.4042628277</v>
      </c>
      <c r="AE112" s="33">
        <v>1254067.1833653599</v>
      </c>
      <c r="AF112" s="33">
        <v>19772.509281750001</v>
      </c>
      <c r="AG112" s="34">
        <v>1040634</v>
      </c>
      <c r="AH112" s="17">
        <v>1127215</v>
      </c>
      <c r="AI112" s="17">
        <v>1218955</v>
      </c>
      <c r="AJ112" s="17">
        <v>852901</v>
      </c>
      <c r="AK112" s="17">
        <v>1007000</v>
      </c>
      <c r="AL112" s="31">
        <v>-117168.1107458472</v>
      </c>
      <c r="AM112" s="31">
        <v>-10467.924773984199</v>
      </c>
      <c r="AN112" s="32">
        <v>-10730.343739548598</v>
      </c>
      <c r="AO112" s="31">
        <v>0.31573717200000001</v>
      </c>
      <c r="AP112" s="33">
        <v>17556.816634639999</v>
      </c>
      <c r="AQ112" s="33">
        <v>652.49071824999999</v>
      </c>
      <c r="AR112" s="34">
        <v>57234.869999999995</v>
      </c>
      <c r="AS112" s="17">
        <v>86908.276500000007</v>
      </c>
      <c r="AT112" s="17">
        <v>121529.8135</v>
      </c>
      <c r="AU112" s="17">
        <v>104736.24279999998</v>
      </c>
      <c r="AV112" s="17">
        <v>147424.79999999999</v>
      </c>
      <c r="AW112" s="35">
        <v>0</v>
      </c>
      <c r="AX112" s="31">
        <v>0</v>
      </c>
      <c r="AY112" s="32">
        <v>0</v>
      </c>
      <c r="AZ112" s="31">
        <v>0</v>
      </c>
      <c r="BA112" s="33">
        <v>0</v>
      </c>
      <c r="BB112" s="33">
        <v>0</v>
      </c>
      <c r="BC112" s="34">
        <v>66929.184400000013</v>
      </c>
      <c r="BD112" s="17">
        <v>79498.314000000013</v>
      </c>
      <c r="BE112" s="17">
        <v>89561.147800000006</v>
      </c>
      <c r="BF112" s="17">
        <v>61768.020799999991</v>
      </c>
      <c r="BG112" s="17">
        <v>71232</v>
      </c>
      <c r="BH112" s="35">
        <v>2386418.9400000004</v>
      </c>
      <c r="BI112" s="31">
        <v>635696.47000000009</v>
      </c>
      <c r="BJ112" s="32">
        <v>1567237.71</v>
      </c>
      <c r="BK112" s="31">
        <v>3157371.72</v>
      </c>
      <c r="BL112" s="33">
        <v>1271624</v>
      </c>
      <c r="BM112" s="33">
        <v>20425</v>
      </c>
      <c r="BN112" s="34">
        <v>1164798.0543999998</v>
      </c>
      <c r="BO112" s="17">
        <v>1293621.5904999999</v>
      </c>
      <c r="BP112" s="17">
        <v>1430045.9612999998</v>
      </c>
      <c r="BQ112" s="17">
        <v>1019405.2636000001</v>
      </c>
      <c r="BR112" s="17">
        <v>1225656.8000000003</v>
      </c>
      <c r="BS112" s="19"/>
      <c r="BT112" s="31">
        <v>1821263.8199999998</v>
      </c>
      <c r="BU112" s="31">
        <v>1531374.5299999998</v>
      </c>
      <c r="BV112" s="32">
        <v>2039488.4</v>
      </c>
      <c r="BW112" s="31">
        <v>1147298.1300000001</v>
      </c>
      <c r="BX112" s="33">
        <v>3387057.2499999995</v>
      </c>
      <c r="BY112" s="33">
        <v>20425</v>
      </c>
      <c r="BZ112" s="34">
        <v>519089.56040000007</v>
      </c>
      <c r="CA112" s="17">
        <v>583606.85970000015</v>
      </c>
      <c r="CB112" s="17">
        <v>2785769.1861000005</v>
      </c>
      <c r="CC112" s="17">
        <v>1019405.2636000001</v>
      </c>
      <c r="CD112" s="17">
        <v>1225656.8000000003</v>
      </c>
      <c r="CE112" s="19"/>
      <c r="CF112" s="31">
        <v>105064.02</v>
      </c>
      <c r="CG112" s="31">
        <v>59822.37000000001</v>
      </c>
      <c r="CH112" s="32">
        <v>20592.390000000003</v>
      </c>
      <c r="CI112" s="31">
        <v>67916.59</v>
      </c>
      <c r="CJ112" s="33">
        <v>20747</v>
      </c>
      <c r="CK112" s="33">
        <v>0</v>
      </c>
      <c r="CL112" s="34">
        <v>42963.804400000001</v>
      </c>
      <c r="CM112" s="17">
        <v>93419.056199999992</v>
      </c>
      <c r="CN112" s="17">
        <v>149562.0655</v>
      </c>
      <c r="CO112" s="17">
        <v>35305.656400000007</v>
      </c>
      <c r="CP112" s="17">
        <v>42407.495999999985</v>
      </c>
      <c r="CQ112" s="5"/>
    </row>
    <row r="113" spans="1:95">
      <c r="A113" s="5"/>
      <c r="B113" s="21" t="s">
        <v>0</v>
      </c>
      <c r="C113" s="21" t="s">
        <v>111</v>
      </c>
      <c r="D113" s="22" t="s">
        <v>99</v>
      </c>
      <c r="E113" s="31">
        <v>2280450.8242429188</v>
      </c>
      <c r="F113" s="31">
        <v>2721461.8411789541</v>
      </c>
      <c r="G113" s="32">
        <v>2471838.0710440716</v>
      </c>
      <c r="H113" s="31">
        <v>2934379.8865619819</v>
      </c>
      <c r="I113" s="33">
        <v>4523342.7416645698</v>
      </c>
      <c r="J113" s="33">
        <v>2925167</v>
      </c>
      <c r="K113" s="34">
        <v>6744500</v>
      </c>
      <c r="L113" s="17">
        <v>6744500</v>
      </c>
      <c r="M113" s="17">
        <v>6744500</v>
      </c>
      <c r="N113" s="17">
        <v>6744500</v>
      </c>
      <c r="O113" s="17">
        <v>6744500</v>
      </c>
      <c r="P113" s="35">
        <v>63467.0541358052</v>
      </c>
      <c r="Q113" s="31">
        <v>144257.53582797301</v>
      </c>
      <c r="R113" s="32">
        <v>154789.58496842001</v>
      </c>
      <c r="S113" s="31">
        <v>175330.05246699293</v>
      </c>
      <c r="T113" s="33">
        <v>240924.95975464999</v>
      </c>
      <c r="U113" s="33">
        <v>97723.000010000003</v>
      </c>
      <c r="V113" s="34">
        <v>255500</v>
      </c>
      <c r="W113" s="17">
        <v>255500</v>
      </c>
      <c r="X113" s="17">
        <v>255500</v>
      </c>
      <c r="Y113" s="17">
        <v>255500</v>
      </c>
      <c r="Z113" s="17">
        <v>255500</v>
      </c>
      <c r="AA113" s="35">
        <v>2343917.8783787242</v>
      </c>
      <c r="AB113" s="31">
        <v>2865719.3770069275</v>
      </c>
      <c r="AC113" s="32">
        <v>2626627.6560124913</v>
      </c>
      <c r="AD113" s="31">
        <v>3109709.9390289756</v>
      </c>
      <c r="AE113" s="33">
        <v>4764267.7014192194</v>
      </c>
      <c r="AF113" s="33">
        <v>3022890.0000100001</v>
      </c>
      <c r="AG113" s="34">
        <v>7000000</v>
      </c>
      <c r="AH113" s="17">
        <v>7000000</v>
      </c>
      <c r="AI113" s="17">
        <v>7000000</v>
      </c>
      <c r="AJ113" s="17">
        <v>7000000</v>
      </c>
      <c r="AK113" s="17">
        <v>7000000</v>
      </c>
      <c r="AL113" s="31">
        <v>-109695.57837872399</v>
      </c>
      <c r="AM113" s="31">
        <v>-46424.927006926999</v>
      </c>
      <c r="AN113" s="32">
        <v>-17861.336012491196</v>
      </c>
      <c r="AO113" s="31">
        <v>0.31097102499999996</v>
      </c>
      <c r="AP113" s="33">
        <v>66699.352580780003</v>
      </c>
      <c r="AQ113" s="33">
        <v>99755.370000330033</v>
      </c>
      <c r="AR113" s="34">
        <v>384999.99999999977</v>
      </c>
      <c r="AS113" s="17">
        <v>539700.00000000047</v>
      </c>
      <c r="AT113" s="17">
        <v>697900.00000000023</v>
      </c>
      <c r="AU113" s="17">
        <v>859599.99999999988</v>
      </c>
      <c r="AV113" s="17">
        <v>1024800</v>
      </c>
      <c r="AW113" s="35">
        <v>0</v>
      </c>
      <c r="AX113" s="31">
        <v>0</v>
      </c>
      <c r="AY113" s="32">
        <v>0</v>
      </c>
      <c r="AZ113" s="31">
        <v>0</v>
      </c>
      <c r="BA113" s="33">
        <v>0</v>
      </c>
      <c r="BB113" s="33">
        <v>0</v>
      </c>
      <c r="BC113" s="34">
        <v>158310.39899999998</v>
      </c>
      <c r="BD113" s="17">
        <v>140970.90539999999</v>
      </c>
      <c r="BE113" s="17">
        <v>133489.27169999998</v>
      </c>
      <c r="BF113" s="17">
        <v>149259.95739999996</v>
      </c>
      <c r="BG113" s="17">
        <v>128123.68919999996</v>
      </c>
      <c r="BH113" s="35">
        <v>2234222.2999999998</v>
      </c>
      <c r="BI113" s="31">
        <v>2819294.4499999997</v>
      </c>
      <c r="BJ113" s="32">
        <v>2608766.3200000003</v>
      </c>
      <c r="BK113" s="31">
        <v>3109710.2499999995</v>
      </c>
      <c r="BL113" s="33">
        <v>4830967.0539999995</v>
      </c>
      <c r="BM113" s="33">
        <v>3122645.3700103313</v>
      </c>
      <c r="BN113" s="34">
        <v>7543310.3989999993</v>
      </c>
      <c r="BO113" s="17">
        <v>7680670.9054000024</v>
      </c>
      <c r="BP113" s="17">
        <v>7831389.2716999976</v>
      </c>
      <c r="BQ113" s="17">
        <v>8008859.9574000044</v>
      </c>
      <c r="BR113" s="17">
        <v>8152923.6891999999</v>
      </c>
      <c r="BS113" s="19"/>
      <c r="BT113" s="31">
        <v>823779.30000000016</v>
      </c>
      <c r="BU113" s="31">
        <v>1475699.5900000003</v>
      </c>
      <c r="BV113" s="32">
        <v>3283329.8536</v>
      </c>
      <c r="BW113" s="31">
        <v>3041138.1199999996</v>
      </c>
      <c r="BX113" s="33">
        <v>6731368.4539999999</v>
      </c>
      <c r="BY113" s="33">
        <v>3089283.6020103311</v>
      </c>
      <c r="BZ113" s="34">
        <v>7354276.1189999981</v>
      </c>
      <c r="CA113" s="17">
        <v>7905773.7568000015</v>
      </c>
      <c r="CB113" s="17">
        <v>7653183.2816999992</v>
      </c>
      <c r="CC113" s="17">
        <v>8179812.6089000041</v>
      </c>
      <c r="CD113" s="17">
        <v>8157470.2242999999</v>
      </c>
      <c r="CE113" s="19"/>
      <c r="CF113" s="31">
        <v>60496.789999999994</v>
      </c>
      <c r="CG113" s="31">
        <v>141920.54999999999</v>
      </c>
      <c r="CH113" s="32">
        <v>153737.00000000003</v>
      </c>
      <c r="CI113" s="31">
        <v>175330.07</v>
      </c>
      <c r="CJ113" s="33">
        <v>244297.88800000001</v>
      </c>
      <c r="CK113" s="33">
        <v>100947.85901033008</v>
      </c>
      <c r="CL113" s="34">
        <v>275130.60499999992</v>
      </c>
      <c r="CM113" s="17">
        <v>280295.65220000001</v>
      </c>
      <c r="CN113" s="17">
        <v>285604.29279999994</v>
      </c>
      <c r="CO113" s="17">
        <v>292107.51</v>
      </c>
      <c r="CP113" s="17">
        <v>297355.74859999993</v>
      </c>
      <c r="CQ113" s="5"/>
    </row>
    <row r="114" spans="1:95">
      <c r="A114" s="5"/>
      <c r="B114" s="21" t="s">
        <v>0</v>
      </c>
      <c r="C114" s="21" t="s">
        <v>111</v>
      </c>
      <c r="D114" s="22" t="s">
        <v>24</v>
      </c>
      <c r="E114" s="31">
        <v>1972686.6938336873</v>
      </c>
      <c r="F114" s="31">
        <v>7132293.3418362383</v>
      </c>
      <c r="G114" s="32">
        <v>6658202.8788027558</v>
      </c>
      <c r="H114" s="31">
        <v>4732090.9367908603</v>
      </c>
      <c r="I114" s="33">
        <v>3502267.2691500005</v>
      </c>
      <c r="J114" s="33">
        <v>0</v>
      </c>
      <c r="K114" s="34">
        <v>560000</v>
      </c>
      <c r="L114" s="17">
        <v>559993</v>
      </c>
      <c r="M114" s="17">
        <v>559993</v>
      </c>
      <c r="N114" s="17">
        <v>559993</v>
      </c>
      <c r="O114" s="17">
        <v>560000</v>
      </c>
      <c r="P114" s="35">
        <v>57669.665814073604</v>
      </c>
      <c r="Q114" s="31">
        <v>189128.31675512117</v>
      </c>
      <c r="R114" s="32">
        <v>57236.715504349981</v>
      </c>
      <c r="S114" s="31">
        <v>49749.185025081002</v>
      </c>
      <c r="T114" s="33">
        <v>33782.770325320002</v>
      </c>
      <c r="U114" s="33">
        <v>0</v>
      </c>
      <c r="V114" s="34">
        <v>20069</v>
      </c>
      <c r="W114" s="17">
        <v>20090</v>
      </c>
      <c r="X114" s="17">
        <v>20090</v>
      </c>
      <c r="Y114" s="17">
        <v>20090</v>
      </c>
      <c r="Z114" s="17">
        <v>20069</v>
      </c>
      <c r="AA114" s="35">
        <v>2030356.3596477611</v>
      </c>
      <c r="AB114" s="31">
        <v>7321421.6585913599</v>
      </c>
      <c r="AC114" s="32">
        <v>6715439.5943071079</v>
      </c>
      <c r="AD114" s="31">
        <v>4781840.1218159394</v>
      </c>
      <c r="AE114" s="33">
        <v>3536050.0394753204</v>
      </c>
      <c r="AF114" s="33">
        <v>0</v>
      </c>
      <c r="AG114" s="34">
        <v>580069</v>
      </c>
      <c r="AH114" s="17">
        <v>580083</v>
      </c>
      <c r="AI114" s="17">
        <v>580083</v>
      </c>
      <c r="AJ114" s="17">
        <v>580083</v>
      </c>
      <c r="AK114" s="17">
        <v>580069</v>
      </c>
      <c r="AL114" s="31">
        <v>-95020.86964776121</v>
      </c>
      <c r="AM114" s="31">
        <v>-118607.72859135979</v>
      </c>
      <c r="AN114" s="32">
        <v>-45665.674307107205</v>
      </c>
      <c r="AO114" s="31">
        <v>0.47818406000000008</v>
      </c>
      <c r="AP114" s="33">
        <v>49504.408524679995</v>
      </c>
      <c r="AQ114" s="33">
        <v>0</v>
      </c>
      <c r="AR114" s="34">
        <v>31903.795000000006</v>
      </c>
      <c r="AS114" s="17">
        <v>44724.399300000005</v>
      </c>
      <c r="AT114" s="17">
        <v>57834.275099999984</v>
      </c>
      <c r="AU114" s="17">
        <v>71234.192400000014</v>
      </c>
      <c r="AV114" s="17">
        <v>84922.101599999995</v>
      </c>
      <c r="AW114" s="35">
        <v>0</v>
      </c>
      <c r="AX114" s="31">
        <v>0</v>
      </c>
      <c r="AY114" s="32">
        <v>0</v>
      </c>
      <c r="AZ114" s="31">
        <v>0</v>
      </c>
      <c r="BA114" s="33">
        <v>0</v>
      </c>
      <c r="BB114" s="33">
        <v>0</v>
      </c>
      <c r="BC114" s="34">
        <v>23608.808300000001</v>
      </c>
      <c r="BD114" s="17">
        <v>26509.793100000003</v>
      </c>
      <c r="BE114" s="17">
        <v>29178.174900000005</v>
      </c>
      <c r="BF114" s="17">
        <v>30802.407299999999</v>
      </c>
      <c r="BG114" s="17">
        <v>32077.815699999999</v>
      </c>
      <c r="BH114" s="35">
        <v>1935335.49</v>
      </c>
      <c r="BI114" s="31">
        <v>7202813.9299999997</v>
      </c>
      <c r="BJ114" s="32">
        <v>6669773.9199999999</v>
      </c>
      <c r="BK114" s="31">
        <v>4781840.6000000006</v>
      </c>
      <c r="BL114" s="33">
        <v>3585554.4479999999</v>
      </c>
      <c r="BM114" s="33">
        <v>0</v>
      </c>
      <c r="BN114" s="34">
        <v>635581.60330000008</v>
      </c>
      <c r="BO114" s="17">
        <v>651317.19239999994</v>
      </c>
      <c r="BP114" s="17">
        <v>667095.44999999995</v>
      </c>
      <c r="BQ114" s="17">
        <v>682119.5996999999</v>
      </c>
      <c r="BR114" s="17">
        <v>697068.91730000009</v>
      </c>
      <c r="BS114" s="19"/>
      <c r="BT114" s="31">
        <v>0</v>
      </c>
      <c r="BU114" s="31">
        <v>7100250.8499999996</v>
      </c>
      <c r="BV114" s="32">
        <v>8191891.3400000017</v>
      </c>
      <c r="BW114" s="31">
        <v>4421777.2399999993</v>
      </c>
      <c r="BX114" s="33">
        <v>4447294.8279999997</v>
      </c>
      <c r="BY114" s="33">
        <v>0</v>
      </c>
      <c r="BZ114" s="34">
        <v>635581.60330000008</v>
      </c>
      <c r="CA114" s="17">
        <v>651317.19239999994</v>
      </c>
      <c r="CB114" s="17">
        <v>667095.44999999995</v>
      </c>
      <c r="CC114" s="17">
        <v>682119.5996999999</v>
      </c>
      <c r="CD114" s="17">
        <v>697068.91730000009</v>
      </c>
      <c r="CE114" s="19"/>
      <c r="CF114" s="31">
        <v>54970.720000000001</v>
      </c>
      <c r="CG114" s="31">
        <v>186064.42</v>
      </c>
      <c r="CH114" s="32">
        <v>56847.499999999993</v>
      </c>
      <c r="CI114" s="31">
        <v>49749.19000000001</v>
      </c>
      <c r="CJ114" s="33">
        <v>34255.728000000003</v>
      </c>
      <c r="CK114" s="33">
        <v>0</v>
      </c>
      <c r="CL114" s="34">
        <v>21989.603300000002</v>
      </c>
      <c r="CM114" s="17">
        <v>22557.052000000003</v>
      </c>
      <c r="CN114" s="17">
        <v>23103.5</v>
      </c>
      <c r="CO114" s="17">
        <v>23623.830999999998</v>
      </c>
      <c r="CP114" s="17">
        <v>24116.917299999997</v>
      </c>
      <c r="CQ114" s="5"/>
    </row>
    <row r="115" spans="1:95">
      <c r="A115" s="5"/>
      <c r="B115" s="21" t="s">
        <v>0</v>
      </c>
      <c r="C115" s="21" t="s">
        <v>111</v>
      </c>
      <c r="D115" s="22" t="s">
        <v>19</v>
      </c>
      <c r="E115" s="31">
        <v>5850250.790257981</v>
      </c>
      <c r="F115" s="31">
        <v>1487859.4041381485</v>
      </c>
      <c r="G115" s="32">
        <v>606273.11905766395</v>
      </c>
      <c r="H115" s="31">
        <v>740077.29599226289</v>
      </c>
      <c r="I115" s="33">
        <v>1148345.27957058</v>
      </c>
      <c r="J115" s="33">
        <v>682947.40711297013</v>
      </c>
      <c r="K115" s="34">
        <v>2292136.9323845301</v>
      </c>
      <c r="L115" s="17">
        <v>3320198</v>
      </c>
      <c r="M115" s="17">
        <v>3013203</v>
      </c>
      <c r="N115" s="17">
        <v>2562181</v>
      </c>
      <c r="O115" s="17">
        <v>2266930</v>
      </c>
      <c r="P115" s="35">
        <v>245363.01217439998</v>
      </c>
      <c r="Q115" s="31">
        <v>160143.04255075063</v>
      </c>
      <c r="R115" s="32">
        <v>153913.00412929081</v>
      </c>
      <c r="S115" s="31">
        <v>12128.518787147987</v>
      </c>
      <c r="T115" s="33">
        <v>34552.27161204</v>
      </c>
      <c r="U115" s="33">
        <v>26340.583753540002</v>
      </c>
      <c r="V115" s="34">
        <v>91198</v>
      </c>
      <c r="W115" s="17">
        <v>119127</v>
      </c>
      <c r="X115" s="17">
        <v>105971</v>
      </c>
      <c r="Y115" s="17">
        <v>123231</v>
      </c>
      <c r="Z115" s="17">
        <v>81250</v>
      </c>
      <c r="AA115" s="35">
        <v>6095613.8024323806</v>
      </c>
      <c r="AB115" s="31">
        <v>1648002.4466888991</v>
      </c>
      <c r="AC115" s="32">
        <v>760186.12318695465</v>
      </c>
      <c r="AD115" s="31">
        <v>752205.81477941095</v>
      </c>
      <c r="AE115" s="33">
        <v>1182897.55118262</v>
      </c>
      <c r="AF115" s="33">
        <v>709287.99086650996</v>
      </c>
      <c r="AG115" s="34">
        <v>2383334.9323845301</v>
      </c>
      <c r="AH115" s="17">
        <v>3439325</v>
      </c>
      <c r="AI115" s="17">
        <v>3119174</v>
      </c>
      <c r="AJ115" s="17">
        <v>2685412</v>
      </c>
      <c r="AK115" s="17">
        <v>2348180</v>
      </c>
      <c r="AL115" s="31">
        <v>-285275.30243237998</v>
      </c>
      <c r="AM115" s="31">
        <v>-26697.796688899005</v>
      </c>
      <c r="AN115" s="32">
        <v>-5169.3431869548003</v>
      </c>
      <c r="AO115" s="31">
        <v>7.5220589000000004E-2</v>
      </c>
      <c r="AP115" s="33">
        <v>16560.448817380002</v>
      </c>
      <c r="AQ115" s="33">
        <v>23406.453133490002</v>
      </c>
      <c r="AR115" s="34">
        <v>131083.40261547</v>
      </c>
      <c r="AS115" s="17">
        <v>265171.95750000002</v>
      </c>
      <c r="AT115" s="17">
        <v>310981.64780000004</v>
      </c>
      <c r="AU115" s="17">
        <v>329768.59360000008</v>
      </c>
      <c r="AV115" s="17">
        <v>343773.55199999997</v>
      </c>
      <c r="AW115" s="35">
        <v>0</v>
      </c>
      <c r="AX115" s="31">
        <v>0</v>
      </c>
      <c r="AY115" s="32">
        <v>0</v>
      </c>
      <c r="AZ115" s="31">
        <v>0</v>
      </c>
      <c r="BA115" s="33">
        <v>0</v>
      </c>
      <c r="BB115" s="33">
        <v>0</v>
      </c>
      <c r="BC115" s="34">
        <v>95915.509200000015</v>
      </c>
      <c r="BD115" s="17">
        <v>163024.00500000003</v>
      </c>
      <c r="BE115" s="17">
        <v>152839.52600000001</v>
      </c>
      <c r="BF115" s="17">
        <v>127825.6112</v>
      </c>
      <c r="BG115" s="17">
        <v>107311.826</v>
      </c>
      <c r="BH115" s="35">
        <v>5810338.5</v>
      </c>
      <c r="BI115" s="31">
        <v>1621304.65</v>
      </c>
      <c r="BJ115" s="32">
        <v>755016.78</v>
      </c>
      <c r="BK115" s="31">
        <v>752205.89000000013</v>
      </c>
      <c r="BL115" s="33">
        <v>1199458</v>
      </c>
      <c r="BM115" s="33">
        <v>732694.44400000002</v>
      </c>
      <c r="BN115" s="34">
        <v>2610333.8442000002</v>
      </c>
      <c r="BO115" s="17">
        <v>3867520.9624999999</v>
      </c>
      <c r="BP115" s="17">
        <v>3582995.1738000005</v>
      </c>
      <c r="BQ115" s="17">
        <v>3143006.2047999995</v>
      </c>
      <c r="BR115" s="17">
        <v>2799265.3779999996</v>
      </c>
      <c r="BS115" s="19"/>
      <c r="BT115" s="31">
        <v>5208593.5600000005</v>
      </c>
      <c r="BU115" s="31">
        <v>4525074.1099999994</v>
      </c>
      <c r="BV115" s="32">
        <v>1371648.0699999998</v>
      </c>
      <c r="BW115" s="31">
        <v>1793417.83</v>
      </c>
      <c r="BX115" s="33">
        <v>1467294.38</v>
      </c>
      <c r="BY115" s="33">
        <v>775598.625</v>
      </c>
      <c r="BZ115" s="34">
        <v>2778550.6631999998</v>
      </c>
      <c r="CA115" s="17">
        <v>3867520.9624999999</v>
      </c>
      <c r="CB115" s="17">
        <v>3207804.4824000006</v>
      </c>
      <c r="CC115" s="17">
        <v>3518196.8961999994</v>
      </c>
      <c r="CD115" s="17">
        <v>2799265.3779999996</v>
      </c>
      <c r="CE115" s="19"/>
      <c r="CF115" s="31">
        <v>233880</v>
      </c>
      <c r="CG115" s="31">
        <v>157548.71000000002</v>
      </c>
      <c r="CH115" s="32">
        <v>152866.38</v>
      </c>
      <c r="CI115" s="31">
        <v>12128.51999999999</v>
      </c>
      <c r="CJ115" s="33">
        <v>35036</v>
      </c>
      <c r="CK115" s="33">
        <v>27209.821</v>
      </c>
      <c r="CL115" s="34">
        <v>100190.1228</v>
      </c>
      <c r="CM115" s="17">
        <v>133958.31150000001</v>
      </c>
      <c r="CN115" s="17">
        <v>121728.88769999999</v>
      </c>
      <c r="CO115" s="17">
        <v>144229.56239999997</v>
      </c>
      <c r="CP115" s="17">
        <v>96858.125000000015</v>
      </c>
      <c r="CQ115" s="5"/>
    </row>
    <row r="116" spans="1:95">
      <c r="A116" s="5"/>
      <c r="B116" s="21" t="s">
        <v>0</v>
      </c>
      <c r="C116" s="21" t="s">
        <v>111</v>
      </c>
      <c r="D116" s="22" t="s">
        <v>10</v>
      </c>
      <c r="E116" s="31">
        <v>4057011.5649207542</v>
      </c>
      <c r="F116" s="31">
        <v>5348680.8088254556</v>
      </c>
      <c r="G116" s="32">
        <v>2694651.0218394194</v>
      </c>
      <c r="H116" s="31">
        <v>1608651.2291348609</v>
      </c>
      <c r="I116" s="33">
        <v>3599701.5297756698</v>
      </c>
      <c r="J116" s="33">
        <v>3308775.7219135999</v>
      </c>
      <c r="K116" s="34">
        <v>5126715</v>
      </c>
      <c r="L116" s="17">
        <v>4801632</v>
      </c>
      <c r="M116" s="17">
        <v>4686203</v>
      </c>
      <c r="N116" s="17">
        <v>4721727</v>
      </c>
      <c r="O116" s="17">
        <v>4220780</v>
      </c>
      <c r="P116" s="35">
        <v>66665.827008776789</v>
      </c>
      <c r="Q116" s="31">
        <v>107377.10940526739</v>
      </c>
      <c r="R116" s="32">
        <v>83178.441890181202</v>
      </c>
      <c r="S116" s="31">
        <v>53946.884605311003</v>
      </c>
      <c r="T116" s="33">
        <v>99030.463259489989</v>
      </c>
      <c r="U116" s="33">
        <v>119740.46433952001</v>
      </c>
      <c r="V116" s="34">
        <v>183743</v>
      </c>
      <c r="W116" s="17">
        <v>172292</v>
      </c>
      <c r="X116" s="17">
        <v>168144</v>
      </c>
      <c r="Y116" s="17">
        <v>169426</v>
      </c>
      <c r="Z116" s="17">
        <v>151274</v>
      </c>
      <c r="AA116" s="35">
        <v>4123677.3919295343</v>
      </c>
      <c r="AB116" s="31">
        <v>5456057.9182307236</v>
      </c>
      <c r="AC116" s="32">
        <v>2777829.4637296009</v>
      </c>
      <c r="AD116" s="31">
        <v>1662598.1137401722</v>
      </c>
      <c r="AE116" s="33">
        <v>3698731.9930351595</v>
      </c>
      <c r="AF116" s="33">
        <v>3428516.1862531202</v>
      </c>
      <c r="AG116" s="34">
        <v>5310458</v>
      </c>
      <c r="AH116" s="17">
        <v>4973924</v>
      </c>
      <c r="AI116" s="17">
        <v>4854347</v>
      </c>
      <c r="AJ116" s="17">
        <v>4891153</v>
      </c>
      <c r="AK116" s="17">
        <v>4372054</v>
      </c>
      <c r="AL116" s="31">
        <v>-192988.49192953197</v>
      </c>
      <c r="AM116" s="31">
        <v>-88388.65823072358</v>
      </c>
      <c r="AN116" s="32">
        <v>-18889.523729600402</v>
      </c>
      <c r="AO116" s="31">
        <v>0.16625982799999997</v>
      </c>
      <c r="AP116" s="33">
        <v>51781.886964840014</v>
      </c>
      <c r="AQ116" s="33">
        <v>113140.85974688001</v>
      </c>
      <c r="AR116" s="34">
        <v>292075.18999999977</v>
      </c>
      <c r="AS116" s="17">
        <v>383489.54040000006</v>
      </c>
      <c r="AT116" s="17">
        <v>483978.39589999994</v>
      </c>
      <c r="AU116" s="17">
        <v>600633.58840000024</v>
      </c>
      <c r="AV116" s="17">
        <v>640068.70559999999</v>
      </c>
      <c r="AW116" s="35">
        <v>0</v>
      </c>
      <c r="AX116" s="31">
        <v>0</v>
      </c>
      <c r="AY116" s="32">
        <v>0</v>
      </c>
      <c r="AZ116" s="31">
        <v>0</v>
      </c>
      <c r="BA116" s="33">
        <v>0</v>
      </c>
      <c r="BB116" s="33">
        <v>0</v>
      </c>
      <c r="BC116" s="34">
        <v>259681.39620000002</v>
      </c>
      <c r="BD116" s="17">
        <v>266104.93399999989</v>
      </c>
      <c r="BE116" s="17">
        <v>268445.38909999997</v>
      </c>
      <c r="BF116" s="17">
        <v>265589.60790000006</v>
      </c>
      <c r="BG116" s="17">
        <v>231281.65660000002</v>
      </c>
      <c r="BH116" s="35">
        <v>3930688.9000000004</v>
      </c>
      <c r="BI116" s="31">
        <v>5367669.26</v>
      </c>
      <c r="BJ116" s="32">
        <v>2758939.9399999995</v>
      </c>
      <c r="BK116" s="31">
        <v>1662598.2799999998</v>
      </c>
      <c r="BL116" s="33">
        <v>3750513.88</v>
      </c>
      <c r="BM116" s="33">
        <v>3541657.0459999996</v>
      </c>
      <c r="BN116" s="34">
        <v>5862214.5862000026</v>
      </c>
      <c r="BO116" s="17">
        <v>5623518.4743999988</v>
      </c>
      <c r="BP116" s="17">
        <v>5606770.7850000001</v>
      </c>
      <c r="BQ116" s="17">
        <v>5757376.1962999981</v>
      </c>
      <c r="BR116" s="17">
        <v>5243404.3622000003</v>
      </c>
      <c r="BS116" s="19"/>
      <c r="BT116" s="31">
        <v>1527675.8000000003</v>
      </c>
      <c r="BU116" s="31">
        <v>6013487.4699999988</v>
      </c>
      <c r="BV116" s="32">
        <v>4242719.71</v>
      </c>
      <c r="BW116" s="31">
        <v>921710.57</v>
      </c>
      <c r="BX116" s="33">
        <v>5218463.08</v>
      </c>
      <c r="BY116" s="33">
        <v>3541657.0459999996</v>
      </c>
      <c r="BZ116" s="34">
        <v>5862214.5862000026</v>
      </c>
      <c r="CA116" s="17">
        <v>5623518.4743999988</v>
      </c>
      <c r="CB116" s="17">
        <v>5606770.7850000001</v>
      </c>
      <c r="CC116" s="17">
        <v>5757376.1962999981</v>
      </c>
      <c r="CD116" s="17">
        <v>5243404.3622000003</v>
      </c>
      <c r="CE116" s="19"/>
      <c r="CF116" s="31">
        <v>63545.860000000022</v>
      </c>
      <c r="CG116" s="31">
        <v>105637.59</v>
      </c>
      <c r="CH116" s="32">
        <v>82612.820000000007</v>
      </c>
      <c r="CI116" s="31">
        <v>53946.89</v>
      </c>
      <c r="CJ116" s="33">
        <v>100416.88</v>
      </c>
      <c r="CK116" s="33">
        <v>123691.89400000001</v>
      </c>
      <c r="CL116" s="34">
        <v>202833.89770000009</v>
      </c>
      <c r="CM116" s="17">
        <v>194793.33520000006</v>
      </c>
      <c r="CN116" s="17">
        <v>194206.31999999998</v>
      </c>
      <c r="CO116" s="17">
        <v>199431.3446000001</v>
      </c>
      <c r="CP116" s="17">
        <v>181422.90820000009</v>
      </c>
      <c r="CQ116" s="5"/>
    </row>
    <row r="117" spans="1:95">
      <c r="A117" s="5"/>
      <c r="B117" s="21" t="s">
        <v>0</v>
      </c>
      <c r="C117" s="21" t="s">
        <v>111</v>
      </c>
      <c r="D117" s="22" t="s">
        <v>22</v>
      </c>
      <c r="E117" s="31">
        <v>1394646.4980019508</v>
      </c>
      <c r="F117" s="31">
        <v>1450109.2276820149</v>
      </c>
      <c r="G117" s="32">
        <v>2734463.8531538052</v>
      </c>
      <c r="H117" s="31">
        <v>1562164.5437835301</v>
      </c>
      <c r="I117" s="33">
        <v>2249531.7774247499</v>
      </c>
      <c r="J117" s="33">
        <v>2195744.9062946206</v>
      </c>
      <c r="K117" s="34">
        <v>2537772</v>
      </c>
      <c r="L117" s="17">
        <v>2639744</v>
      </c>
      <c r="M117" s="17">
        <v>2768818</v>
      </c>
      <c r="N117" s="17">
        <v>2985697</v>
      </c>
      <c r="O117" s="17">
        <v>3105523</v>
      </c>
      <c r="P117" s="35">
        <v>57693.291498331186</v>
      </c>
      <c r="Q117" s="31">
        <v>49623.49535378741</v>
      </c>
      <c r="R117" s="32">
        <v>88094.310296831609</v>
      </c>
      <c r="S117" s="31">
        <v>61738.743826124984</v>
      </c>
      <c r="T117" s="33">
        <v>71519.730836190021</v>
      </c>
      <c r="U117" s="33">
        <v>77724.06854742</v>
      </c>
      <c r="V117" s="34">
        <v>90956</v>
      </c>
      <c r="W117" s="17">
        <v>94234</v>
      </c>
      <c r="X117" s="17">
        <v>106244</v>
      </c>
      <c r="Y117" s="17">
        <v>104852</v>
      </c>
      <c r="Z117" s="17">
        <v>144006</v>
      </c>
      <c r="AA117" s="35">
        <v>1452339.7895002819</v>
      </c>
      <c r="AB117" s="31">
        <v>1499732.7230358026</v>
      </c>
      <c r="AC117" s="32">
        <v>2822558.1634506369</v>
      </c>
      <c r="AD117" s="31">
        <v>1623903.2876096552</v>
      </c>
      <c r="AE117" s="33">
        <v>2321051.5082609397</v>
      </c>
      <c r="AF117" s="33">
        <v>2273468.9748420399</v>
      </c>
      <c r="AG117" s="34">
        <v>2628728</v>
      </c>
      <c r="AH117" s="17">
        <v>2733978</v>
      </c>
      <c r="AI117" s="17">
        <v>2875062</v>
      </c>
      <c r="AJ117" s="17">
        <v>3090549</v>
      </c>
      <c r="AK117" s="17">
        <v>3249529</v>
      </c>
      <c r="AL117" s="31">
        <v>-67969.639500281992</v>
      </c>
      <c r="AM117" s="31">
        <v>-24295.813035802603</v>
      </c>
      <c r="AN117" s="32">
        <v>-19193.6834506368</v>
      </c>
      <c r="AO117" s="31">
        <v>0.16239034499999999</v>
      </c>
      <c r="AP117" s="33">
        <v>32494.491739059999</v>
      </c>
      <c r="AQ117" s="33">
        <v>75024.375157960007</v>
      </c>
      <c r="AR117" s="34">
        <v>144580.04</v>
      </c>
      <c r="AS117" s="17">
        <v>210789.70380000005</v>
      </c>
      <c r="AT117" s="17">
        <v>286643.68139999994</v>
      </c>
      <c r="AU117" s="17">
        <v>379519.41720000014</v>
      </c>
      <c r="AV117" s="17">
        <v>475731.04559999995</v>
      </c>
      <c r="AW117" s="35">
        <v>0</v>
      </c>
      <c r="AX117" s="31">
        <v>0</v>
      </c>
      <c r="AY117" s="32">
        <v>0</v>
      </c>
      <c r="AZ117" s="31">
        <v>0</v>
      </c>
      <c r="BA117" s="33">
        <v>0</v>
      </c>
      <c r="BB117" s="33">
        <v>0</v>
      </c>
      <c r="BC117" s="34">
        <v>144054.29439999998</v>
      </c>
      <c r="BD117" s="17">
        <v>160484.50860000003</v>
      </c>
      <c r="BE117" s="17">
        <v>171066.18899999995</v>
      </c>
      <c r="BF117" s="17">
        <v>176779.40280000001</v>
      </c>
      <c r="BG117" s="17">
        <v>177099.33049999995</v>
      </c>
      <c r="BH117" s="35">
        <v>1384370.1500000004</v>
      </c>
      <c r="BI117" s="31">
        <v>1475436.91</v>
      </c>
      <c r="BJ117" s="32">
        <v>2803364.48</v>
      </c>
      <c r="BK117" s="31">
        <v>1623903.4500000002</v>
      </c>
      <c r="BL117" s="33">
        <v>2353546</v>
      </c>
      <c r="BM117" s="33">
        <v>2348493.35</v>
      </c>
      <c r="BN117" s="34">
        <v>2917362.3344000001</v>
      </c>
      <c r="BO117" s="17">
        <v>3105252.2124000001</v>
      </c>
      <c r="BP117" s="17">
        <v>3332771.8704000008</v>
      </c>
      <c r="BQ117" s="17">
        <v>3646847.8200000022</v>
      </c>
      <c r="BR117" s="17">
        <v>3902359.3760999995</v>
      </c>
      <c r="BS117" s="19"/>
      <c r="BT117" s="31">
        <v>974429.09999999986</v>
      </c>
      <c r="BU117" s="31">
        <v>1599799.11</v>
      </c>
      <c r="BV117" s="32">
        <v>2822332.3400000003</v>
      </c>
      <c r="BW117" s="31">
        <v>1560651.73</v>
      </c>
      <c r="BX117" s="33">
        <v>3104874.1399999997</v>
      </c>
      <c r="BY117" s="33">
        <v>2370107.35</v>
      </c>
      <c r="BZ117" s="34">
        <v>2917362.3344000001</v>
      </c>
      <c r="CA117" s="17">
        <v>3023401.9212000002</v>
      </c>
      <c r="CB117" s="17">
        <v>3414622.1616000007</v>
      </c>
      <c r="CC117" s="17">
        <v>3238679.9200000009</v>
      </c>
      <c r="CD117" s="17">
        <v>4227637.9704999989</v>
      </c>
      <c r="CE117" s="19"/>
      <c r="CF117" s="31">
        <v>54993.240000000005</v>
      </c>
      <c r="CG117" s="31">
        <v>48819.59</v>
      </c>
      <c r="CH117" s="32">
        <v>87495.26</v>
      </c>
      <c r="CI117" s="31">
        <v>61738.750000000015</v>
      </c>
      <c r="CJ117" s="33">
        <v>72521</v>
      </c>
      <c r="CK117" s="33">
        <v>80288.959999999992</v>
      </c>
      <c r="CL117" s="34">
        <v>100942.9688</v>
      </c>
      <c r="CM117" s="17">
        <v>107030.97719999998</v>
      </c>
      <c r="CN117" s="17">
        <v>123158.04479999995</v>
      </c>
      <c r="CO117" s="17">
        <v>123725.35999999999</v>
      </c>
      <c r="CP117" s="17">
        <v>172936.80540000001</v>
      </c>
      <c r="CQ117" s="5"/>
    </row>
    <row r="118" spans="1:95">
      <c r="A118" s="5"/>
      <c r="B118" s="21" t="s">
        <v>0</v>
      </c>
      <c r="C118" s="21" t="s">
        <v>111</v>
      </c>
      <c r="D118" s="22" t="s">
        <v>11</v>
      </c>
      <c r="E118" s="31">
        <v>1045140.9555620891</v>
      </c>
      <c r="F118" s="31">
        <v>1420518.2815344448</v>
      </c>
      <c r="G118" s="32">
        <v>1413200.7794659941</v>
      </c>
      <c r="H118" s="31">
        <v>839549.52604503906</v>
      </c>
      <c r="I118" s="33">
        <v>1919824.6446997805</v>
      </c>
      <c r="J118" s="33">
        <v>1436123.4353449396</v>
      </c>
      <c r="K118" s="34">
        <v>2052358</v>
      </c>
      <c r="L118" s="17">
        <v>1844686</v>
      </c>
      <c r="M118" s="17">
        <v>1782470</v>
      </c>
      <c r="N118" s="17">
        <v>1567887</v>
      </c>
      <c r="O118" s="17">
        <v>1770195</v>
      </c>
      <c r="P118" s="35">
        <v>25663.084795454</v>
      </c>
      <c r="Q118" s="31">
        <v>28519.742547159218</v>
      </c>
      <c r="R118" s="32">
        <v>43207.797430306819</v>
      </c>
      <c r="S118" s="31">
        <v>26811.767318823</v>
      </c>
      <c r="T118" s="33">
        <v>51280.083893220013</v>
      </c>
      <c r="U118" s="33">
        <v>7887.3289593200006</v>
      </c>
      <c r="V118" s="34">
        <v>73381</v>
      </c>
      <c r="W118" s="17">
        <v>68941</v>
      </c>
      <c r="X118" s="17">
        <v>63964</v>
      </c>
      <c r="Y118" s="17">
        <v>56265</v>
      </c>
      <c r="Z118" s="17">
        <v>63455</v>
      </c>
      <c r="AA118" s="35">
        <v>1070804.0403575429</v>
      </c>
      <c r="AB118" s="31">
        <v>1449038.0240816043</v>
      </c>
      <c r="AC118" s="32">
        <v>1456408.5768963015</v>
      </c>
      <c r="AD118" s="31">
        <v>866361.29336386197</v>
      </c>
      <c r="AE118" s="33">
        <v>1971104.728593</v>
      </c>
      <c r="AF118" s="33">
        <v>1444010.7643042596</v>
      </c>
      <c r="AG118" s="34">
        <v>2125739</v>
      </c>
      <c r="AH118" s="17">
        <v>1913627</v>
      </c>
      <c r="AI118" s="17">
        <v>1846434</v>
      </c>
      <c r="AJ118" s="17">
        <v>1624152</v>
      </c>
      <c r="AK118" s="17">
        <v>1833650</v>
      </c>
      <c r="AL118" s="31">
        <v>-50113.73035754278</v>
      </c>
      <c r="AM118" s="31">
        <v>-23474.554081604201</v>
      </c>
      <c r="AN118" s="32">
        <v>-9903.7268963010029</v>
      </c>
      <c r="AO118" s="31">
        <v>8.6636138000000015E-2</v>
      </c>
      <c r="AP118" s="33">
        <v>27595.271407000011</v>
      </c>
      <c r="AQ118" s="33">
        <v>47652.205695739998</v>
      </c>
      <c r="AR118" s="34">
        <v>116915.64499999992</v>
      </c>
      <c r="AS118" s="17">
        <v>147540.64170000004</v>
      </c>
      <c r="AT118" s="17">
        <v>184089.46979999999</v>
      </c>
      <c r="AU118" s="17">
        <v>199445.86559999987</v>
      </c>
      <c r="AV118" s="17">
        <v>268446.36000000022</v>
      </c>
      <c r="AW118" s="35">
        <v>0</v>
      </c>
      <c r="AX118" s="31">
        <v>0</v>
      </c>
      <c r="AY118" s="32">
        <v>0</v>
      </c>
      <c r="AZ118" s="31">
        <v>0</v>
      </c>
      <c r="BA118" s="33">
        <v>0</v>
      </c>
      <c r="BB118" s="33">
        <v>0</v>
      </c>
      <c r="BC118" s="34">
        <v>88965.120399999971</v>
      </c>
      <c r="BD118" s="17">
        <v>74440.090299999967</v>
      </c>
      <c r="BE118" s="17">
        <v>63332.686199999975</v>
      </c>
      <c r="BF118" s="17">
        <v>46613.162399999979</v>
      </c>
      <c r="BG118" s="17">
        <v>42357.31500000001</v>
      </c>
      <c r="BH118" s="35">
        <v>1020690.31</v>
      </c>
      <c r="BI118" s="31">
        <v>1425563.4700000002</v>
      </c>
      <c r="BJ118" s="32">
        <v>1446504.8499999999</v>
      </c>
      <c r="BK118" s="31">
        <v>866361.38</v>
      </c>
      <c r="BL118" s="33">
        <v>1998700</v>
      </c>
      <c r="BM118" s="33">
        <v>1491662.97</v>
      </c>
      <c r="BN118" s="34">
        <v>2331619.7654000004</v>
      </c>
      <c r="BO118" s="17">
        <v>2135607.7320000008</v>
      </c>
      <c r="BP118" s="17">
        <v>2093856.1559999997</v>
      </c>
      <c r="BQ118" s="17">
        <v>1870211.0280000009</v>
      </c>
      <c r="BR118" s="17">
        <v>2144453.6749999998</v>
      </c>
      <c r="BS118" s="19"/>
      <c r="BT118" s="31">
        <v>589317.12</v>
      </c>
      <c r="BU118" s="31">
        <v>1783653.4599999995</v>
      </c>
      <c r="BV118" s="32">
        <v>1298397.1400000004</v>
      </c>
      <c r="BW118" s="31">
        <v>995663.33999999985</v>
      </c>
      <c r="BX118" s="33">
        <v>2436105.9099999997</v>
      </c>
      <c r="BY118" s="33">
        <v>1518826.97</v>
      </c>
      <c r="BZ118" s="34">
        <v>2300202.1754000001</v>
      </c>
      <c r="CA118" s="17">
        <v>2167025.3220000006</v>
      </c>
      <c r="CB118" s="17">
        <v>2093856.1559999997</v>
      </c>
      <c r="CC118" s="17">
        <v>1870211.0280000009</v>
      </c>
      <c r="CD118" s="17">
        <v>2144453.6749999998</v>
      </c>
      <c r="CE118" s="19"/>
      <c r="CF118" s="31">
        <v>24462.050000000007</v>
      </c>
      <c r="CG118" s="31">
        <v>28057.720000000012</v>
      </c>
      <c r="CH118" s="32">
        <v>42913.98</v>
      </c>
      <c r="CI118" s="31">
        <v>26811.769999999997</v>
      </c>
      <c r="CJ118" s="33">
        <v>51998</v>
      </c>
      <c r="CK118" s="33">
        <v>8147.61</v>
      </c>
      <c r="CL118" s="34">
        <v>80488.097200000077</v>
      </c>
      <c r="CM118" s="17">
        <v>76938.155999999988</v>
      </c>
      <c r="CN118" s="17">
        <v>72535.175999999992</v>
      </c>
      <c r="CO118" s="17">
        <v>64789.14750000005</v>
      </c>
      <c r="CP118" s="17">
        <v>74210.622500000012</v>
      </c>
      <c r="CQ118" s="5"/>
    </row>
    <row r="119" spans="1:95">
      <c r="A119" s="5"/>
      <c r="B119" s="21" t="s">
        <v>0</v>
      </c>
      <c r="C119" s="21" t="s">
        <v>111</v>
      </c>
      <c r="D119" s="22" t="s">
        <v>28</v>
      </c>
      <c r="E119" s="31">
        <v>459449.60496368154</v>
      </c>
      <c r="F119" s="31">
        <v>1201836.9328456316</v>
      </c>
      <c r="G119" s="32">
        <v>1314638.6469099401</v>
      </c>
      <c r="H119" s="31">
        <v>608404.27915956604</v>
      </c>
      <c r="I119" s="33">
        <v>1155133.2486739503</v>
      </c>
      <c r="J119" s="33">
        <v>11295.257689079999</v>
      </c>
      <c r="K119" s="34">
        <v>1041165</v>
      </c>
      <c r="L119" s="17">
        <v>428715</v>
      </c>
      <c r="M119" s="17">
        <v>428715</v>
      </c>
      <c r="N119" s="17">
        <v>918675</v>
      </c>
      <c r="O119" s="17">
        <v>367470</v>
      </c>
      <c r="P119" s="35">
        <v>7718.2445760964001</v>
      </c>
      <c r="Q119" s="31">
        <v>40502.036856873994</v>
      </c>
      <c r="R119" s="32">
        <v>35481.860269462799</v>
      </c>
      <c r="S119" s="31">
        <v>28530.257146974</v>
      </c>
      <c r="T119" s="33">
        <v>36484.224463049999</v>
      </c>
      <c r="U119" s="33">
        <v>0</v>
      </c>
      <c r="V119" s="34">
        <v>37315</v>
      </c>
      <c r="W119" s="17">
        <v>15379</v>
      </c>
      <c r="X119" s="17">
        <v>15379</v>
      </c>
      <c r="Y119" s="17">
        <v>32955</v>
      </c>
      <c r="Z119" s="17">
        <v>13170</v>
      </c>
      <c r="AA119" s="35">
        <v>467167.84953977802</v>
      </c>
      <c r="AB119" s="31">
        <v>1242338.9697025057</v>
      </c>
      <c r="AC119" s="32">
        <v>1350120.5071794032</v>
      </c>
      <c r="AD119" s="31">
        <v>636934.53630654002</v>
      </c>
      <c r="AE119" s="33">
        <v>1191617.4731370001</v>
      </c>
      <c r="AF119" s="33">
        <v>11295.257689079999</v>
      </c>
      <c r="AG119" s="34">
        <v>1078480</v>
      </c>
      <c r="AH119" s="17">
        <v>444094</v>
      </c>
      <c r="AI119" s="17">
        <v>444094</v>
      </c>
      <c r="AJ119" s="17">
        <v>951630</v>
      </c>
      <c r="AK119" s="17">
        <v>380640</v>
      </c>
      <c r="AL119" s="31">
        <v>-21863.499539777997</v>
      </c>
      <c r="AM119" s="31">
        <v>-20126.009702505598</v>
      </c>
      <c r="AN119" s="32">
        <v>-9180.957179402998</v>
      </c>
      <c r="AO119" s="31">
        <v>6.3693460000000007E-2</v>
      </c>
      <c r="AP119" s="33">
        <v>16682.526863000003</v>
      </c>
      <c r="AQ119" s="33">
        <v>372.74231091999997</v>
      </c>
      <c r="AR119" s="34">
        <v>59316.39999999998</v>
      </c>
      <c r="AS119" s="17">
        <v>34239.647400000002</v>
      </c>
      <c r="AT119" s="17">
        <v>44276.171799999996</v>
      </c>
      <c r="AU119" s="17">
        <v>116860.16399999999</v>
      </c>
      <c r="AV119" s="17">
        <v>55725.696000000004</v>
      </c>
      <c r="AW119" s="35">
        <v>0</v>
      </c>
      <c r="AX119" s="31">
        <v>0</v>
      </c>
      <c r="AY119" s="32">
        <v>0</v>
      </c>
      <c r="AZ119" s="31">
        <v>0</v>
      </c>
      <c r="BA119" s="33">
        <v>0</v>
      </c>
      <c r="BB119" s="33">
        <v>0</v>
      </c>
      <c r="BC119" s="34">
        <v>61257.663999999997</v>
      </c>
      <c r="BD119" s="17">
        <v>27222.962199999994</v>
      </c>
      <c r="BE119" s="17">
        <v>27667.056200000003</v>
      </c>
      <c r="BF119" s="17">
        <v>57097.799999999981</v>
      </c>
      <c r="BG119" s="17">
        <v>21810.671999999999</v>
      </c>
      <c r="BH119" s="35">
        <v>445304.35000000003</v>
      </c>
      <c r="BI119" s="31">
        <v>1222212.9599999997</v>
      </c>
      <c r="BJ119" s="32">
        <v>1340939.55</v>
      </c>
      <c r="BK119" s="31">
        <v>636934.60000000009</v>
      </c>
      <c r="BL119" s="33">
        <v>1208300</v>
      </c>
      <c r="BM119" s="33">
        <v>11668</v>
      </c>
      <c r="BN119" s="34">
        <v>1199054.0639999995</v>
      </c>
      <c r="BO119" s="17">
        <v>505556.60959999997</v>
      </c>
      <c r="BP119" s="17">
        <v>516037.228</v>
      </c>
      <c r="BQ119" s="17">
        <v>1125587.9639999999</v>
      </c>
      <c r="BR119" s="17">
        <v>458176.36799999996</v>
      </c>
      <c r="BS119" s="19"/>
      <c r="BT119" s="31">
        <v>169358.39000000065</v>
      </c>
      <c r="BU119" s="31">
        <v>1375833.4299999992</v>
      </c>
      <c r="BV119" s="32">
        <v>745152.07</v>
      </c>
      <c r="BW119" s="31">
        <v>1117775.7200000002</v>
      </c>
      <c r="BX119" s="33">
        <v>1443021.63</v>
      </c>
      <c r="BY119" s="33">
        <v>11667.999999999996</v>
      </c>
      <c r="BZ119" s="34">
        <v>1199054.0639999995</v>
      </c>
      <c r="CA119" s="17">
        <v>505556.60959999997</v>
      </c>
      <c r="CB119" s="17">
        <v>516037.228</v>
      </c>
      <c r="CC119" s="17">
        <v>1125587.9639999999</v>
      </c>
      <c r="CD119" s="17">
        <v>458176.36799999996</v>
      </c>
      <c r="CE119" s="19"/>
      <c r="CF119" s="31">
        <v>7357.03</v>
      </c>
      <c r="CG119" s="31">
        <v>39845.899999999994</v>
      </c>
      <c r="CH119" s="32">
        <v>35240.58</v>
      </c>
      <c r="CI119" s="31">
        <v>28530.259999999995</v>
      </c>
      <c r="CJ119" s="33">
        <v>36995</v>
      </c>
      <c r="CK119" s="33">
        <v>0</v>
      </c>
      <c r="CL119" s="34">
        <v>41486.816999999981</v>
      </c>
      <c r="CM119" s="17">
        <v>17507.453600000001</v>
      </c>
      <c r="CN119" s="17">
        <v>17870.398000000001</v>
      </c>
      <c r="CO119" s="17">
        <v>38979.174000000014</v>
      </c>
      <c r="CP119" s="17">
        <v>15852.728999999998</v>
      </c>
      <c r="CQ119" s="5"/>
    </row>
    <row r="120" spans="1:95">
      <c r="A120" s="5"/>
      <c r="B120" s="21" t="s">
        <v>0</v>
      </c>
      <c r="C120" s="21" t="s">
        <v>77</v>
      </c>
      <c r="D120" s="22" t="s">
        <v>7</v>
      </c>
      <c r="E120" s="36">
        <v>5352476.6116219759</v>
      </c>
      <c r="F120" s="36">
        <v>6752387.5213396549</v>
      </c>
      <c r="G120" s="37">
        <v>4972477.4740838381</v>
      </c>
      <c r="H120" s="36">
        <v>3133403.8866595812</v>
      </c>
      <c r="I120" s="38">
        <v>4326736.1218808992</v>
      </c>
      <c r="J120" s="38">
        <v>850706.59022645</v>
      </c>
      <c r="K120" s="39">
        <v>2961396</v>
      </c>
      <c r="L120" s="40">
        <v>5598414</v>
      </c>
      <c r="M120" s="40">
        <v>3125485</v>
      </c>
      <c r="N120" s="40">
        <v>4678109</v>
      </c>
      <c r="O120" s="40">
        <v>3868166</v>
      </c>
      <c r="P120" s="41">
        <v>183590.92253743799</v>
      </c>
      <c r="Q120" s="36">
        <v>406435.97147065616</v>
      </c>
      <c r="R120" s="37">
        <v>173271.07095851461</v>
      </c>
      <c r="S120" s="36">
        <v>152358.03476419501</v>
      </c>
      <c r="T120" s="38">
        <v>136788.96796655998</v>
      </c>
      <c r="U120" s="38">
        <v>32170.999999999985</v>
      </c>
      <c r="V120" s="39">
        <v>91279</v>
      </c>
      <c r="W120" s="40">
        <v>464008</v>
      </c>
      <c r="X120" s="40">
        <v>115159</v>
      </c>
      <c r="Y120" s="40">
        <v>211171</v>
      </c>
      <c r="Z120" s="40">
        <v>319835</v>
      </c>
      <c r="AA120" s="41">
        <v>5536067.5341594154</v>
      </c>
      <c r="AB120" s="36">
        <v>7158823.492810308</v>
      </c>
      <c r="AC120" s="37">
        <v>5145748.5450423528</v>
      </c>
      <c r="AD120" s="36">
        <v>3285761.9214237761</v>
      </c>
      <c r="AE120" s="38">
        <v>4463525.0898474595</v>
      </c>
      <c r="AF120" s="38">
        <v>882877.59022645</v>
      </c>
      <c r="AG120" s="39">
        <v>3052675</v>
      </c>
      <c r="AH120" s="40">
        <v>6062422</v>
      </c>
      <c r="AI120" s="40">
        <v>3240644</v>
      </c>
      <c r="AJ120" s="40">
        <v>4889280</v>
      </c>
      <c r="AK120" s="40">
        <v>4188001</v>
      </c>
      <c r="AL120" s="36">
        <v>-259088.48415941405</v>
      </c>
      <c r="AM120" s="36">
        <v>-115973.6228103082</v>
      </c>
      <c r="AN120" s="37">
        <v>-34991.615042353791</v>
      </c>
      <c r="AO120" s="36">
        <v>0.32857622499999989</v>
      </c>
      <c r="AP120" s="38">
        <v>62488.910152540011</v>
      </c>
      <c r="AQ120" s="38">
        <v>29134.954773549998</v>
      </c>
      <c r="AR120" s="39">
        <v>167897.12499999997</v>
      </c>
      <c r="AS120" s="40">
        <v>467412.73619999998</v>
      </c>
      <c r="AT120" s="40">
        <v>323092.2068000001</v>
      </c>
      <c r="AU120" s="40">
        <v>600403.58400000003</v>
      </c>
      <c r="AV120" s="40">
        <v>613123.34639999992</v>
      </c>
      <c r="AW120" s="41">
        <v>0</v>
      </c>
      <c r="AX120" s="36">
        <v>0</v>
      </c>
      <c r="AY120" s="37">
        <v>0</v>
      </c>
      <c r="AZ120" s="36">
        <v>0</v>
      </c>
      <c r="BA120" s="38">
        <v>0</v>
      </c>
      <c r="BB120" s="38">
        <v>0</v>
      </c>
      <c r="BC120" s="39">
        <v>158128.56499999997</v>
      </c>
      <c r="BD120" s="40">
        <v>337676.90540000005</v>
      </c>
      <c r="BE120" s="40">
        <v>185688.90119999999</v>
      </c>
      <c r="BF120" s="40">
        <v>273310.75200000004</v>
      </c>
      <c r="BG120" s="40">
        <v>226152.05399999995</v>
      </c>
      <c r="BH120" s="41">
        <v>5276979.05</v>
      </c>
      <c r="BI120" s="36">
        <v>7042849.8700000001</v>
      </c>
      <c r="BJ120" s="37">
        <v>5110756.9299999988</v>
      </c>
      <c r="BK120" s="36">
        <v>3285762.25</v>
      </c>
      <c r="BL120" s="38">
        <v>4526014</v>
      </c>
      <c r="BM120" s="38">
        <v>912012.54500000004</v>
      </c>
      <c r="BN120" s="39">
        <v>3378700.69</v>
      </c>
      <c r="BO120" s="40">
        <v>6867511.6415999997</v>
      </c>
      <c r="BP120" s="40">
        <v>3749425.1079999995</v>
      </c>
      <c r="BQ120" s="40">
        <v>5762994.3360000011</v>
      </c>
      <c r="BR120" s="40">
        <v>5027276.4003999988</v>
      </c>
      <c r="BS120" s="19"/>
      <c r="BT120" s="36">
        <v>871578.83000000007</v>
      </c>
      <c r="BU120" s="36">
        <v>10125442.4</v>
      </c>
      <c r="BV120" s="37">
        <v>6126258.2100000009</v>
      </c>
      <c r="BW120" s="36">
        <v>2800490.3699999987</v>
      </c>
      <c r="BX120" s="38">
        <v>5001712.5200000033</v>
      </c>
      <c r="BY120" s="38">
        <v>2590736.5450000004</v>
      </c>
      <c r="BZ120" s="39">
        <v>897364.66319999995</v>
      </c>
      <c r="CA120" s="40">
        <v>9394103.0975999981</v>
      </c>
      <c r="CB120" s="40">
        <v>2911762.0723999981</v>
      </c>
      <c r="CC120" s="40">
        <v>3780165.1581000001</v>
      </c>
      <c r="CD120" s="40">
        <v>7623316.347099999</v>
      </c>
      <c r="CE120" s="19"/>
      <c r="CF120" s="36">
        <v>174998.85</v>
      </c>
      <c r="CG120" s="36">
        <v>399851.67000000004</v>
      </c>
      <c r="CH120" s="37">
        <v>172092.80999999997</v>
      </c>
      <c r="CI120" s="36">
        <v>152358.05000000005</v>
      </c>
      <c r="CJ120" s="38">
        <v>138704</v>
      </c>
      <c r="CK120" s="38">
        <v>33232.642999999989</v>
      </c>
      <c r="CL120" s="39">
        <v>101027.59719999999</v>
      </c>
      <c r="CM120" s="40">
        <v>525628.26240000001</v>
      </c>
      <c r="CN120" s="40">
        <v>133238.96300000005</v>
      </c>
      <c r="CO120" s="40">
        <v>248907.25770000002</v>
      </c>
      <c r="CP120" s="40">
        <v>383929.93399999995</v>
      </c>
      <c r="CQ120" s="5"/>
    </row>
    <row r="121" spans="1:95">
      <c r="A121" s="5"/>
      <c r="B121" s="21" t="s">
        <v>1</v>
      </c>
      <c r="C121" s="21" t="s">
        <v>79</v>
      </c>
      <c r="D121" s="22" t="s">
        <v>33</v>
      </c>
      <c r="E121" s="31">
        <v>0</v>
      </c>
      <c r="F121" s="31">
        <v>0</v>
      </c>
      <c r="G121" s="32">
        <v>0</v>
      </c>
      <c r="H121" s="31">
        <v>0</v>
      </c>
      <c r="I121" s="33">
        <v>815297.90983368002</v>
      </c>
      <c r="J121" s="33">
        <v>1641914.01102807</v>
      </c>
      <c r="K121" s="42">
        <v>0</v>
      </c>
      <c r="L121" s="17">
        <v>0</v>
      </c>
      <c r="M121" s="17">
        <v>0</v>
      </c>
      <c r="N121" s="17">
        <v>0</v>
      </c>
      <c r="O121" s="17">
        <v>0</v>
      </c>
      <c r="P121" s="35">
        <v>0</v>
      </c>
      <c r="Q121" s="31">
        <v>0</v>
      </c>
      <c r="R121" s="32">
        <v>0</v>
      </c>
      <c r="S121" s="31">
        <v>0</v>
      </c>
      <c r="T121" s="33">
        <v>27174.558861449997</v>
      </c>
      <c r="U121" s="33">
        <v>56971.932252120001</v>
      </c>
      <c r="V121" s="42">
        <v>0</v>
      </c>
      <c r="W121" s="17">
        <v>0</v>
      </c>
      <c r="X121" s="17">
        <v>0</v>
      </c>
      <c r="Y121" s="17">
        <v>0</v>
      </c>
      <c r="Z121" s="17">
        <v>0</v>
      </c>
      <c r="AA121" s="35">
        <v>0</v>
      </c>
      <c r="AB121" s="31">
        <v>0</v>
      </c>
      <c r="AC121" s="32">
        <v>0</v>
      </c>
      <c r="AD121" s="31">
        <v>0</v>
      </c>
      <c r="AE121" s="33">
        <v>842472.46869512997</v>
      </c>
      <c r="AF121" s="33">
        <v>1698885.94328019</v>
      </c>
      <c r="AG121" s="42">
        <v>0</v>
      </c>
      <c r="AH121" s="17">
        <v>0</v>
      </c>
      <c r="AI121" s="17">
        <v>0</v>
      </c>
      <c r="AJ121" s="17">
        <v>0</v>
      </c>
      <c r="AK121" s="17">
        <v>0</v>
      </c>
      <c r="AL121" s="31">
        <v>0</v>
      </c>
      <c r="AM121" s="31">
        <v>0</v>
      </c>
      <c r="AN121" s="32">
        <v>0</v>
      </c>
      <c r="AO121" s="31">
        <v>0</v>
      </c>
      <c r="AP121" s="33">
        <v>11794.531304870001</v>
      </c>
      <c r="AQ121" s="33">
        <v>56063.056719809996</v>
      </c>
      <c r="AR121" s="42">
        <v>0</v>
      </c>
      <c r="AS121" s="17">
        <v>0</v>
      </c>
      <c r="AT121" s="17">
        <v>0</v>
      </c>
      <c r="AU121" s="17">
        <v>0</v>
      </c>
      <c r="AV121" s="17">
        <v>0</v>
      </c>
      <c r="AW121" s="35">
        <v>0</v>
      </c>
      <c r="AX121" s="31">
        <v>0</v>
      </c>
      <c r="AY121" s="32">
        <v>0</v>
      </c>
      <c r="AZ121" s="31">
        <v>0</v>
      </c>
      <c r="BA121" s="33">
        <v>0</v>
      </c>
      <c r="BB121" s="33">
        <v>0</v>
      </c>
      <c r="BC121" s="42">
        <v>0</v>
      </c>
      <c r="BD121" s="17">
        <v>0</v>
      </c>
      <c r="BE121" s="17">
        <v>0</v>
      </c>
      <c r="BF121" s="17">
        <v>0</v>
      </c>
      <c r="BG121" s="17">
        <v>0</v>
      </c>
      <c r="BH121" s="35">
        <v>0</v>
      </c>
      <c r="BI121" s="31">
        <v>0</v>
      </c>
      <c r="BJ121" s="32">
        <v>0</v>
      </c>
      <c r="BK121" s="31">
        <v>0</v>
      </c>
      <c r="BL121" s="33">
        <v>854267</v>
      </c>
      <c r="BM121" s="33">
        <v>1754949</v>
      </c>
      <c r="BN121" s="42">
        <v>0</v>
      </c>
      <c r="BO121" s="17">
        <v>0</v>
      </c>
      <c r="BP121" s="17">
        <v>0</v>
      </c>
      <c r="BQ121" s="17">
        <v>0</v>
      </c>
      <c r="BR121" s="17">
        <v>0</v>
      </c>
      <c r="BS121" s="17"/>
      <c r="BT121" s="31">
        <v>0</v>
      </c>
      <c r="BU121" s="31">
        <v>0</v>
      </c>
      <c r="BV121" s="32">
        <v>0</v>
      </c>
      <c r="BW121" s="31">
        <v>0</v>
      </c>
      <c r="BX121" s="33">
        <v>0</v>
      </c>
      <c r="BY121" s="33">
        <v>2609216</v>
      </c>
      <c r="BZ121" s="42">
        <v>0</v>
      </c>
      <c r="CA121" s="17">
        <v>0</v>
      </c>
      <c r="CB121" s="17">
        <v>0</v>
      </c>
      <c r="CC121" s="17">
        <v>0</v>
      </c>
      <c r="CD121" s="17">
        <v>0</v>
      </c>
      <c r="CE121" s="17"/>
      <c r="CF121" s="31">
        <v>0</v>
      </c>
      <c r="CG121" s="31">
        <v>0</v>
      </c>
      <c r="CH121" s="32">
        <v>0</v>
      </c>
      <c r="CI121" s="31">
        <v>0</v>
      </c>
      <c r="CJ121" s="33">
        <v>27555</v>
      </c>
      <c r="CK121" s="33">
        <v>58852</v>
      </c>
      <c r="CL121" s="42">
        <v>0</v>
      </c>
      <c r="CM121" s="17">
        <v>0</v>
      </c>
      <c r="CN121" s="17">
        <v>0</v>
      </c>
      <c r="CO121" s="17">
        <v>0</v>
      </c>
      <c r="CP121" s="17">
        <v>0</v>
      </c>
      <c r="CQ121" s="5"/>
    </row>
    <row r="122" spans="1:95">
      <c r="A122" s="5"/>
      <c r="B122" s="21" t="s">
        <v>1</v>
      </c>
      <c r="C122" s="21" t="s">
        <v>79</v>
      </c>
      <c r="D122" s="22" t="s">
        <v>34</v>
      </c>
      <c r="E122" s="31">
        <v>0</v>
      </c>
      <c r="F122" s="31">
        <v>0</v>
      </c>
      <c r="G122" s="32">
        <v>0</v>
      </c>
      <c r="H122" s="31">
        <v>0</v>
      </c>
      <c r="I122" s="33">
        <v>513007.93954410002</v>
      </c>
      <c r="J122" s="33">
        <v>551715.44846382004</v>
      </c>
      <c r="K122" s="42">
        <v>0</v>
      </c>
      <c r="L122" s="17">
        <v>0</v>
      </c>
      <c r="M122" s="17">
        <v>0</v>
      </c>
      <c r="N122" s="17">
        <v>0</v>
      </c>
      <c r="O122" s="17">
        <v>0</v>
      </c>
      <c r="P122" s="35">
        <v>0</v>
      </c>
      <c r="Q122" s="31">
        <v>0</v>
      </c>
      <c r="R122" s="32">
        <v>0</v>
      </c>
      <c r="S122" s="31">
        <v>0</v>
      </c>
      <c r="T122" s="33">
        <v>17100.5933826</v>
      </c>
      <c r="U122" s="33">
        <v>35847.051099299999</v>
      </c>
      <c r="V122" s="42">
        <v>0</v>
      </c>
      <c r="W122" s="17">
        <v>0</v>
      </c>
      <c r="X122" s="17">
        <v>0</v>
      </c>
      <c r="Y122" s="17">
        <v>0</v>
      </c>
      <c r="Z122" s="17">
        <v>0</v>
      </c>
      <c r="AA122" s="35">
        <v>0</v>
      </c>
      <c r="AB122" s="31">
        <v>0</v>
      </c>
      <c r="AC122" s="32">
        <v>0</v>
      </c>
      <c r="AD122" s="31">
        <v>0</v>
      </c>
      <c r="AE122" s="33">
        <v>530108.53292669996</v>
      </c>
      <c r="AF122" s="33">
        <v>587562.49956312007</v>
      </c>
      <c r="AG122" s="42">
        <v>0</v>
      </c>
      <c r="AH122" s="17">
        <v>0</v>
      </c>
      <c r="AI122" s="17">
        <v>0</v>
      </c>
      <c r="AJ122" s="17">
        <v>0</v>
      </c>
      <c r="AK122" s="17">
        <v>0</v>
      </c>
      <c r="AL122" s="31">
        <v>0</v>
      </c>
      <c r="AM122" s="31">
        <v>0</v>
      </c>
      <c r="AN122" s="32">
        <v>0</v>
      </c>
      <c r="AO122" s="31">
        <v>0</v>
      </c>
      <c r="AP122" s="33">
        <v>7421.4670733000003</v>
      </c>
      <c r="AQ122" s="33">
        <v>19389.50043688</v>
      </c>
      <c r="AR122" s="42">
        <v>0</v>
      </c>
      <c r="AS122" s="17">
        <v>0</v>
      </c>
      <c r="AT122" s="17">
        <v>0</v>
      </c>
      <c r="AU122" s="17">
        <v>0</v>
      </c>
      <c r="AV122" s="17">
        <v>0</v>
      </c>
      <c r="AW122" s="35">
        <v>0</v>
      </c>
      <c r="AX122" s="31">
        <v>0</v>
      </c>
      <c r="AY122" s="32">
        <v>0</v>
      </c>
      <c r="AZ122" s="31">
        <v>0</v>
      </c>
      <c r="BA122" s="33">
        <v>0</v>
      </c>
      <c r="BB122" s="33">
        <v>0</v>
      </c>
      <c r="BC122" s="42">
        <v>0</v>
      </c>
      <c r="BD122" s="17">
        <v>0</v>
      </c>
      <c r="BE122" s="17">
        <v>0</v>
      </c>
      <c r="BF122" s="17">
        <v>0</v>
      </c>
      <c r="BG122" s="17">
        <v>0</v>
      </c>
      <c r="BH122" s="35">
        <v>0</v>
      </c>
      <c r="BI122" s="31">
        <v>0</v>
      </c>
      <c r="BJ122" s="32">
        <v>0</v>
      </c>
      <c r="BK122" s="31">
        <v>0</v>
      </c>
      <c r="BL122" s="33">
        <v>537530</v>
      </c>
      <c r="BM122" s="33">
        <v>606952</v>
      </c>
      <c r="BN122" s="42">
        <v>0</v>
      </c>
      <c r="BO122" s="17">
        <v>0</v>
      </c>
      <c r="BP122" s="17">
        <v>0</v>
      </c>
      <c r="BQ122" s="17">
        <v>0</v>
      </c>
      <c r="BR122" s="17">
        <v>0</v>
      </c>
      <c r="BS122" s="17"/>
      <c r="BT122" s="31">
        <v>0</v>
      </c>
      <c r="BU122" s="31">
        <v>0</v>
      </c>
      <c r="BV122" s="32">
        <v>0</v>
      </c>
      <c r="BW122" s="31">
        <v>0</v>
      </c>
      <c r="BX122" s="33">
        <v>0</v>
      </c>
      <c r="BY122" s="33">
        <v>1144482</v>
      </c>
      <c r="BZ122" s="42">
        <v>0</v>
      </c>
      <c r="CA122" s="17">
        <v>0</v>
      </c>
      <c r="CB122" s="17">
        <v>0</v>
      </c>
      <c r="CC122" s="17">
        <v>0</v>
      </c>
      <c r="CD122" s="17">
        <v>0</v>
      </c>
      <c r="CE122" s="17"/>
      <c r="CF122" s="31">
        <v>0</v>
      </c>
      <c r="CG122" s="31">
        <v>0</v>
      </c>
      <c r="CH122" s="32">
        <v>0</v>
      </c>
      <c r="CI122" s="31">
        <v>0</v>
      </c>
      <c r="CJ122" s="33">
        <v>17340</v>
      </c>
      <c r="CK122" s="33">
        <v>37030</v>
      </c>
      <c r="CL122" s="42">
        <v>0</v>
      </c>
      <c r="CM122" s="17">
        <v>0</v>
      </c>
      <c r="CN122" s="17">
        <v>0</v>
      </c>
      <c r="CO122" s="17">
        <v>0</v>
      </c>
      <c r="CP122" s="17">
        <v>0</v>
      </c>
      <c r="CQ122" s="5"/>
    </row>
    <row r="123" spans="1:95">
      <c r="A123" s="5"/>
      <c r="B123" s="21" t="s">
        <v>1</v>
      </c>
      <c r="C123" s="21" t="s">
        <v>80</v>
      </c>
      <c r="D123" s="22" t="s">
        <v>93</v>
      </c>
      <c r="E123" s="31">
        <v>0</v>
      </c>
      <c r="F123" s="31">
        <v>0</v>
      </c>
      <c r="G123" s="32">
        <v>0</v>
      </c>
      <c r="H123" s="31">
        <v>0</v>
      </c>
      <c r="I123" s="33">
        <v>0</v>
      </c>
      <c r="J123" s="33">
        <v>0</v>
      </c>
      <c r="K123" s="42">
        <v>300000</v>
      </c>
      <c r="L123" s="17">
        <v>0</v>
      </c>
      <c r="M123" s="17">
        <v>0</v>
      </c>
      <c r="N123" s="17">
        <v>0</v>
      </c>
      <c r="O123" s="17">
        <v>0</v>
      </c>
      <c r="P123" s="35">
        <v>0</v>
      </c>
      <c r="Q123" s="31">
        <v>0</v>
      </c>
      <c r="R123" s="32">
        <v>0</v>
      </c>
      <c r="S123" s="31">
        <v>0</v>
      </c>
      <c r="T123" s="33">
        <v>0</v>
      </c>
      <c r="U123" s="33">
        <v>0</v>
      </c>
      <c r="V123" s="42">
        <v>0</v>
      </c>
      <c r="W123" s="17">
        <v>0</v>
      </c>
      <c r="X123" s="17">
        <v>0</v>
      </c>
      <c r="Y123" s="17">
        <v>0</v>
      </c>
      <c r="Z123" s="17">
        <v>0</v>
      </c>
      <c r="AA123" s="35">
        <v>0</v>
      </c>
      <c r="AB123" s="31">
        <v>0</v>
      </c>
      <c r="AC123" s="32">
        <v>0</v>
      </c>
      <c r="AD123" s="31">
        <v>0</v>
      </c>
      <c r="AE123" s="33">
        <v>0</v>
      </c>
      <c r="AF123" s="33">
        <v>0</v>
      </c>
      <c r="AG123" s="42">
        <v>300000</v>
      </c>
      <c r="AH123" s="17">
        <v>0</v>
      </c>
      <c r="AI123" s="17">
        <v>0</v>
      </c>
      <c r="AJ123" s="17">
        <v>0</v>
      </c>
      <c r="AK123" s="17">
        <v>0</v>
      </c>
      <c r="AL123" s="31">
        <v>0</v>
      </c>
      <c r="AM123" s="31">
        <v>0</v>
      </c>
      <c r="AN123" s="32">
        <v>0</v>
      </c>
      <c r="AO123" s="31">
        <v>0</v>
      </c>
      <c r="AP123" s="33">
        <v>0</v>
      </c>
      <c r="AQ123" s="33">
        <v>0</v>
      </c>
      <c r="AR123" s="42">
        <v>16500</v>
      </c>
      <c r="AS123" s="17">
        <v>0</v>
      </c>
      <c r="AT123" s="17">
        <v>0</v>
      </c>
      <c r="AU123" s="17">
        <v>0</v>
      </c>
      <c r="AV123" s="17">
        <v>0</v>
      </c>
      <c r="AW123" s="35">
        <v>0</v>
      </c>
      <c r="AX123" s="31">
        <v>0</v>
      </c>
      <c r="AY123" s="32">
        <v>0</v>
      </c>
      <c r="AZ123" s="31">
        <v>0</v>
      </c>
      <c r="BA123" s="33">
        <v>0</v>
      </c>
      <c r="BB123" s="33">
        <v>0</v>
      </c>
      <c r="BC123" s="42">
        <v>18600</v>
      </c>
      <c r="BD123" s="17">
        <v>1.1641532182693481E-10</v>
      </c>
      <c r="BE123" s="17">
        <v>0</v>
      </c>
      <c r="BF123" s="17">
        <v>0</v>
      </c>
      <c r="BG123" s="17">
        <v>0</v>
      </c>
      <c r="BH123" s="35">
        <v>0</v>
      </c>
      <c r="BI123" s="31">
        <v>0</v>
      </c>
      <c r="BJ123" s="32">
        <v>0</v>
      </c>
      <c r="BK123" s="31">
        <v>0</v>
      </c>
      <c r="BL123" s="33">
        <v>0</v>
      </c>
      <c r="BM123" s="33">
        <v>0</v>
      </c>
      <c r="BN123" s="42">
        <v>335100</v>
      </c>
      <c r="BO123" s="17">
        <v>0</v>
      </c>
      <c r="BP123" s="17">
        <v>0</v>
      </c>
      <c r="BQ123" s="17">
        <v>0</v>
      </c>
      <c r="BR123" s="17">
        <v>0</v>
      </c>
      <c r="BS123" s="17"/>
      <c r="BT123" s="31">
        <v>0</v>
      </c>
      <c r="BU123" s="31">
        <v>0</v>
      </c>
      <c r="BV123" s="32">
        <v>0</v>
      </c>
      <c r="BW123" s="31">
        <v>0</v>
      </c>
      <c r="BX123" s="33">
        <v>0</v>
      </c>
      <c r="BY123" s="33">
        <v>0</v>
      </c>
      <c r="BZ123" s="42">
        <v>0</v>
      </c>
      <c r="CA123" s="17">
        <v>0</v>
      </c>
      <c r="CB123" s="17">
        <v>-54175.933400001377</v>
      </c>
      <c r="CC123" s="17">
        <v>0</v>
      </c>
      <c r="CD123" s="17">
        <v>0</v>
      </c>
      <c r="CE123" s="17"/>
      <c r="CF123" s="31">
        <v>0</v>
      </c>
      <c r="CG123" s="31">
        <v>0</v>
      </c>
      <c r="CH123" s="32">
        <v>0</v>
      </c>
      <c r="CI123" s="31">
        <v>0</v>
      </c>
      <c r="CJ123" s="33">
        <v>0</v>
      </c>
      <c r="CK123" s="33">
        <v>0</v>
      </c>
      <c r="CL123" s="42">
        <v>0</v>
      </c>
      <c r="CM123" s="17">
        <v>0</v>
      </c>
      <c r="CN123" s="17">
        <v>0</v>
      </c>
      <c r="CO123" s="17">
        <v>0</v>
      </c>
      <c r="CP123" s="17">
        <v>0</v>
      </c>
      <c r="CQ123" s="5"/>
    </row>
    <row r="124" spans="1:95">
      <c r="A124" s="5"/>
      <c r="B124" s="21" t="s">
        <v>1</v>
      </c>
      <c r="C124" s="21" t="s">
        <v>80</v>
      </c>
      <c r="D124" s="22" t="s">
        <v>100</v>
      </c>
      <c r="E124" s="31">
        <v>0</v>
      </c>
      <c r="F124" s="31">
        <v>0</v>
      </c>
      <c r="G124" s="32">
        <v>0</v>
      </c>
      <c r="H124" s="31">
        <v>0</v>
      </c>
      <c r="I124" s="33">
        <v>0</v>
      </c>
      <c r="J124" s="33">
        <v>0</v>
      </c>
      <c r="K124" s="42">
        <v>0</v>
      </c>
      <c r="L124" s="17">
        <v>0</v>
      </c>
      <c r="M124" s="17">
        <v>1445250</v>
      </c>
      <c r="N124" s="17">
        <v>3564950</v>
      </c>
      <c r="O124" s="17">
        <v>770800</v>
      </c>
      <c r="P124" s="35">
        <v>0</v>
      </c>
      <c r="Q124" s="31">
        <v>0</v>
      </c>
      <c r="R124" s="32">
        <v>0</v>
      </c>
      <c r="S124" s="31">
        <v>0</v>
      </c>
      <c r="T124" s="33">
        <v>0</v>
      </c>
      <c r="U124" s="33">
        <v>0</v>
      </c>
      <c r="V124" s="42">
        <v>0</v>
      </c>
      <c r="W124" s="17">
        <v>0</v>
      </c>
      <c r="X124" s="17">
        <v>54750</v>
      </c>
      <c r="Y124" s="17">
        <v>135050</v>
      </c>
      <c r="Z124" s="17">
        <v>29200</v>
      </c>
      <c r="AA124" s="35">
        <v>0</v>
      </c>
      <c r="AB124" s="31">
        <v>0</v>
      </c>
      <c r="AC124" s="32">
        <v>0</v>
      </c>
      <c r="AD124" s="31">
        <v>0</v>
      </c>
      <c r="AE124" s="33">
        <v>0</v>
      </c>
      <c r="AF124" s="33">
        <v>0</v>
      </c>
      <c r="AG124" s="42">
        <v>0</v>
      </c>
      <c r="AH124" s="17">
        <v>0</v>
      </c>
      <c r="AI124" s="17">
        <v>1500000</v>
      </c>
      <c r="AJ124" s="17">
        <v>3700000</v>
      </c>
      <c r="AK124" s="17">
        <v>800000</v>
      </c>
      <c r="AL124" s="31">
        <v>0</v>
      </c>
      <c r="AM124" s="31">
        <v>0</v>
      </c>
      <c r="AN124" s="32">
        <v>0</v>
      </c>
      <c r="AO124" s="31">
        <v>0</v>
      </c>
      <c r="AP124" s="33">
        <v>0</v>
      </c>
      <c r="AQ124" s="33">
        <v>0</v>
      </c>
      <c r="AR124" s="42">
        <v>0</v>
      </c>
      <c r="AS124" s="17">
        <v>0</v>
      </c>
      <c r="AT124" s="17">
        <v>149550</v>
      </c>
      <c r="AU124" s="17">
        <v>454360</v>
      </c>
      <c r="AV124" s="17">
        <v>117120</v>
      </c>
      <c r="AW124" s="35">
        <v>0</v>
      </c>
      <c r="AX124" s="31">
        <v>0</v>
      </c>
      <c r="AY124" s="32">
        <v>0</v>
      </c>
      <c r="AZ124" s="31">
        <v>0</v>
      </c>
      <c r="BA124" s="33">
        <v>0</v>
      </c>
      <c r="BB124" s="33">
        <v>0</v>
      </c>
      <c r="BC124" s="42">
        <v>0</v>
      </c>
      <c r="BD124" s="17">
        <v>0</v>
      </c>
      <c r="BE124" s="17">
        <v>108600</v>
      </c>
      <c r="BF124" s="17">
        <v>258630</v>
      </c>
      <c r="BG124" s="17">
        <v>53440</v>
      </c>
      <c r="BH124" s="35">
        <v>0</v>
      </c>
      <c r="BI124" s="31">
        <v>0</v>
      </c>
      <c r="BJ124" s="32">
        <v>0</v>
      </c>
      <c r="BK124" s="31">
        <v>0</v>
      </c>
      <c r="BL124" s="33">
        <v>0</v>
      </c>
      <c r="BM124" s="33">
        <v>0</v>
      </c>
      <c r="BN124" s="42">
        <v>0</v>
      </c>
      <c r="BO124" s="17">
        <v>0</v>
      </c>
      <c r="BP124" s="17">
        <v>1758150.0000000002</v>
      </c>
      <c r="BQ124" s="17">
        <v>4412990.0000000009</v>
      </c>
      <c r="BR124" s="17">
        <v>970560</v>
      </c>
      <c r="BS124" s="17"/>
      <c r="BT124" s="31">
        <v>0</v>
      </c>
      <c r="BU124" s="31">
        <v>0</v>
      </c>
      <c r="BV124" s="32">
        <v>0</v>
      </c>
      <c r="BW124" s="31">
        <v>0</v>
      </c>
      <c r="BX124" s="33">
        <v>0</v>
      </c>
      <c r="BY124" s="33">
        <v>0</v>
      </c>
      <c r="BZ124" s="42">
        <v>0</v>
      </c>
      <c r="CA124" s="17">
        <v>0</v>
      </c>
      <c r="CB124" s="17">
        <v>0</v>
      </c>
      <c r="CC124" s="17">
        <v>5524556.5824999996</v>
      </c>
      <c r="CD124" s="17">
        <v>1594208.2838999992</v>
      </c>
      <c r="CE124" s="17"/>
      <c r="CF124" s="31">
        <v>0</v>
      </c>
      <c r="CG124" s="31">
        <v>0</v>
      </c>
      <c r="CH124" s="32">
        <v>0</v>
      </c>
      <c r="CI124" s="31">
        <v>0</v>
      </c>
      <c r="CJ124" s="33">
        <v>0</v>
      </c>
      <c r="CK124" s="33">
        <v>0</v>
      </c>
      <c r="CL124" s="42">
        <v>0</v>
      </c>
      <c r="CM124" s="17">
        <v>0</v>
      </c>
      <c r="CN124" s="17">
        <v>64172.475000000006</v>
      </c>
      <c r="CO124" s="17">
        <v>161074.13499999995</v>
      </c>
      <c r="CP124" s="17">
        <v>35425.440000000002</v>
      </c>
      <c r="CQ124" s="5"/>
    </row>
    <row r="125" spans="1:95">
      <c r="A125" s="5"/>
      <c r="B125" s="21" t="s">
        <v>1</v>
      </c>
      <c r="C125" s="21" t="s">
        <v>80</v>
      </c>
      <c r="D125" s="22" t="s">
        <v>101</v>
      </c>
      <c r="E125" s="31">
        <v>0</v>
      </c>
      <c r="F125" s="31">
        <v>0</v>
      </c>
      <c r="G125" s="32">
        <v>0</v>
      </c>
      <c r="H125" s="31">
        <v>0</v>
      </c>
      <c r="I125" s="33">
        <v>0</v>
      </c>
      <c r="J125" s="33">
        <v>0</v>
      </c>
      <c r="K125" s="42">
        <v>0</v>
      </c>
      <c r="L125" s="17">
        <v>0</v>
      </c>
      <c r="M125" s="17">
        <v>3757650</v>
      </c>
      <c r="N125" s="17">
        <v>3950350</v>
      </c>
      <c r="O125" s="17">
        <v>0</v>
      </c>
      <c r="P125" s="35">
        <v>0</v>
      </c>
      <c r="Q125" s="31">
        <v>0</v>
      </c>
      <c r="R125" s="32">
        <v>0</v>
      </c>
      <c r="S125" s="31">
        <v>0</v>
      </c>
      <c r="T125" s="33">
        <v>0</v>
      </c>
      <c r="U125" s="33">
        <v>0</v>
      </c>
      <c r="V125" s="42">
        <v>0</v>
      </c>
      <c r="W125" s="17">
        <v>0</v>
      </c>
      <c r="X125" s="17">
        <v>142350</v>
      </c>
      <c r="Y125" s="17">
        <v>149650</v>
      </c>
      <c r="Z125" s="17">
        <v>0</v>
      </c>
      <c r="AA125" s="35">
        <v>0</v>
      </c>
      <c r="AB125" s="31">
        <v>0</v>
      </c>
      <c r="AC125" s="32">
        <v>0</v>
      </c>
      <c r="AD125" s="31">
        <v>0</v>
      </c>
      <c r="AE125" s="33">
        <v>0</v>
      </c>
      <c r="AF125" s="33">
        <v>0</v>
      </c>
      <c r="AG125" s="42">
        <v>0</v>
      </c>
      <c r="AH125" s="17">
        <v>0</v>
      </c>
      <c r="AI125" s="17">
        <v>3900000</v>
      </c>
      <c r="AJ125" s="17">
        <v>4100000</v>
      </c>
      <c r="AK125" s="17">
        <v>0</v>
      </c>
      <c r="AL125" s="31">
        <v>0</v>
      </c>
      <c r="AM125" s="31">
        <v>0</v>
      </c>
      <c r="AN125" s="32">
        <v>0</v>
      </c>
      <c r="AO125" s="31">
        <v>0</v>
      </c>
      <c r="AP125" s="33">
        <v>0</v>
      </c>
      <c r="AQ125" s="33">
        <v>0</v>
      </c>
      <c r="AR125" s="42">
        <v>0</v>
      </c>
      <c r="AS125" s="17">
        <v>0</v>
      </c>
      <c r="AT125" s="17">
        <v>388830.00000000006</v>
      </c>
      <c r="AU125" s="17">
        <v>503480</v>
      </c>
      <c r="AV125" s="17">
        <v>0</v>
      </c>
      <c r="AW125" s="35">
        <v>0</v>
      </c>
      <c r="AX125" s="31">
        <v>0</v>
      </c>
      <c r="AY125" s="32">
        <v>0</v>
      </c>
      <c r="AZ125" s="31">
        <v>0</v>
      </c>
      <c r="BA125" s="33">
        <v>0</v>
      </c>
      <c r="BB125" s="33">
        <v>0</v>
      </c>
      <c r="BC125" s="42">
        <v>0</v>
      </c>
      <c r="BD125" s="17">
        <v>0</v>
      </c>
      <c r="BE125" s="17">
        <v>310050.00000000006</v>
      </c>
      <c r="BF125" s="17">
        <v>329230</v>
      </c>
      <c r="BG125" s="17">
        <v>0</v>
      </c>
      <c r="BH125" s="35">
        <v>0</v>
      </c>
      <c r="BI125" s="31">
        <v>0</v>
      </c>
      <c r="BJ125" s="32">
        <v>0</v>
      </c>
      <c r="BK125" s="31">
        <v>0</v>
      </c>
      <c r="BL125" s="33">
        <v>0</v>
      </c>
      <c r="BM125" s="33">
        <v>0</v>
      </c>
      <c r="BN125" s="42">
        <v>0</v>
      </c>
      <c r="BO125" s="17">
        <v>0</v>
      </c>
      <c r="BP125" s="17">
        <v>4598879.9999999991</v>
      </c>
      <c r="BQ125" s="17">
        <v>4932710</v>
      </c>
      <c r="BR125" s="17">
        <v>0</v>
      </c>
      <c r="BS125" s="17"/>
      <c r="BT125" s="31">
        <v>0</v>
      </c>
      <c r="BU125" s="31">
        <v>0</v>
      </c>
      <c r="BV125" s="32">
        <v>0</v>
      </c>
      <c r="BW125" s="31">
        <v>0</v>
      </c>
      <c r="BX125" s="33">
        <v>0</v>
      </c>
      <c r="BY125" s="33">
        <v>0</v>
      </c>
      <c r="BZ125" s="42">
        <v>0</v>
      </c>
      <c r="CA125" s="17">
        <v>0</v>
      </c>
      <c r="CB125" s="17">
        <v>0</v>
      </c>
      <c r="CC125" s="17">
        <v>9624796.3906999994</v>
      </c>
      <c r="CD125" s="17">
        <v>-12781.079099999994</v>
      </c>
      <c r="CE125" s="17"/>
      <c r="CF125" s="31">
        <v>0</v>
      </c>
      <c r="CG125" s="31">
        <v>0</v>
      </c>
      <c r="CH125" s="32">
        <v>0</v>
      </c>
      <c r="CI125" s="31">
        <v>0</v>
      </c>
      <c r="CJ125" s="33">
        <v>0</v>
      </c>
      <c r="CK125" s="33">
        <v>0</v>
      </c>
      <c r="CL125" s="42">
        <v>0</v>
      </c>
      <c r="CM125" s="17">
        <v>0</v>
      </c>
      <c r="CN125" s="17">
        <v>167859.12000000002</v>
      </c>
      <c r="CO125" s="17">
        <v>180043.91499999998</v>
      </c>
      <c r="CP125" s="17">
        <v>0</v>
      </c>
      <c r="CQ125" s="5"/>
    </row>
    <row r="126" spans="1:95">
      <c r="A126" s="5"/>
      <c r="B126" s="21" t="s">
        <v>1</v>
      </c>
      <c r="C126" s="21" t="s">
        <v>80</v>
      </c>
      <c r="D126" s="22" t="s">
        <v>102</v>
      </c>
      <c r="E126" s="31">
        <v>0</v>
      </c>
      <c r="F126" s="31">
        <v>0</v>
      </c>
      <c r="G126" s="32">
        <v>0</v>
      </c>
      <c r="H126" s="31">
        <v>0</v>
      </c>
      <c r="I126" s="33">
        <v>0</v>
      </c>
      <c r="J126" s="33">
        <v>0</v>
      </c>
      <c r="K126" s="42">
        <v>0</v>
      </c>
      <c r="L126" s="17">
        <v>0</v>
      </c>
      <c r="M126" s="17">
        <v>1830650</v>
      </c>
      <c r="N126" s="17">
        <v>4335750</v>
      </c>
      <c r="O126" s="17">
        <v>0</v>
      </c>
      <c r="P126" s="35">
        <v>0</v>
      </c>
      <c r="Q126" s="31">
        <v>0</v>
      </c>
      <c r="R126" s="32">
        <v>0</v>
      </c>
      <c r="S126" s="31">
        <v>0</v>
      </c>
      <c r="T126" s="33">
        <v>0</v>
      </c>
      <c r="U126" s="33">
        <v>0</v>
      </c>
      <c r="V126" s="42">
        <v>0</v>
      </c>
      <c r="W126" s="17">
        <v>0</v>
      </c>
      <c r="X126" s="17">
        <v>69350</v>
      </c>
      <c r="Y126" s="17">
        <v>164250</v>
      </c>
      <c r="Z126" s="17">
        <v>0</v>
      </c>
      <c r="AA126" s="35">
        <v>0</v>
      </c>
      <c r="AB126" s="31">
        <v>0</v>
      </c>
      <c r="AC126" s="32">
        <v>0</v>
      </c>
      <c r="AD126" s="31">
        <v>0</v>
      </c>
      <c r="AE126" s="33">
        <v>0</v>
      </c>
      <c r="AF126" s="33">
        <v>0</v>
      </c>
      <c r="AG126" s="42">
        <v>0</v>
      </c>
      <c r="AH126" s="17">
        <v>0</v>
      </c>
      <c r="AI126" s="17">
        <v>1900000</v>
      </c>
      <c r="AJ126" s="17">
        <v>4500000</v>
      </c>
      <c r="AK126" s="17">
        <v>0</v>
      </c>
      <c r="AL126" s="31">
        <v>0</v>
      </c>
      <c r="AM126" s="31">
        <v>0</v>
      </c>
      <c r="AN126" s="32">
        <v>0</v>
      </c>
      <c r="AO126" s="31">
        <v>0</v>
      </c>
      <c r="AP126" s="33">
        <v>0</v>
      </c>
      <c r="AQ126" s="33">
        <v>0</v>
      </c>
      <c r="AR126" s="42">
        <v>0</v>
      </c>
      <c r="AS126" s="17">
        <v>0</v>
      </c>
      <c r="AT126" s="17">
        <v>189430</v>
      </c>
      <c r="AU126" s="17">
        <v>552600</v>
      </c>
      <c r="AV126" s="17">
        <v>0</v>
      </c>
      <c r="AW126" s="35">
        <v>0</v>
      </c>
      <c r="AX126" s="31">
        <v>0</v>
      </c>
      <c r="AY126" s="32">
        <v>0</v>
      </c>
      <c r="AZ126" s="31">
        <v>0</v>
      </c>
      <c r="BA126" s="33">
        <v>0</v>
      </c>
      <c r="BB126" s="33">
        <v>0</v>
      </c>
      <c r="BC126" s="42">
        <v>0</v>
      </c>
      <c r="BD126" s="17">
        <v>0</v>
      </c>
      <c r="BE126" s="17">
        <v>177460</v>
      </c>
      <c r="BF126" s="17">
        <v>402750</v>
      </c>
      <c r="BG126" s="17">
        <v>0</v>
      </c>
      <c r="BH126" s="35">
        <v>0</v>
      </c>
      <c r="BI126" s="31">
        <v>0</v>
      </c>
      <c r="BJ126" s="32">
        <v>0</v>
      </c>
      <c r="BK126" s="31">
        <v>0</v>
      </c>
      <c r="BL126" s="33">
        <v>0</v>
      </c>
      <c r="BM126" s="33">
        <v>0</v>
      </c>
      <c r="BN126" s="42">
        <v>0</v>
      </c>
      <c r="BO126" s="17">
        <v>0</v>
      </c>
      <c r="BP126" s="17">
        <v>2266889.9999999995</v>
      </c>
      <c r="BQ126" s="17">
        <v>5455350</v>
      </c>
      <c r="BR126" s="17">
        <v>0</v>
      </c>
      <c r="BS126" s="17"/>
      <c r="BT126" s="31">
        <v>0</v>
      </c>
      <c r="BU126" s="31">
        <v>0</v>
      </c>
      <c r="BV126" s="32">
        <v>0</v>
      </c>
      <c r="BW126" s="31">
        <v>0</v>
      </c>
      <c r="BX126" s="33">
        <v>0</v>
      </c>
      <c r="BY126" s="33">
        <v>0</v>
      </c>
      <c r="BZ126" s="42">
        <v>0</v>
      </c>
      <c r="CA126" s="17">
        <v>0</v>
      </c>
      <c r="CB126" s="17">
        <v>2266890</v>
      </c>
      <c r="CC126" s="17">
        <v>5455350</v>
      </c>
      <c r="CD126" s="17">
        <v>-9.3132257461547852E-10</v>
      </c>
      <c r="CE126" s="17"/>
      <c r="CF126" s="31">
        <v>0</v>
      </c>
      <c r="CG126" s="31">
        <v>0</v>
      </c>
      <c r="CH126" s="32">
        <v>0</v>
      </c>
      <c r="CI126" s="31">
        <v>0</v>
      </c>
      <c r="CJ126" s="33">
        <v>0</v>
      </c>
      <c r="CK126" s="33">
        <v>0</v>
      </c>
      <c r="CL126" s="42">
        <v>0</v>
      </c>
      <c r="CM126" s="17">
        <v>0</v>
      </c>
      <c r="CN126" s="17">
        <v>82741.485000000001</v>
      </c>
      <c r="CO126" s="17">
        <v>199120.27499999999</v>
      </c>
      <c r="CP126" s="17">
        <v>0</v>
      </c>
      <c r="CQ126" s="5"/>
    </row>
    <row r="127" spans="1:95">
      <c r="A127" s="5"/>
      <c r="B127" s="21" t="s">
        <v>1</v>
      </c>
      <c r="C127" s="21" t="s">
        <v>80</v>
      </c>
      <c r="D127" s="22" t="s">
        <v>103</v>
      </c>
      <c r="E127" s="31">
        <v>0</v>
      </c>
      <c r="F127" s="31">
        <v>0</v>
      </c>
      <c r="G127" s="32">
        <v>0</v>
      </c>
      <c r="H127" s="31">
        <v>0</v>
      </c>
      <c r="I127" s="33">
        <v>0</v>
      </c>
      <c r="J127" s="33">
        <v>0</v>
      </c>
      <c r="K127" s="42">
        <v>0</v>
      </c>
      <c r="L127" s="17">
        <v>0</v>
      </c>
      <c r="M127" s="17">
        <v>0</v>
      </c>
      <c r="N127" s="17">
        <v>0</v>
      </c>
      <c r="O127" s="17">
        <v>0</v>
      </c>
      <c r="P127" s="35">
        <v>0</v>
      </c>
      <c r="Q127" s="31">
        <v>0</v>
      </c>
      <c r="R127" s="32">
        <v>0</v>
      </c>
      <c r="S127" s="31">
        <v>0</v>
      </c>
      <c r="T127" s="33">
        <v>0</v>
      </c>
      <c r="U127" s="33">
        <v>0</v>
      </c>
      <c r="V127" s="42">
        <v>0</v>
      </c>
      <c r="W127" s="17">
        <v>0</v>
      </c>
      <c r="X127" s="17">
        <v>0</v>
      </c>
      <c r="Y127" s="17">
        <v>0</v>
      </c>
      <c r="Z127" s="17">
        <v>0</v>
      </c>
      <c r="AA127" s="35">
        <v>0</v>
      </c>
      <c r="AB127" s="31">
        <v>0</v>
      </c>
      <c r="AC127" s="32">
        <v>0</v>
      </c>
      <c r="AD127" s="31">
        <v>0</v>
      </c>
      <c r="AE127" s="33">
        <v>0</v>
      </c>
      <c r="AF127" s="33">
        <v>0</v>
      </c>
      <c r="AG127" s="42">
        <v>0</v>
      </c>
      <c r="AH127" s="17">
        <v>0</v>
      </c>
      <c r="AI127" s="17">
        <v>0</v>
      </c>
      <c r="AJ127" s="17">
        <v>0</v>
      </c>
      <c r="AK127" s="17">
        <v>0</v>
      </c>
      <c r="AL127" s="31">
        <v>0</v>
      </c>
      <c r="AM127" s="31">
        <v>0</v>
      </c>
      <c r="AN127" s="32">
        <v>0</v>
      </c>
      <c r="AO127" s="31">
        <v>0</v>
      </c>
      <c r="AP127" s="33">
        <v>0</v>
      </c>
      <c r="AQ127" s="33">
        <v>0</v>
      </c>
      <c r="AR127" s="42">
        <v>0</v>
      </c>
      <c r="AS127" s="17">
        <v>0</v>
      </c>
      <c r="AT127" s="17">
        <v>0</v>
      </c>
      <c r="AU127" s="17">
        <v>-5.8207660913467407E-11</v>
      </c>
      <c r="AV127" s="17">
        <v>0</v>
      </c>
      <c r="AW127" s="35">
        <v>0</v>
      </c>
      <c r="AX127" s="31">
        <v>0</v>
      </c>
      <c r="AY127" s="32">
        <v>0</v>
      </c>
      <c r="AZ127" s="31">
        <v>0</v>
      </c>
      <c r="BA127" s="33">
        <v>0</v>
      </c>
      <c r="BB127" s="33">
        <v>0</v>
      </c>
      <c r="BC127" s="42">
        <v>0</v>
      </c>
      <c r="BD127" s="17">
        <v>0</v>
      </c>
      <c r="BE127" s="17">
        <v>0</v>
      </c>
      <c r="BF127" s="17">
        <v>0</v>
      </c>
      <c r="BG127" s="17">
        <v>-2.9103830456733704E-11</v>
      </c>
      <c r="BH127" s="35">
        <v>0</v>
      </c>
      <c r="BI127" s="31">
        <v>0</v>
      </c>
      <c r="BJ127" s="32">
        <v>0</v>
      </c>
      <c r="BK127" s="31">
        <v>0</v>
      </c>
      <c r="BL127" s="33">
        <v>0</v>
      </c>
      <c r="BM127" s="33">
        <v>0</v>
      </c>
      <c r="BN127" s="42">
        <v>0</v>
      </c>
      <c r="BO127" s="17">
        <v>0</v>
      </c>
      <c r="BP127" s="17">
        <v>0</v>
      </c>
      <c r="BQ127" s="17">
        <v>0</v>
      </c>
      <c r="BR127" s="17">
        <v>0</v>
      </c>
      <c r="BS127" s="17"/>
      <c r="BT127" s="31">
        <v>0</v>
      </c>
      <c r="BU127" s="31">
        <v>0</v>
      </c>
      <c r="BV127" s="32">
        <v>0</v>
      </c>
      <c r="BW127" s="31">
        <v>0</v>
      </c>
      <c r="BX127" s="33">
        <v>0</v>
      </c>
      <c r="BY127" s="33">
        <v>0</v>
      </c>
      <c r="BZ127" s="42">
        <v>0</v>
      </c>
      <c r="CA127" s="17">
        <v>0</v>
      </c>
      <c r="CB127" s="17">
        <v>-635.10639999993145</v>
      </c>
      <c r="CC127" s="17">
        <v>-692.34230000060052</v>
      </c>
      <c r="CD127" s="17">
        <v>1327.448700000532</v>
      </c>
      <c r="CE127" s="17"/>
      <c r="CF127" s="31">
        <v>0</v>
      </c>
      <c r="CG127" s="31">
        <v>0</v>
      </c>
      <c r="CH127" s="32">
        <v>0</v>
      </c>
      <c r="CI127" s="31">
        <v>0</v>
      </c>
      <c r="CJ127" s="33">
        <v>0</v>
      </c>
      <c r="CK127" s="33">
        <v>0</v>
      </c>
      <c r="CL127" s="42">
        <v>0</v>
      </c>
      <c r="CM127" s="17">
        <v>0</v>
      </c>
      <c r="CN127" s="17">
        <v>0</v>
      </c>
      <c r="CO127" s="17">
        <v>0</v>
      </c>
      <c r="CP127" s="17">
        <v>0</v>
      </c>
      <c r="CQ127" s="5"/>
    </row>
    <row r="128" spans="1:95">
      <c r="A128" s="5"/>
      <c r="B128" s="21" t="s">
        <v>1</v>
      </c>
      <c r="C128" s="21" t="s">
        <v>80</v>
      </c>
      <c r="D128" s="22" t="s">
        <v>109</v>
      </c>
      <c r="E128" s="31">
        <v>0</v>
      </c>
      <c r="F128" s="31">
        <v>0</v>
      </c>
      <c r="G128" s="32">
        <v>0</v>
      </c>
      <c r="H128" s="31">
        <v>0</v>
      </c>
      <c r="I128" s="33">
        <v>0</v>
      </c>
      <c r="J128" s="33">
        <v>0</v>
      </c>
      <c r="K128" s="42">
        <v>0</v>
      </c>
      <c r="L128" s="17">
        <v>0</v>
      </c>
      <c r="M128" s="17">
        <v>1830650</v>
      </c>
      <c r="N128" s="17">
        <v>6840850</v>
      </c>
      <c r="O128" s="17">
        <v>1927000</v>
      </c>
      <c r="P128" s="35">
        <v>0</v>
      </c>
      <c r="Q128" s="31">
        <v>0</v>
      </c>
      <c r="R128" s="32">
        <v>0</v>
      </c>
      <c r="S128" s="31">
        <v>0</v>
      </c>
      <c r="T128" s="33">
        <v>0</v>
      </c>
      <c r="U128" s="33">
        <v>0</v>
      </c>
      <c r="V128" s="42">
        <v>0</v>
      </c>
      <c r="W128" s="17">
        <v>0</v>
      </c>
      <c r="X128" s="17">
        <v>69350</v>
      </c>
      <c r="Y128" s="17">
        <v>259150</v>
      </c>
      <c r="Z128" s="17">
        <v>73000</v>
      </c>
      <c r="AA128" s="35">
        <v>0</v>
      </c>
      <c r="AB128" s="31">
        <v>0</v>
      </c>
      <c r="AC128" s="32">
        <v>0</v>
      </c>
      <c r="AD128" s="31">
        <v>0</v>
      </c>
      <c r="AE128" s="33">
        <v>0</v>
      </c>
      <c r="AF128" s="33">
        <v>0</v>
      </c>
      <c r="AG128" s="42">
        <v>0</v>
      </c>
      <c r="AH128" s="17">
        <v>0</v>
      </c>
      <c r="AI128" s="17">
        <v>1900000</v>
      </c>
      <c r="AJ128" s="17">
        <v>7100000</v>
      </c>
      <c r="AK128" s="17">
        <v>2000000</v>
      </c>
      <c r="AL128" s="31">
        <v>0</v>
      </c>
      <c r="AM128" s="31">
        <v>0</v>
      </c>
      <c r="AN128" s="32">
        <v>0</v>
      </c>
      <c r="AO128" s="31">
        <v>0</v>
      </c>
      <c r="AP128" s="33">
        <v>0</v>
      </c>
      <c r="AQ128" s="33">
        <v>0</v>
      </c>
      <c r="AR128" s="42">
        <v>0</v>
      </c>
      <c r="AS128" s="17">
        <v>0</v>
      </c>
      <c r="AT128" s="17">
        <v>189430</v>
      </c>
      <c r="AU128" s="17">
        <v>871880.00000000012</v>
      </c>
      <c r="AV128" s="17">
        <v>292800.00000000006</v>
      </c>
      <c r="AW128" s="35">
        <v>0</v>
      </c>
      <c r="AX128" s="31">
        <v>0</v>
      </c>
      <c r="AY128" s="32">
        <v>0</v>
      </c>
      <c r="AZ128" s="31">
        <v>0</v>
      </c>
      <c r="BA128" s="33">
        <v>0</v>
      </c>
      <c r="BB128" s="33">
        <v>0</v>
      </c>
      <c r="BC128" s="42">
        <v>0</v>
      </c>
      <c r="BD128" s="17">
        <v>0</v>
      </c>
      <c r="BE128" s="17">
        <v>133000</v>
      </c>
      <c r="BF128" s="17">
        <v>460080.00000000006</v>
      </c>
      <c r="BG128" s="17">
        <v>117600</v>
      </c>
      <c r="BH128" s="35">
        <v>0</v>
      </c>
      <c r="BI128" s="31">
        <v>0</v>
      </c>
      <c r="BJ128" s="32">
        <v>0</v>
      </c>
      <c r="BK128" s="31">
        <v>0</v>
      </c>
      <c r="BL128" s="33">
        <v>0</v>
      </c>
      <c r="BM128" s="33">
        <v>0</v>
      </c>
      <c r="BN128" s="42">
        <v>0</v>
      </c>
      <c r="BO128" s="17">
        <v>0</v>
      </c>
      <c r="BP128" s="17">
        <v>2222430</v>
      </c>
      <c r="BQ128" s="17">
        <v>8431959.9999999981</v>
      </c>
      <c r="BR128" s="17">
        <v>2410400.0000000005</v>
      </c>
      <c r="BS128" s="17"/>
      <c r="BT128" s="31">
        <v>0</v>
      </c>
      <c r="BU128" s="31">
        <v>0</v>
      </c>
      <c r="BV128" s="32">
        <v>0</v>
      </c>
      <c r="BW128" s="31">
        <v>0</v>
      </c>
      <c r="BX128" s="33">
        <v>0</v>
      </c>
      <c r="BY128" s="33">
        <v>0</v>
      </c>
      <c r="BZ128" s="42">
        <v>0</v>
      </c>
      <c r="CA128" s="17">
        <v>0</v>
      </c>
      <c r="CB128" s="17">
        <v>0</v>
      </c>
      <c r="CC128" s="17">
        <v>1935875.8823999995</v>
      </c>
      <c r="CD128" s="17">
        <v>11162924.117600001</v>
      </c>
      <c r="CE128" s="17"/>
      <c r="CF128" s="31">
        <v>0</v>
      </c>
      <c r="CG128" s="31">
        <v>0</v>
      </c>
      <c r="CH128" s="32">
        <v>0</v>
      </c>
      <c r="CI128" s="31">
        <v>0</v>
      </c>
      <c r="CJ128" s="33">
        <v>0</v>
      </c>
      <c r="CK128" s="33">
        <v>0</v>
      </c>
      <c r="CL128" s="42">
        <v>0</v>
      </c>
      <c r="CM128" s="17">
        <v>0</v>
      </c>
      <c r="CN128" s="17">
        <v>81118.695000000007</v>
      </c>
      <c r="CO128" s="17">
        <v>307766.53999999998</v>
      </c>
      <c r="CP128" s="17">
        <v>87979.600000000035</v>
      </c>
      <c r="CQ128" s="5"/>
    </row>
    <row r="129" spans="1:95">
      <c r="A129" s="5"/>
      <c r="B129" s="21" t="s">
        <v>1</v>
      </c>
      <c r="C129" s="21" t="s">
        <v>80</v>
      </c>
      <c r="D129" s="22" t="s">
        <v>104</v>
      </c>
      <c r="E129" s="31">
        <v>0</v>
      </c>
      <c r="F129" s="31">
        <v>0</v>
      </c>
      <c r="G129" s="32">
        <v>0</v>
      </c>
      <c r="H129" s="31">
        <v>0</v>
      </c>
      <c r="I129" s="33">
        <v>0</v>
      </c>
      <c r="J129" s="33">
        <v>66408</v>
      </c>
      <c r="K129" s="42">
        <v>88873</v>
      </c>
      <c r="L129" s="17">
        <v>2972433</v>
      </c>
      <c r="M129" s="17">
        <v>5150774</v>
      </c>
      <c r="N129" s="17">
        <v>0</v>
      </c>
      <c r="O129" s="17">
        <v>0</v>
      </c>
      <c r="P129" s="35">
        <v>0</v>
      </c>
      <c r="Q129" s="31">
        <v>0</v>
      </c>
      <c r="R129" s="32">
        <v>0</v>
      </c>
      <c r="S129" s="31">
        <v>0</v>
      </c>
      <c r="T129" s="33">
        <v>0</v>
      </c>
      <c r="U129" s="33">
        <v>1934</v>
      </c>
      <c r="V129" s="42">
        <v>11127</v>
      </c>
      <c r="W129" s="17">
        <v>127567</v>
      </c>
      <c r="X129" s="17">
        <v>449226</v>
      </c>
      <c r="Y129" s="17">
        <v>0</v>
      </c>
      <c r="Z129" s="17">
        <v>0</v>
      </c>
      <c r="AA129" s="35">
        <v>0</v>
      </c>
      <c r="AB129" s="31">
        <v>0</v>
      </c>
      <c r="AC129" s="32">
        <v>0</v>
      </c>
      <c r="AD129" s="31">
        <v>0</v>
      </c>
      <c r="AE129" s="33">
        <v>0</v>
      </c>
      <c r="AF129" s="33">
        <v>68342</v>
      </c>
      <c r="AG129" s="42">
        <v>100000</v>
      </c>
      <c r="AH129" s="17">
        <v>3100000</v>
      </c>
      <c r="AI129" s="17">
        <v>5600000</v>
      </c>
      <c r="AJ129" s="17">
        <v>0</v>
      </c>
      <c r="AK129" s="17">
        <v>0</v>
      </c>
      <c r="AL129" s="31">
        <v>0</v>
      </c>
      <c r="AM129" s="31">
        <v>0</v>
      </c>
      <c r="AN129" s="32">
        <v>0</v>
      </c>
      <c r="AO129" s="31">
        <v>0</v>
      </c>
      <c r="AP129" s="33">
        <v>0</v>
      </c>
      <c r="AQ129" s="33">
        <v>2255.2859999999996</v>
      </c>
      <c r="AR129" s="42">
        <v>5500.0000000000009</v>
      </c>
      <c r="AS129" s="17">
        <v>239010</v>
      </c>
      <c r="AT129" s="17">
        <v>558320</v>
      </c>
      <c r="AU129" s="17">
        <v>0</v>
      </c>
      <c r="AV129" s="17">
        <v>0</v>
      </c>
      <c r="AW129" s="35">
        <v>0</v>
      </c>
      <c r="AX129" s="31">
        <v>0</v>
      </c>
      <c r="AY129" s="32">
        <v>0</v>
      </c>
      <c r="AZ129" s="31">
        <v>0</v>
      </c>
      <c r="BA129" s="33">
        <v>0</v>
      </c>
      <c r="BB129" s="33">
        <v>0</v>
      </c>
      <c r="BC129" s="42">
        <v>5073.1376</v>
      </c>
      <c r="BD129" s="17">
        <v>231880</v>
      </c>
      <c r="BE129" s="17">
        <v>426720</v>
      </c>
      <c r="BF129" s="17">
        <v>0</v>
      </c>
      <c r="BG129" s="17">
        <v>0</v>
      </c>
      <c r="BH129" s="35">
        <v>0</v>
      </c>
      <c r="BI129" s="31">
        <v>0</v>
      </c>
      <c r="BJ129" s="32">
        <v>0</v>
      </c>
      <c r="BK129" s="31">
        <v>0</v>
      </c>
      <c r="BL129" s="33">
        <v>0</v>
      </c>
      <c r="BM129" s="33">
        <v>70597.286000000007</v>
      </c>
      <c r="BN129" s="42">
        <v>110573.13759999999</v>
      </c>
      <c r="BO129" s="17">
        <v>3570890.0000000005</v>
      </c>
      <c r="BP129" s="17">
        <v>6585040</v>
      </c>
      <c r="BQ129" s="17">
        <v>0</v>
      </c>
      <c r="BR129" s="17">
        <v>0</v>
      </c>
      <c r="BS129" s="17"/>
      <c r="BT129" s="31">
        <v>0</v>
      </c>
      <c r="BU129" s="31">
        <v>0</v>
      </c>
      <c r="BV129" s="32">
        <v>0</v>
      </c>
      <c r="BW129" s="31">
        <v>0</v>
      </c>
      <c r="BX129" s="33">
        <v>0</v>
      </c>
      <c r="BY129" s="33">
        <v>0</v>
      </c>
      <c r="BZ129" s="42">
        <v>208454.42240000001</v>
      </c>
      <c r="CA129" s="17">
        <v>0</v>
      </c>
      <c r="CB129" s="17">
        <v>10127798.709799999</v>
      </c>
      <c r="CC129" s="17">
        <v>0</v>
      </c>
      <c r="CD129" s="17">
        <v>0</v>
      </c>
      <c r="CE129" s="17"/>
      <c r="CF129" s="31">
        <v>0</v>
      </c>
      <c r="CG129" s="31">
        <v>0</v>
      </c>
      <c r="CH129" s="32">
        <v>0</v>
      </c>
      <c r="CI129" s="31">
        <v>0</v>
      </c>
      <c r="CJ129" s="33">
        <v>0</v>
      </c>
      <c r="CK129" s="33">
        <v>1997.8220000000001</v>
      </c>
      <c r="CL129" s="42">
        <v>12357.161400000001</v>
      </c>
      <c r="CM129" s="17">
        <v>146944.42730000001</v>
      </c>
      <c r="CN129" s="17">
        <v>528244.85339999991</v>
      </c>
      <c r="CO129" s="17">
        <v>0</v>
      </c>
      <c r="CP129" s="17">
        <v>0</v>
      </c>
      <c r="CQ129" s="5"/>
    </row>
    <row r="130" spans="1:95">
      <c r="A130" s="5"/>
      <c r="B130" s="21" t="s">
        <v>1</v>
      </c>
      <c r="C130" s="21" t="s">
        <v>80</v>
      </c>
      <c r="D130" s="22" t="s">
        <v>105</v>
      </c>
      <c r="E130" s="31">
        <v>0</v>
      </c>
      <c r="F130" s="31">
        <v>0</v>
      </c>
      <c r="G130" s="32">
        <v>0</v>
      </c>
      <c r="H130" s="31">
        <v>0</v>
      </c>
      <c r="I130" s="33">
        <v>0</v>
      </c>
      <c r="J130" s="33">
        <v>0</v>
      </c>
      <c r="K130" s="42">
        <v>0</v>
      </c>
      <c r="L130" s="17">
        <v>0</v>
      </c>
      <c r="M130" s="17">
        <v>0</v>
      </c>
      <c r="N130" s="17">
        <v>0</v>
      </c>
      <c r="O130" s="17">
        <v>0</v>
      </c>
      <c r="P130" s="35">
        <v>0</v>
      </c>
      <c r="Q130" s="31">
        <v>0</v>
      </c>
      <c r="R130" s="32">
        <v>0</v>
      </c>
      <c r="S130" s="31">
        <v>0</v>
      </c>
      <c r="T130" s="33">
        <v>0</v>
      </c>
      <c r="U130" s="33">
        <v>0</v>
      </c>
      <c r="V130" s="42">
        <v>0</v>
      </c>
      <c r="W130" s="17">
        <v>0</v>
      </c>
      <c r="X130" s="17">
        <v>0</v>
      </c>
      <c r="Y130" s="17">
        <v>0</v>
      </c>
      <c r="Z130" s="17">
        <v>0</v>
      </c>
      <c r="AA130" s="35">
        <v>0</v>
      </c>
      <c r="AB130" s="31">
        <v>0</v>
      </c>
      <c r="AC130" s="32">
        <v>0</v>
      </c>
      <c r="AD130" s="31">
        <v>0</v>
      </c>
      <c r="AE130" s="33">
        <v>0</v>
      </c>
      <c r="AF130" s="33">
        <v>0</v>
      </c>
      <c r="AG130" s="42">
        <v>0</v>
      </c>
      <c r="AH130" s="17">
        <v>0</v>
      </c>
      <c r="AI130" s="17">
        <v>0</v>
      </c>
      <c r="AJ130" s="17">
        <v>0</v>
      </c>
      <c r="AK130" s="17">
        <v>0</v>
      </c>
      <c r="AL130" s="31">
        <v>0</v>
      </c>
      <c r="AM130" s="31">
        <v>0</v>
      </c>
      <c r="AN130" s="32">
        <v>0</v>
      </c>
      <c r="AO130" s="31">
        <v>0</v>
      </c>
      <c r="AP130" s="33">
        <v>0</v>
      </c>
      <c r="AQ130" s="33">
        <v>0</v>
      </c>
      <c r="AR130" s="42">
        <v>0</v>
      </c>
      <c r="AS130" s="17">
        <v>0</v>
      </c>
      <c r="AT130" s="17">
        <v>0</v>
      </c>
      <c r="AU130" s="17">
        <v>0</v>
      </c>
      <c r="AV130" s="17">
        <v>0</v>
      </c>
      <c r="AW130" s="35">
        <v>0</v>
      </c>
      <c r="AX130" s="31">
        <v>0</v>
      </c>
      <c r="AY130" s="32">
        <v>0</v>
      </c>
      <c r="AZ130" s="31">
        <v>0</v>
      </c>
      <c r="BA130" s="33">
        <v>0</v>
      </c>
      <c r="BB130" s="33">
        <v>0</v>
      </c>
      <c r="BC130" s="42">
        <v>0</v>
      </c>
      <c r="BD130" s="17">
        <v>0</v>
      </c>
      <c r="BE130" s="17">
        <v>0</v>
      </c>
      <c r="BF130" s="17">
        <v>0</v>
      </c>
      <c r="BG130" s="17">
        <v>0</v>
      </c>
      <c r="BH130" s="35">
        <v>0</v>
      </c>
      <c r="BI130" s="31">
        <v>0</v>
      </c>
      <c r="BJ130" s="32">
        <v>0</v>
      </c>
      <c r="BK130" s="31">
        <v>0</v>
      </c>
      <c r="BL130" s="33">
        <v>0</v>
      </c>
      <c r="BM130" s="33">
        <v>0</v>
      </c>
      <c r="BN130" s="42">
        <v>0</v>
      </c>
      <c r="BO130" s="17">
        <v>0</v>
      </c>
      <c r="BP130" s="17">
        <v>0</v>
      </c>
      <c r="BQ130" s="17">
        <v>0</v>
      </c>
      <c r="BR130" s="17">
        <v>0</v>
      </c>
      <c r="BS130" s="17"/>
      <c r="BT130" s="31">
        <v>0</v>
      </c>
      <c r="BU130" s="31">
        <v>0</v>
      </c>
      <c r="BV130" s="32">
        <v>0</v>
      </c>
      <c r="BW130" s="31">
        <v>0</v>
      </c>
      <c r="BX130" s="33">
        <v>0</v>
      </c>
      <c r="BY130" s="33">
        <v>0</v>
      </c>
      <c r="BZ130" s="42">
        <v>0</v>
      </c>
      <c r="CA130" s="17">
        <v>0</v>
      </c>
      <c r="CB130" s="17">
        <v>0</v>
      </c>
      <c r="CC130" s="17">
        <v>0</v>
      </c>
      <c r="CD130" s="17">
        <v>-3468167.2352</v>
      </c>
      <c r="CE130" s="17"/>
      <c r="CF130" s="31">
        <v>0</v>
      </c>
      <c r="CG130" s="31">
        <v>0</v>
      </c>
      <c r="CH130" s="32">
        <v>0</v>
      </c>
      <c r="CI130" s="31">
        <v>0</v>
      </c>
      <c r="CJ130" s="33">
        <v>0</v>
      </c>
      <c r="CK130" s="33">
        <v>0</v>
      </c>
      <c r="CL130" s="42">
        <v>0</v>
      </c>
      <c r="CM130" s="17">
        <v>0</v>
      </c>
      <c r="CN130" s="17">
        <v>0</v>
      </c>
      <c r="CO130" s="17">
        <v>0</v>
      </c>
      <c r="CP130" s="17">
        <v>0</v>
      </c>
      <c r="CQ130" s="5"/>
    </row>
    <row r="131" spans="1:95">
      <c r="A131" s="5"/>
      <c r="B131" s="21" t="s">
        <v>1</v>
      </c>
      <c r="C131" s="21" t="s">
        <v>80</v>
      </c>
      <c r="D131" s="22" t="s">
        <v>106</v>
      </c>
      <c r="E131" s="31">
        <v>0</v>
      </c>
      <c r="F131" s="31">
        <v>0</v>
      </c>
      <c r="G131" s="32">
        <v>0</v>
      </c>
      <c r="H131" s="31">
        <v>0</v>
      </c>
      <c r="I131" s="33">
        <v>0</v>
      </c>
      <c r="J131" s="33">
        <v>0</v>
      </c>
      <c r="K131" s="42">
        <v>0</v>
      </c>
      <c r="L131" s="17">
        <v>0</v>
      </c>
      <c r="M131" s="17">
        <v>0</v>
      </c>
      <c r="N131" s="17">
        <v>0</v>
      </c>
      <c r="O131" s="17">
        <v>2408750</v>
      </c>
      <c r="P131" s="35">
        <v>0</v>
      </c>
      <c r="Q131" s="31">
        <v>0</v>
      </c>
      <c r="R131" s="32">
        <v>0</v>
      </c>
      <c r="S131" s="31">
        <v>0</v>
      </c>
      <c r="T131" s="33">
        <v>0</v>
      </c>
      <c r="U131" s="33">
        <v>0</v>
      </c>
      <c r="V131" s="42">
        <v>0</v>
      </c>
      <c r="W131" s="17">
        <v>0</v>
      </c>
      <c r="X131" s="17">
        <v>0</v>
      </c>
      <c r="Y131" s="17">
        <v>0</v>
      </c>
      <c r="Z131" s="17">
        <v>91250</v>
      </c>
      <c r="AA131" s="35">
        <v>0</v>
      </c>
      <c r="AB131" s="31">
        <v>0</v>
      </c>
      <c r="AC131" s="32">
        <v>0</v>
      </c>
      <c r="AD131" s="31">
        <v>0</v>
      </c>
      <c r="AE131" s="33">
        <v>0</v>
      </c>
      <c r="AF131" s="33">
        <v>0</v>
      </c>
      <c r="AG131" s="42">
        <v>0</v>
      </c>
      <c r="AH131" s="17">
        <v>0</v>
      </c>
      <c r="AI131" s="17">
        <v>0</v>
      </c>
      <c r="AJ131" s="17">
        <v>0</v>
      </c>
      <c r="AK131" s="17">
        <v>2500000</v>
      </c>
      <c r="AL131" s="31">
        <v>0</v>
      </c>
      <c r="AM131" s="31">
        <v>0</v>
      </c>
      <c r="AN131" s="32">
        <v>0</v>
      </c>
      <c r="AO131" s="31">
        <v>0</v>
      </c>
      <c r="AP131" s="33">
        <v>0</v>
      </c>
      <c r="AQ131" s="33">
        <v>0</v>
      </c>
      <c r="AR131" s="42">
        <v>0</v>
      </c>
      <c r="AS131" s="17">
        <v>0</v>
      </c>
      <c r="AT131" s="17">
        <v>0</v>
      </c>
      <c r="AU131" s="17">
        <v>0</v>
      </c>
      <c r="AV131" s="17">
        <v>366000</v>
      </c>
      <c r="AW131" s="35">
        <v>0</v>
      </c>
      <c r="AX131" s="31">
        <v>0</v>
      </c>
      <c r="AY131" s="32">
        <v>0</v>
      </c>
      <c r="AZ131" s="31">
        <v>0</v>
      </c>
      <c r="BA131" s="33">
        <v>0</v>
      </c>
      <c r="BB131" s="33">
        <v>0</v>
      </c>
      <c r="BC131" s="42">
        <v>0</v>
      </c>
      <c r="BD131" s="17">
        <v>0</v>
      </c>
      <c r="BE131" s="17">
        <v>0</v>
      </c>
      <c r="BF131" s="17">
        <v>0</v>
      </c>
      <c r="BG131" s="17">
        <v>179500</v>
      </c>
      <c r="BH131" s="35">
        <v>0</v>
      </c>
      <c r="BI131" s="31">
        <v>0</v>
      </c>
      <c r="BJ131" s="32">
        <v>0</v>
      </c>
      <c r="BK131" s="31">
        <v>0</v>
      </c>
      <c r="BL131" s="33">
        <v>0</v>
      </c>
      <c r="BM131" s="33">
        <v>0</v>
      </c>
      <c r="BN131" s="42">
        <v>0</v>
      </c>
      <c r="BO131" s="17">
        <v>0</v>
      </c>
      <c r="BP131" s="17">
        <v>0</v>
      </c>
      <c r="BQ131" s="17">
        <v>0</v>
      </c>
      <c r="BR131" s="17">
        <v>3045500</v>
      </c>
      <c r="BS131" s="17"/>
      <c r="BT131" s="31">
        <v>0</v>
      </c>
      <c r="BU131" s="31">
        <v>0</v>
      </c>
      <c r="BV131" s="32">
        <v>0</v>
      </c>
      <c r="BW131" s="31">
        <v>0</v>
      </c>
      <c r="BX131" s="33">
        <v>0</v>
      </c>
      <c r="BY131" s="33">
        <v>0</v>
      </c>
      <c r="BZ131" s="42">
        <v>0</v>
      </c>
      <c r="CA131" s="17">
        <v>0</v>
      </c>
      <c r="CB131" s="17">
        <v>0</v>
      </c>
      <c r="CC131" s="17">
        <v>0</v>
      </c>
      <c r="CD131" s="17">
        <v>156849.42879999999</v>
      </c>
      <c r="CE131" s="17"/>
      <c r="CF131" s="31">
        <v>0</v>
      </c>
      <c r="CG131" s="31">
        <v>0</v>
      </c>
      <c r="CH131" s="32">
        <v>0</v>
      </c>
      <c r="CI131" s="31">
        <v>0</v>
      </c>
      <c r="CJ131" s="33">
        <v>0</v>
      </c>
      <c r="CK131" s="33">
        <v>0</v>
      </c>
      <c r="CL131" s="42">
        <v>0</v>
      </c>
      <c r="CM131" s="17">
        <v>0</v>
      </c>
      <c r="CN131" s="17">
        <v>0</v>
      </c>
      <c r="CO131" s="17">
        <v>0</v>
      </c>
      <c r="CP131" s="17">
        <v>111160.75</v>
      </c>
      <c r="CQ131" s="5"/>
    </row>
    <row r="132" spans="1:95">
      <c r="A132" s="5"/>
      <c r="B132" s="21" t="s">
        <v>1</v>
      </c>
      <c r="C132" s="21" t="s">
        <v>80</v>
      </c>
      <c r="D132" s="22" t="s">
        <v>94</v>
      </c>
      <c r="E132" s="31">
        <v>0</v>
      </c>
      <c r="F132" s="31">
        <v>0</v>
      </c>
      <c r="G132" s="32">
        <v>0</v>
      </c>
      <c r="H132" s="31">
        <v>0</v>
      </c>
      <c r="I132" s="33">
        <v>0</v>
      </c>
      <c r="J132" s="33">
        <v>0</v>
      </c>
      <c r="K132" s="42">
        <v>0</v>
      </c>
      <c r="L132" s="17">
        <v>2023350</v>
      </c>
      <c r="M132" s="17">
        <v>2023350</v>
      </c>
      <c r="N132" s="17">
        <v>0</v>
      </c>
      <c r="O132" s="17">
        <v>0</v>
      </c>
      <c r="P132" s="35">
        <v>0</v>
      </c>
      <c r="Q132" s="31">
        <v>0</v>
      </c>
      <c r="R132" s="32">
        <v>0</v>
      </c>
      <c r="S132" s="31">
        <v>0</v>
      </c>
      <c r="T132" s="33">
        <v>0</v>
      </c>
      <c r="U132" s="33">
        <v>0</v>
      </c>
      <c r="V132" s="42">
        <v>0</v>
      </c>
      <c r="W132" s="17">
        <v>76650</v>
      </c>
      <c r="X132" s="17">
        <v>76650</v>
      </c>
      <c r="Y132" s="17">
        <v>0</v>
      </c>
      <c r="Z132" s="17">
        <v>0</v>
      </c>
      <c r="AA132" s="35">
        <v>0</v>
      </c>
      <c r="AB132" s="31">
        <v>0</v>
      </c>
      <c r="AC132" s="32">
        <v>0</v>
      </c>
      <c r="AD132" s="31">
        <v>0</v>
      </c>
      <c r="AE132" s="33">
        <v>0</v>
      </c>
      <c r="AF132" s="33">
        <v>0</v>
      </c>
      <c r="AG132" s="42">
        <v>0</v>
      </c>
      <c r="AH132" s="17">
        <v>2100000</v>
      </c>
      <c r="AI132" s="17">
        <v>2100000</v>
      </c>
      <c r="AJ132" s="17">
        <v>0</v>
      </c>
      <c r="AK132" s="17">
        <v>0</v>
      </c>
      <c r="AL132" s="31">
        <v>0</v>
      </c>
      <c r="AM132" s="31">
        <v>0</v>
      </c>
      <c r="AN132" s="32">
        <v>0</v>
      </c>
      <c r="AO132" s="31">
        <v>0</v>
      </c>
      <c r="AP132" s="33">
        <v>0</v>
      </c>
      <c r="AQ132" s="33">
        <v>0</v>
      </c>
      <c r="AR132" s="42">
        <v>0</v>
      </c>
      <c r="AS132" s="17">
        <v>161910</v>
      </c>
      <c r="AT132" s="17">
        <v>209369.99999999997</v>
      </c>
      <c r="AU132" s="17">
        <v>0</v>
      </c>
      <c r="AV132" s="17">
        <v>0</v>
      </c>
      <c r="AW132" s="35">
        <v>0</v>
      </c>
      <c r="AX132" s="31">
        <v>0</v>
      </c>
      <c r="AY132" s="32">
        <v>0</v>
      </c>
      <c r="AZ132" s="31">
        <v>0</v>
      </c>
      <c r="BA132" s="33">
        <v>0</v>
      </c>
      <c r="BB132" s="33">
        <v>0</v>
      </c>
      <c r="BC132" s="42">
        <v>0</v>
      </c>
      <c r="BD132" s="17">
        <v>137340</v>
      </c>
      <c r="BE132" s="17">
        <v>150780.00000000003</v>
      </c>
      <c r="BF132" s="17">
        <v>0</v>
      </c>
      <c r="BG132" s="17">
        <v>0</v>
      </c>
      <c r="BH132" s="35">
        <v>0</v>
      </c>
      <c r="BI132" s="31">
        <v>0</v>
      </c>
      <c r="BJ132" s="32">
        <v>0</v>
      </c>
      <c r="BK132" s="31">
        <v>0</v>
      </c>
      <c r="BL132" s="33">
        <v>0</v>
      </c>
      <c r="BM132" s="33">
        <v>0</v>
      </c>
      <c r="BN132" s="42">
        <v>0</v>
      </c>
      <c r="BO132" s="17">
        <v>2399250</v>
      </c>
      <c r="BP132" s="17">
        <v>2460150</v>
      </c>
      <c r="BQ132" s="17">
        <v>0</v>
      </c>
      <c r="BR132" s="17">
        <v>0</v>
      </c>
      <c r="BS132" s="17"/>
      <c r="BT132" s="31">
        <v>0</v>
      </c>
      <c r="BU132" s="31">
        <v>0</v>
      </c>
      <c r="BV132" s="32">
        <v>0</v>
      </c>
      <c r="BW132" s="31">
        <v>0</v>
      </c>
      <c r="BX132" s="33">
        <v>0</v>
      </c>
      <c r="BY132" s="33">
        <v>0</v>
      </c>
      <c r="BZ132" s="42">
        <v>0</v>
      </c>
      <c r="CA132" s="17">
        <v>0</v>
      </c>
      <c r="CB132" s="17">
        <v>4858888.0050000008</v>
      </c>
      <c r="CC132" s="17">
        <v>0</v>
      </c>
      <c r="CD132" s="17">
        <v>0</v>
      </c>
      <c r="CE132" s="17"/>
      <c r="CF132" s="31">
        <v>0</v>
      </c>
      <c r="CG132" s="31">
        <v>0</v>
      </c>
      <c r="CH132" s="32">
        <v>0</v>
      </c>
      <c r="CI132" s="31">
        <v>0</v>
      </c>
      <c r="CJ132" s="33">
        <v>0</v>
      </c>
      <c r="CK132" s="33">
        <v>0</v>
      </c>
      <c r="CL132" s="42">
        <v>0</v>
      </c>
      <c r="CM132" s="17">
        <v>87572.625</v>
      </c>
      <c r="CN132" s="17">
        <v>89795.474999999977</v>
      </c>
      <c r="CO132" s="17">
        <v>0</v>
      </c>
      <c r="CP132" s="17">
        <v>0</v>
      </c>
      <c r="CQ132" s="5"/>
    </row>
    <row r="133" spans="1:95">
      <c r="A133" s="5"/>
      <c r="B133" s="21" t="s">
        <v>1</v>
      </c>
      <c r="C133" s="21" t="s">
        <v>80</v>
      </c>
      <c r="D133" s="22" t="s">
        <v>107</v>
      </c>
      <c r="E133" s="31">
        <v>0</v>
      </c>
      <c r="F133" s="31">
        <v>0</v>
      </c>
      <c r="G133" s="32">
        <v>0</v>
      </c>
      <c r="H133" s="31">
        <v>0</v>
      </c>
      <c r="I133" s="33">
        <v>0</v>
      </c>
      <c r="J133" s="33">
        <v>1371131</v>
      </c>
      <c r="K133" s="42">
        <v>2699997</v>
      </c>
      <c r="L133" s="17">
        <v>2772915</v>
      </c>
      <c r="M133" s="17">
        <v>1412770</v>
      </c>
      <c r="N133" s="17">
        <v>963500</v>
      </c>
      <c r="O133" s="17">
        <v>963500</v>
      </c>
      <c r="P133" s="35">
        <v>0</v>
      </c>
      <c r="Q133" s="31">
        <v>0</v>
      </c>
      <c r="R133" s="32">
        <v>0</v>
      </c>
      <c r="S133" s="31">
        <v>0</v>
      </c>
      <c r="T133" s="33">
        <v>0</v>
      </c>
      <c r="U133" s="33">
        <v>55571</v>
      </c>
      <c r="V133" s="42">
        <v>102283</v>
      </c>
      <c r="W133" s="17">
        <v>105046</v>
      </c>
      <c r="X133" s="17">
        <v>53520</v>
      </c>
      <c r="Y133" s="17">
        <v>36500</v>
      </c>
      <c r="Z133" s="17">
        <v>36500</v>
      </c>
      <c r="AA133" s="35">
        <v>0</v>
      </c>
      <c r="AB133" s="31">
        <v>0</v>
      </c>
      <c r="AC133" s="32">
        <v>0</v>
      </c>
      <c r="AD133" s="31">
        <v>0</v>
      </c>
      <c r="AE133" s="33">
        <v>0</v>
      </c>
      <c r="AF133" s="33">
        <v>1426702</v>
      </c>
      <c r="AG133" s="42">
        <v>2802280</v>
      </c>
      <c r="AH133" s="17">
        <v>2877961</v>
      </c>
      <c r="AI133" s="17">
        <v>1466290</v>
      </c>
      <c r="AJ133" s="17">
        <v>1000000</v>
      </c>
      <c r="AK133" s="17">
        <v>1000000</v>
      </c>
      <c r="AL133" s="31">
        <v>0</v>
      </c>
      <c r="AM133" s="31">
        <v>0</v>
      </c>
      <c r="AN133" s="32">
        <v>0</v>
      </c>
      <c r="AO133" s="31">
        <v>0</v>
      </c>
      <c r="AP133" s="33">
        <v>0</v>
      </c>
      <c r="AQ133" s="33">
        <v>47081.166000000005</v>
      </c>
      <c r="AR133" s="42">
        <v>154125.4</v>
      </c>
      <c r="AS133" s="17">
        <v>221890.79310000001</v>
      </c>
      <c r="AT133" s="17">
        <v>146189.11300000001</v>
      </c>
      <c r="AU133" s="17">
        <v>122800.00000000001</v>
      </c>
      <c r="AV133" s="17">
        <v>146400</v>
      </c>
      <c r="AW133" s="35">
        <v>0</v>
      </c>
      <c r="AX133" s="31">
        <v>0</v>
      </c>
      <c r="AY133" s="32">
        <v>0</v>
      </c>
      <c r="AZ133" s="31">
        <v>0</v>
      </c>
      <c r="BA133" s="33">
        <v>0</v>
      </c>
      <c r="BB133" s="33">
        <v>0</v>
      </c>
      <c r="BC133" s="42">
        <v>174096.55979999999</v>
      </c>
      <c r="BD133" s="17">
        <v>193881.7427</v>
      </c>
      <c r="BE133" s="17">
        <v>114372.4123</v>
      </c>
      <c r="BF133" s="17">
        <v>84700</v>
      </c>
      <c r="BG133" s="17">
        <v>83300</v>
      </c>
      <c r="BH133" s="35">
        <v>0</v>
      </c>
      <c r="BI133" s="31">
        <v>0</v>
      </c>
      <c r="BJ133" s="32">
        <v>0</v>
      </c>
      <c r="BK133" s="31">
        <v>0</v>
      </c>
      <c r="BL133" s="33">
        <v>0</v>
      </c>
      <c r="BM133" s="33">
        <v>1473783.166</v>
      </c>
      <c r="BN133" s="42">
        <v>3130501.9598000003</v>
      </c>
      <c r="BO133" s="17">
        <v>3293733.5357999997</v>
      </c>
      <c r="BP133" s="17">
        <v>1726851.5252999999</v>
      </c>
      <c r="BQ133" s="17">
        <v>1207499.9999999998</v>
      </c>
      <c r="BR133" s="17">
        <v>1229700</v>
      </c>
      <c r="BS133" s="17"/>
      <c r="BT133" s="31">
        <v>0</v>
      </c>
      <c r="BU133" s="31">
        <v>0</v>
      </c>
      <c r="BV133" s="32">
        <v>0</v>
      </c>
      <c r="BW133" s="31">
        <v>0</v>
      </c>
      <c r="BX133" s="33">
        <v>0</v>
      </c>
      <c r="BY133" s="33">
        <v>0</v>
      </c>
      <c r="BZ133" s="42">
        <v>1177180.713</v>
      </c>
      <c r="CA133" s="17">
        <v>2787460.8372</v>
      </c>
      <c r="CB133" s="17">
        <v>5660228.6367000006</v>
      </c>
      <c r="CC133" s="17">
        <v>1207499.9999999998</v>
      </c>
      <c r="CD133" s="17">
        <v>1229700</v>
      </c>
      <c r="CE133" s="17"/>
      <c r="CF133" s="31">
        <v>0</v>
      </c>
      <c r="CG133" s="31">
        <v>0</v>
      </c>
      <c r="CH133" s="32">
        <v>0</v>
      </c>
      <c r="CI133" s="31">
        <v>0</v>
      </c>
      <c r="CJ133" s="33">
        <v>0</v>
      </c>
      <c r="CK133" s="33">
        <v>57404.843000000008</v>
      </c>
      <c r="CL133" s="42">
        <v>112142.88830000001</v>
      </c>
      <c r="CM133" s="17">
        <v>114571.91879999998</v>
      </c>
      <c r="CN133" s="17">
        <v>56240.468100000056</v>
      </c>
      <c r="CO133" s="17">
        <v>44073.75</v>
      </c>
      <c r="CP133" s="17">
        <v>44884.05</v>
      </c>
      <c r="CQ133" s="5"/>
    </row>
    <row r="134" spans="1:95">
      <c r="A134" s="5"/>
      <c r="B134" s="21" t="s">
        <v>1</v>
      </c>
      <c r="C134" s="21" t="s">
        <v>80</v>
      </c>
      <c r="D134" s="22" t="s">
        <v>95</v>
      </c>
      <c r="E134" s="31">
        <v>0</v>
      </c>
      <c r="F134" s="31">
        <v>0</v>
      </c>
      <c r="G134" s="32">
        <v>0</v>
      </c>
      <c r="H134" s="31">
        <v>0</v>
      </c>
      <c r="I134" s="33">
        <v>0</v>
      </c>
      <c r="J134" s="33">
        <v>0</v>
      </c>
      <c r="K134" s="42">
        <v>0</v>
      </c>
      <c r="L134" s="17">
        <v>0</v>
      </c>
      <c r="M134" s="17">
        <v>0</v>
      </c>
      <c r="N134" s="17">
        <v>0</v>
      </c>
      <c r="O134" s="17">
        <v>0</v>
      </c>
      <c r="P134" s="35">
        <v>0</v>
      </c>
      <c r="Q134" s="31">
        <v>0</v>
      </c>
      <c r="R134" s="32">
        <v>0</v>
      </c>
      <c r="S134" s="31">
        <v>0</v>
      </c>
      <c r="T134" s="33">
        <v>0</v>
      </c>
      <c r="U134" s="33">
        <v>0</v>
      </c>
      <c r="V134" s="42">
        <v>0</v>
      </c>
      <c r="W134" s="17">
        <v>0</v>
      </c>
      <c r="X134" s="17">
        <v>0</v>
      </c>
      <c r="Y134" s="17">
        <v>0</v>
      </c>
      <c r="Z134" s="17">
        <v>0</v>
      </c>
      <c r="AA134" s="35">
        <v>0</v>
      </c>
      <c r="AB134" s="31">
        <v>0</v>
      </c>
      <c r="AC134" s="32">
        <v>0</v>
      </c>
      <c r="AD134" s="31">
        <v>0</v>
      </c>
      <c r="AE134" s="33">
        <v>0</v>
      </c>
      <c r="AF134" s="33">
        <v>0</v>
      </c>
      <c r="AG134" s="42">
        <v>0</v>
      </c>
      <c r="AH134" s="17">
        <v>0</v>
      </c>
      <c r="AI134" s="17">
        <v>0</v>
      </c>
      <c r="AJ134" s="17">
        <v>0</v>
      </c>
      <c r="AK134" s="17">
        <v>0</v>
      </c>
      <c r="AL134" s="31">
        <v>0</v>
      </c>
      <c r="AM134" s="31">
        <v>0</v>
      </c>
      <c r="AN134" s="32">
        <v>0</v>
      </c>
      <c r="AO134" s="31">
        <v>0</v>
      </c>
      <c r="AP134" s="33">
        <v>0</v>
      </c>
      <c r="AQ134" s="33">
        <v>0</v>
      </c>
      <c r="AR134" s="42">
        <v>0</v>
      </c>
      <c r="AS134" s="17">
        <v>0</v>
      </c>
      <c r="AT134" s="17">
        <v>0</v>
      </c>
      <c r="AU134" s="17">
        <v>0</v>
      </c>
      <c r="AV134" s="17">
        <v>0</v>
      </c>
      <c r="AW134" s="35">
        <v>0</v>
      </c>
      <c r="AX134" s="31">
        <v>0</v>
      </c>
      <c r="AY134" s="32">
        <v>0</v>
      </c>
      <c r="AZ134" s="31">
        <v>0</v>
      </c>
      <c r="BA134" s="33">
        <v>0</v>
      </c>
      <c r="BB134" s="33">
        <v>0</v>
      </c>
      <c r="BC134" s="42">
        <v>0</v>
      </c>
      <c r="BD134" s="17">
        <v>0</v>
      </c>
      <c r="BE134" s="17">
        <v>0</v>
      </c>
      <c r="BF134" s="17">
        <v>0</v>
      </c>
      <c r="BG134" s="17">
        <v>0</v>
      </c>
      <c r="BH134" s="35">
        <v>0</v>
      </c>
      <c r="BI134" s="31">
        <v>0</v>
      </c>
      <c r="BJ134" s="32">
        <v>0</v>
      </c>
      <c r="BK134" s="31">
        <v>0</v>
      </c>
      <c r="BL134" s="33">
        <v>0</v>
      </c>
      <c r="BM134" s="33">
        <v>0</v>
      </c>
      <c r="BN134" s="42">
        <v>0</v>
      </c>
      <c r="BO134" s="17">
        <v>0</v>
      </c>
      <c r="BP134" s="17">
        <v>0</v>
      </c>
      <c r="BQ134" s="17">
        <v>0</v>
      </c>
      <c r="BR134" s="17">
        <v>0</v>
      </c>
      <c r="BS134" s="17"/>
      <c r="BT134" s="31">
        <v>0</v>
      </c>
      <c r="BU134" s="31">
        <v>0</v>
      </c>
      <c r="BV134" s="32">
        <v>0</v>
      </c>
      <c r="BW134" s="31">
        <v>0</v>
      </c>
      <c r="BX134" s="33">
        <v>0</v>
      </c>
      <c r="BY134" s="33">
        <v>0</v>
      </c>
      <c r="BZ134" s="42">
        <v>0</v>
      </c>
      <c r="CA134" s="17">
        <v>0</v>
      </c>
      <c r="CB134" s="17">
        <v>0</v>
      </c>
      <c r="CC134" s="17">
        <v>0</v>
      </c>
      <c r="CD134" s="17">
        <v>0</v>
      </c>
      <c r="CE134" s="17"/>
      <c r="CF134" s="31">
        <v>0</v>
      </c>
      <c r="CG134" s="31">
        <v>0</v>
      </c>
      <c r="CH134" s="32">
        <v>0</v>
      </c>
      <c r="CI134" s="31">
        <v>0</v>
      </c>
      <c r="CJ134" s="33">
        <v>0</v>
      </c>
      <c r="CK134" s="33">
        <v>0</v>
      </c>
      <c r="CL134" s="42">
        <v>0</v>
      </c>
      <c r="CM134" s="17">
        <v>0</v>
      </c>
      <c r="CN134" s="17">
        <v>0</v>
      </c>
      <c r="CO134" s="17">
        <v>0</v>
      </c>
      <c r="CP134" s="17">
        <v>0</v>
      </c>
      <c r="CQ134" s="5"/>
    </row>
    <row r="135" spans="1:95">
      <c r="A135" s="5"/>
      <c r="B135" s="21" t="s">
        <v>1</v>
      </c>
      <c r="C135" s="21" t="s">
        <v>80</v>
      </c>
      <c r="D135" s="22" t="s">
        <v>96</v>
      </c>
      <c r="E135" s="31">
        <v>0</v>
      </c>
      <c r="F135" s="31">
        <v>0</v>
      </c>
      <c r="G135" s="32">
        <v>0</v>
      </c>
      <c r="H135" s="31">
        <v>0</v>
      </c>
      <c r="I135" s="33">
        <v>0</v>
      </c>
      <c r="J135" s="33">
        <v>0</v>
      </c>
      <c r="K135" s="42">
        <v>0</v>
      </c>
      <c r="L135" s="17">
        <v>0</v>
      </c>
      <c r="M135" s="17">
        <v>0</v>
      </c>
      <c r="N135" s="17">
        <v>0</v>
      </c>
      <c r="O135" s="17">
        <v>0</v>
      </c>
      <c r="P135" s="35">
        <v>0</v>
      </c>
      <c r="Q135" s="31">
        <v>0</v>
      </c>
      <c r="R135" s="32">
        <v>0</v>
      </c>
      <c r="S135" s="31">
        <v>0</v>
      </c>
      <c r="T135" s="33">
        <v>0</v>
      </c>
      <c r="U135" s="33">
        <v>0</v>
      </c>
      <c r="V135" s="42">
        <v>0</v>
      </c>
      <c r="W135" s="17">
        <v>0</v>
      </c>
      <c r="X135" s="17">
        <v>0</v>
      </c>
      <c r="Y135" s="17">
        <v>0</v>
      </c>
      <c r="Z135" s="17">
        <v>0</v>
      </c>
      <c r="AA135" s="35">
        <v>0</v>
      </c>
      <c r="AB135" s="31">
        <v>0</v>
      </c>
      <c r="AC135" s="32">
        <v>0</v>
      </c>
      <c r="AD135" s="31">
        <v>0</v>
      </c>
      <c r="AE135" s="33">
        <v>0</v>
      </c>
      <c r="AF135" s="33">
        <v>0</v>
      </c>
      <c r="AG135" s="42">
        <v>0</v>
      </c>
      <c r="AH135" s="17">
        <v>0</v>
      </c>
      <c r="AI135" s="17">
        <v>0</v>
      </c>
      <c r="AJ135" s="17">
        <v>0</v>
      </c>
      <c r="AK135" s="17">
        <v>0</v>
      </c>
      <c r="AL135" s="31">
        <v>0</v>
      </c>
      <c r="AM135" s="31">
        <v>0</v>
      </c>
      <c r="AN135" s="32">
        <v>0</v>
      </c>
      <c r="AO135" s="31">
        <v>0</v>
      </c>
      <c r="AP135" s="33">
        <v>0</v>
      </c>
      <c r="AQ135" s="33">
        <v>0</v>
      </c>
      <c r="AR135" s="42">
        <v>0</v>
      </c>
      <c r="AS135" s="17">
        <v>0</v>
      </c>
      <c r="AT135" s="17">
        <v>0</v>
      </c>
      <c r="AU135" s="17">
        <v>0</v>
      </c>
      <c r="AV135" s="17">
        <v>0</v>
      </c>
      <c r="AW135" s="35">
        <v>0</v>
      </c>
      <c r="AX135" s="31">
        <v>0</v>
      </c>
      <c r="AY135" s="32">
        <v>0</v>
      </c>
      <c r="AZ135" s="31">
        <v>0</v>
      </c>
      <c r="BA135" s="33">
        <v>0</v>
      </c>
      <c r="BB135" s="33">
        <v>0</v>
      </c>
      <c r="BC135" s="42">
        <v>0</v>
      </c>
      <c r="BD135" s="17">
        <v>1.8189894035458565E-12</v>
      </c>
      <c r="BE135" s="17">
        <v>0</v>
      </c>
      <c r="BF135" s="17">
        <v>0</v>
      </c>
      <c r="BG135" s="17">
        <v>0</v>
      </c>
      <c r="BH135" s="35">
        <v>0</v>
      </c>
      <c r="BI135" s="31">
        <v>0</v>
      </c>
      <c r="BJ135" s="32">
        <v>0</v>
      </c>
      <c r="BK135" s="31">
        <v>0</v>
      </c>
      <c r="BL135" s="33">
        <v>0</v>
      </c>
      <c r="BM135" s="33">
        <v>0</v>
      </c>
      <c r="BN135" s="42">
        <v>0</v>
      </c>
      <c r="BO135" s="17">
        <v>0</v>
      </c>
      <c r="BP135" s="17">
        <v>0</v>
      </c>
      <c r="BQ135" s="17">
        <v>0</v>
      </c>
      <c r="BR135" s="17">
        <v>0</v>
      </c>
      <c r="BS135" s="18"/>
      <c r="BT135" s="31">
        <v>0</v>
      </c>
      <c r="BU135" s="31">
        <v>0</v>
      </c>
      <c r="BV135" s="32">
        <v>0</v>
      </c>
      <c r="BW135" s="31">
        <v>0</v>
      </c>
      <c r="BX135" s="33">
        <v>0</v>
      </c>
      <c r="BY135" s="33">
        <v>0</v>
      </c>
      <c r="BZ135" s="42">
        <v>-2535832.7864999995</v>
      </c>
      <c r="CA135" s="17">
        <v>2535832.7865000004</v>
      </c>
      <c r="CB135" s="17">
        <v>0</v>
      </c>
      <c r="CC135" s="17">
        <v>0</v>
      </c>
      <c r="CD135" s="17">
        <v>0</v>
      </c>
      <c r="CE135" s="18"/>
      <c r="CF135" s="31">
        <v>0</v>
      </c>
      <c r="CG135" s="31">
        <v>0</v>
      </c>
      <c r="CH135" s="32">
        <v>0</v>
      </c>
      <c r="CI135" s="31">
        <v>0</v>
      </c>
      <c r="CJ135" s="33">
        <v>0</v>
      </c>
      <c r="CK135" s="33">
        <v>0</v>
      </c>
      <c r="CL135" s="42">
        <v>0</v>
      </c>
      <c r="CM135" s="17">
        <v>0</v>
      </c>
      <c r="CN135" s="17">
        <v>0</v>
      </c>
      <c r="CO135" s="17">
        <v>0</v>
      </c>
      <c r="CP135" s="17">
        <v>0</v>
      </c>
      <c r="CQ135" s="5"/>
    </row>
    <row r="136" spans="1:95">
      <c r="A136" s="5"/>
      <c r="B136" s="21" t="s">
        <v>1</v>
      </c>
      <c r="C136" s="21" t="s">
        <v>80</v>
      </c>
      <c r="D136" s="22" t="s">
        <v>97</v>
      </c>
      <c r="E136" s="31">
        <v>0</v>
      </c>
      <c r="F136" s="31">
        <v>0</v>
      </c>
      <c r="G136" s="32">
        <v>0</v>
      </c>
      <c r="H136" s="31">
        <v>0</v>
      </c>
      <c r="I136" s="33">
        <v>0</v>
      </c>
      <c r="J136" s="33">
        <v>0</v>
      </c>
      <c r="K136" s="42">
        <v>0</v>
      </c>
      <c r="L136" s="17">
        <v>0</v>
      </c>
      <c r="M136" s="17">
        <v>0</v>
      </c>
      <c r="N136" s="17">
        <v>0</v>
      </c>
      <c r="O136" s="17">
        <v>0</v>
      </c>
      <c r="P136" s="35">
        <v>0</v>
      </c>
      <c r="Q136" s="31">
        <v>0</v>
      </c>
      <c r="R136" s="32">
        <v>0</v>
      </c>
      <c r="S136" s="31">
        <v>0</v>
      </c>
      <c r="T136" s="33">
        <v>0</v>
      </c>
      <c r="U136" s="33">
        <v>0</v>
      </c>
      <c r="V136" s="42">
        <v>0</v>
      </c>
      <c r="W136" s="17">
        <v>0</v>
      </c>
      <c r="X136" s="17">
        <v>0</v>
      </c>
      <c r="Y136" s="17">
        <v>0</v>
      </c>
      <c r="Z136" s="17">
        <v>0</v>
      </c>
      <c r="AA136" s="35">
        <v>0</v>
      </c>
      <c r="AB136" s="31">
        <v>0</v>
      </c>
      <c r="AC136" s="32">
        <v>0</v>
      </c>
      <c r="AD136" s="31">
        <v>0</v>
      </c>
      <c r="AE136" s="33">
        <v>0</v>
      </c>
      <c r="AF136" s="33">
        <v>0</v>
      </c>
      <c r="AG136" s="42">
        <v>0</v>
      </c>
      <c r="AH136" s="17">
        <v>0</v>
      </c>
      <c r="AI136" s="17">
        <v>0</v>
      </c>
      <c r="AJ136" s="17">
        <v>0</v>
      </c>
      <c r="AK136" s="17">
        <v>0</v>
      </c>
      <c r="AL136" s="31">
        <v>0</v>
      </c>
      <c r="AM136" s="31">
        <v>0</v>
      </c>
      <c r="AN136" s="32">
        <v>0</v>
      </c>
      <c r="AO136" s="31">
        <v>0</v>
      </c>
      <c r="AP136" s="33">
        <v>0</v>
      </c>
      <c r="AQ136" s="33">
        <v>0</v>
      </c>
      <c r="AR136" s="42">
        <v>0</v>
      </c>
      <c r="AS136" s="17">
        <v>0</v>
      </c>
      <c r="AT136" s="17">
        <v>0</v>
      </c>
      <c r="AU136" s="17">
        <v>0</v>
      </c>
      <c r="AV136" s="17">
        <v>0</v>
      </c>
      <c r="AW136" s="35">
        <v>0</v>
      </c>
      <c r="AX136" s="31">
        <v>0</v>
      </c>
      <c r="AY136" s="32">
        <v>0</v>
      </c>
      <c r="AZ136" s="31">
        <v>0</v>
      </c>
      <c r="BA136" s="33">
        <v>0</v>
      </c>
      <c r="BB136" s="33">
        <v>0</v>
      </c>
      <c r="BC136" s="42">
        <v>0</v>
      </c>
      <c r="BD136" s="17">
        <v>0</v>
      </c>
      <c r="BE136" s="17">
        <v>0</v>
      </c>
      <c r="BF136" s="17">
        <v>0</v>
      </c>
      <c r="BG136" s="17">
        <v>0</v>
      </c>
      <c r="BH136" s="35">
        <v>0</v>
      </c>
      <c r="BI136" s="31">
        <v>0</v>
      </c>
      <c r="BJ136" s="32">
        <v>0</v>
      </c>
      <c r="BK136" s="31">
        <v>0</v>
      </c>
      <c r="BL136" s="33">
        <v>0</v>
      </c>
      <c r="BM136" s="33">
        <v>0</v>
      </c>
      <c r="BN136" s="42">
        <v>0</v>
      </c>
      <c r="BO136" s="17">
        <v>0</v>
      </c>
      <c r="BP136" s="17">
        <v>0</v>
      </c>
      <c r="BQ136" s="17">
        <v>0</v>
      </c>
      <c r="BR136" s="17">
        <v>0</v>
      </c>
      <c r="BS136" s="19"/>
      <c r="BT136" s="31">
        <v>0</v>
      </c>
      <c r="BU136" s="31">
        <v>0</v>
      </c>
      <c r="BV136" s="32">
        <v>0</v>
      </c>
      <c r="BW136" s="31">
        <v>0</v>
      </c>
      <c r="BX136" s="33">
        <v>0</v>
      </c>
      <c r="BY136" s="33">
        <v>0</v>
      </c>
      <c r="BZ136" s="42">
        <v>0</v>
      </c>
      <c r="CA136" s="17">
        <v>0</v>
      </c>
      <c r="CB136" s="17">
        <v>0</v>
      </c>
      <c r="CC136" s="17">
        <v>0</v>
      </c>
      <c r="CD136" s="17">
        <v>0</v>
      </c>
      <c r="CE136" s="19"/>
      <c r="CF136" s="31">
        <v>0</v>
      </c>
      <c r="CG136" s="31">
        <v>0</v>
      </c>
      <c r="CH136" s="32">
        <v>0</v>
      </c>
      <c r="CI136" s="31">
        <v>0</v>
      </c>
      <c r="CJ136" s="33">
        <v>0</v>
      </c>
      <c r="CK136" s="33">
        <v>0</v>
      </c>
      <c r="CL136" s="42">
        <v>0</v>
      </c>
      <c r="CM136" s="17">
        <v>0</v>
      </c>
      <c r="CN136" s="17">
        <v>0</v>
      </c>
      <c r="CO136" s="17">
        <v>0</v>
      </c>
      <c r="CP136" s="17">
        <v>0</v>
      </c>
      <c r="CQ136" s="5"/>
    </row>
    <row r="137" spans="1:95">
      <c r="A137" s="5"/>
      <c r="B137" s="21" t="s">
        <v>1</v>
      </c>
      <c r="C137" s="21" t="s">
        <v>80</v>
      </c>
      <c r="D137" s="22" t="s">
        <v>108</v>
      </c>
      <c r="E137" s="36">
        <v>1456331.491532915</v>
      </c>
      <c r="F137" s="36">
        <v>1721151.7524126596</v>
      </c>
      <c r="G137" s="37">
        <v>990103.52497379528</v>
      </c>
      <c r="H137" s="36">
        <v>576728.4223271521</v>
      </c>
      <c r="I137" s="38">
        <v>754929.06765821995</v>
      </c>
      <c r="J137" s="38">
        <v>4032517.2397175999</v>
      </c>
      <c r="K137" s="43">
        <v>192700</v>
      </c>
      <c r="L137" s="44">
        <v>96350</v>
      </c>
      <c r="M137" s="44">
        <v>0</v>
      </c>
      <c r="N137" s="44">
        <v>0</v>
      </c>
      <c r="O137" s="44">
        <v>0</v>
      </c>
      <c r="P137" s="41">
        <v>72669.635829377206</v>
      </c>
      <c r="Q137" s="36">
        <v>140469.28581677622</v>
      </c>
      <c r="R137" s="37">
        <v>293916.03904895089</v>
      </c>
      <c r="S137" s="36">
        <v>63873.803612618998</v>
      </c>
      <c r="T137" s="38">
        <v>34400.397829980007</v>
      </c>
      <c r="U137" s="38">
        <v>189416.40006746005</v>
      </c>
      <c r="V137" s="43">
        <v>7300</v>
      </c>
      <c r="W137" s="44">
        <v>3650</v>
      </c>
      <c r="X137" s="44">
        <v>0</v>
      </c>
      <c r="Y137" s="44">
        <v>0</v>
      </c>
      <c r="Z137" s="44">
        <v>0</v>
      </c>
      <c r="AA137" s="41">
        <v>1529001.1273622925</v>
      </c>
      <c r="AB137" s="36">
        <v>1861621.0382294359</v>
      </c>
      <c r="AC137" s="37">
        <v>1284019.5640227459</v>
      </c>
      <c r="AD137" s="36">
        <v>640602.22593977104</v>
      </c>
      <c r="AE137" s="38">
        <v>789329.46548819961</v>
      </c>
      <c r="AF137" s="38">
        <v>4221933.6397850607</v>
      </c>
      <c r="AG137" s="43">
        <v>200000</v>
      </c>
      <c r="AH137" s="44">
        <v>100000</v>
      </c>
      <c r="AI137" s="44">
        <v>0</v>
      </c>
      <c r="AJ137" s="44">
        <v>0</v>
      </c>
      <c r="AK137" s="44">
        <v>0</v>
      </c>
      <c r="AL137" s="36">
        <v>-71557.397362292395</v>
      </c>
      <c r="AM137" s="36">
        <v>-30158.438229435997</v>
      </c>
      <c r="AN137" s="37">
        <v>-8731.4640227460004</v>
      </c>
      <c r="AO137" s="36">
        <v>6.4060228999999996E-2</v>
      </c>
      <c r="AP137" s="38">
        <v>11050.534511800004</v>
      </c>
      <c r="AQ137" s="38">
        <v>139323.48621494003</v>
      </c>
      <c r="AR137" s="43">
        <v>11000.000000000029</v>
      </c>
      <c r="AS137" s="44">
        <v>7709.9999999997672</v>
      </c>
      <c r="AT137" s="44">
        <v>0</v>
      </c>
      <c r="AU137" s="44">
        <v>0</v>
      </c>
      <c r="AV137" s="44">
        <v>0</v>
      </c>
      <c r="AW137" s="41">
        <v>0</v>
      </c>
      <c r="AX137" s="36">
        <v>0</v>
      </c>
      <c r="AY137" s="37">
        <v>0</v>
      </c>
      <c r="AZ137" s="36">
        <v>0</v>
      </c>
      <c r="BA137" s="38">
        <v>0</v>
      </c>
      <c r="BB137" s="38">
        <v>0</v>
      </c>
      <c r="BC137" s="43">
        <v>11388.950499999744</v>
      </c>
      <c r="BD137" s="44">
        <v>51685.35000000021</v>
      </c>
      <c r="BE137" s="44">
        <v>3081.8025000002235</v>
      </c>
      <c r="BF137" s="44">
        <v>11944.790000000503</v>
      </c>
      <c r="BG137" s="44">
        <v>20685.801999999909</v>
      </c>
      <c r="BH137" s="41">
        <v>1457443.73</v>
      </c>
      <c r="BI137" s="36">
        <v>1831462.6</v>
      </c>
      <c r="BJ137" s="37">
        <v>1275288.0999999999</v>
      </c>
      <c r="BK137" s="36">
        <v>640602.29</v>
      </c>
      <c r="BL137" s="38">
        <v>800380</v>
      </c>
      <c r="BM137" s="38">
        <v>4361257.1260000011</v>
      </c>
      <c r="BN137" s="43">
        <v>222388.95049999654</v>
      </c>
      <c r="BO137" s="44">
        <v>159395.35000000522</v>
      </c>
      <c r="BP137" s="44">
        <v>3081.8025000058115</v>
      </c>
      <c r="BQ137" s="44">
        <v>11944.789999995381</v>
      </c>
      <c r="BR137" s="44">
        <v>20685.801999997348</v>
      </c>
      <c r="BS137" s="19"/>
      <c r="BT137" s="36">
        <v>116323.47</v>
      </c>
      <c r="BU137" s="36">
        <v>44830.450000000026</v>
      </c>
      <c r="BV137" s="37">
        <v>737006.76</v>
      </c>
      <c r="BW137" s="36">
        <v>4473122.830000001</v>
      </c>
      <c r="BX137" s="38">
        <v>758214.42999999993</v>
      </c>
      <c r="BY137" s="38">
        <v>3213407.1260000002</v>
      </c>
      <c r="BZ137" s="43">
        <v>2190912.2260362953</v>
      </c>
      <c r="CA137" s="44">
        <v>159395.35000000056</v>
      </c>
      <c r="CB137" s="44">
        <v>3081.8025000058115</v>
      </c>
      <c r="CC137" s="44">
        <v>-269174.20820000395</v>
      </c>
      <c r="CD137" s="44">
        <v>187531.68799998797</v>
      </c>
      <c r="CE137" s="19"/>
      <c r="CF137" s="36">
        <v>69268.69</v>
      </c>
      <c r="CG137" s="36">
        <v>138193.67000000001</v>
      </c>
      <c r="CH137" s="37">
        <v>291917.38</v>
      </c>
      <c r="CI137" s="36">
        <v>63873.809999999969</v>
      </c>
      <c r="CJ137" s="38">
        <v>34882</v>
      </c>
      <c r="CK137" s="38">
        <v>195667.12600000008</v>
      </c>
      <c r="CL137" s="43">
        <v>8095.5608000000648</v>
      </c>
      <c r="CM137" s="44">
        <v>5721.6475999997929</v>
      </c>
      <c r="CN137" s="44">
        <v>106.74299999978393</v>
      </c>
      <c r="CO137" s="44">
        <v>338.16639999952167</v>
      </c>
      <c r="CP137" s="44">
        <v>1769.6150000000489</v>
      </c>
      <c r="CQ137" s="5"/>
    </row>
    <row r="138" spans="1:95">
      <c r="A138" s="5"/>
      <c r="B138" s="21" t="s">
        <v>2</v>
      </c>
      <c r="C138" s="21" t="s">
        <v>81</v>
      </c>
      <c r="D138" s="22" t="s">
        <v>27</v>
      </c>
      <c r="E138" s="31">
        <v>2204381.5426712907</v>
      </c>
      <c r="F138" s="31">
        <v>1613919.296406239</v>
      </c>
      <c r="G138" s="32">
        <v>2742197.1805691337</v>
      </c>
      <c r="H138" s="31">
        <v>2603802.2026197538</v>
      </c>
      <c r="I138" s="33">
        <v>8221286.8761972319</v>
      </c>
      <c r="J138" s="33">
        <v>1494686.687167729</v>
      </c>
      <c r="K138" s="34">
        <v>4890677.8395736702</v>
      </c>
      <c r="L138" s="17">
        <v>308587</v>
      </c>
      <c r="M138" s="17">
        <v>683078</v>
      </c>
      <c r="N138" s="17">
        <v>11843801</v>
      </c>
      <c r="O138" s="17">
        <v>11990423</v>
      </c>
      <c r="P138" s="35">
        <v>93019.595884507624</v>
      </c>
      <c r="Q138" s="31">
        <v>146320.27235630818</v>
      </c>
      <c r="R138" s="32">
        <v>111022.16102070533</v>
      </c>
      <c r="S138" s="31">
        <v>80897.929910206207</v>
      </c>
      <c r="T138" s="33">
        <v>377265.24386885884</v>
      </c>
      <c r="U138" s="33">
        <v>675691.0358922712</v>
      </c>
      <c r="V138" s="34">
        <v>250330.60288633031</v>
      </c>
      <c r="W138" s="17">
        <v>16012</v>
      </c>
      <c r="X138" s="17">
        <v>27584</v>
      </c>
      <c r="Y138" s="17">
        <v>442744</v>
      </c>
      <c r="Z138" s="17">
        <v>1091729</v>
      </c>
      <c r="AA138" s="35">
        <v>2297401.1385557982</v>
      </c>
      <c r="AB138" s="31">
        <v>1760239.5687625473</v>
      </c>
      <c r="AC138" s="32">
        <v>2853219.3415898387</v>
      </c>
      <c r="AD138" s="31">
        <v>2684700.1325299595</v>
      </c>
      <c r="AE138" s="33">
        <v>8598552.1200660896</v>
      </c>
      <c r="AF138" s="33">
        <v>2170377.7230600002</v>
      </c>
      <c r="AG138" s="34">
        <v>5141008.4424600005</v>
      </c>
      <c r="AH138" s="17">
        <v>324599</v>
      </c>
      <c r="AI138" s="17">
        <v>710662</v>
      </c>
      <c r="AJ138" s="17">
        <v>12286545</v>
      </c>
      <c r="AK138" s="17">
        <v>13082152</v>
      </c>
      <c r="AL138" s="31">
        <v>-107518.59055579825</v>
      </c>
      <c r="AM138" s="31">
        <v>-28516.048762547198</v>
      </c>
      <c r="AN138" s="32">
        <v>-19402.18258983894</v>
      </c>
      <c r="AO138" s="31">
        <v>0.26847004010000003</v>
      </c>
      <c r="AP138" s="33">
        <v>120378.87993390999</v>
      </c>
      <c r="AQ138" s="33">
        <v>71622.235661319981</v>
      </c>
      <c r="AR138" s="34">
        <v>282755.06753999996</v>
      </c>
      <c r="AS138" s="17">
        <v>25026.582900000001</v>
      </c>
      <c r="AT138" s="17">
        <v>70853.001400000008</v>
      </c>
      <c r="AU138" s="17">
        <v>1508787.726</v>
      </c>
      <c r="AV138" s="17">
        <v>1915227.0527999999</v>
      </c>
      <c r="AW138" s="35">
        <v>0</v>
      </c>
      <c r="AX138" s="31">
        <v>0</v>
      </c>
      <c r="AY138" s="32">
        <v>0</v>
      </c>
      <c r="AZ138" s="31">
        <v>0</v>
      </c>
      <c r="BA138" s="33">
        <v>0</v>
      </c>
      <c r="BB138" s="33">
        <v>0</v>
      </c>
      <c r="BC138" s="34">
        <v>0</v>
      </c>
      <c r="BD138" s="17">
        <v>0</v>
      </c>
      <c r="BE138" s="17">
        <v>20250</v>
      </c>
      <c r="BF138" s="17">
        <v>659477.51790000009</v>
      </c>
      <c r="BG138" s="17">
        <v>764823.23239999998</v>
      </c>
      <c r="BH138" s="35">
        <v>2189882.548</v>
      </c>
      <c r="BI138" s="31">
        <v>1731723.52</v>
      </c>
      <c r="BJ138" s="32">
        <v>2833817.159</v>
      </c>
      <c r="BK138" s="31">
        <v>2684700.4010000005</v>
      </c>
      <c r="BL138" s="33">
        <v>8718931</v>
      </c>
      <c r="BM138" s="33">
        <v>2241999.9587213201</v>
      </c>
      <c r="BN138" s="34">
        <v>5423763.5100000007</v>
      </c>
      <c r="BO138" s="17">
        <v>349625.58289999998</v>
      </c>
      <c r="BP138" s="17">
        <v>801765.00140000007</v>
      </c>
      <c r="BQ138" s="17">
        <v>14454810.243899999</v>
      </c>
      <c r="BR138" s="17">
        <v>15762202.2852</v>
      </c>
      <c r="BS138" s="19"/>
      <c r="BT138" s="31">
        <v>2036430.9889999998</v>
      </c>
      <c r="BU138" s="31">
        <v>1529197.8289999999</v>
      </c>
      <c r="BV138" s="32">
        <v>3953529.8</v>
      </c>
      <c r="BW138" s="31">
        <v>1263286.6399999999</v>
      </c>
      <c r="BX138" s="33">
        <v>2715264.33</v>
      </c>
      <c r="BY138" s="33">
        <v>7308999.9587213201</v>
      </c>
      <c r="BZ138" s="34">
        <v>7579790.4649999989</v>
      </c>
      <c r="CA138" s="17">
        <v>1556987.6279</v>
      </c>
      <c r="CB138" s="17">
        <v>801765.00140000007</v>
      </c>
      <c r="CC138" s="17">
        <v>489765.16599999985</v>
      </c>
      <c r="CD138" s="17">
        <v>6320096.1502999989</v>
      </c>
      <c r="CE138" s="19"/>
      <c r="CF138" s="31">
        <v>88666.27</v>
      </c>
      <c r="CG138" s="31">
        <v>143949.87</v>
      </c>
      <c r="CH138" s="32">
        <v>110267.19899999999</v>
      </c>
      <c r="CI138" s="31">
        <v>80897.937999999995</v>
      </c>
      <c r="CJ138" s="33">
        <v>382546.92</v>
      </c>
      <c r="CK138" s="33">
        <v>697988.7687213202</v>
      </c>
      <c r="CL138" s="34">
        <v>264098.76500000001</v>
      </c>
      <c r="CM138" s="17">
        <v>17246.5252</v>
      </c>
      <c r="CN138" s="17">
        <v>31120.1083</v>
      </c>
      <c r="CO138" s="17">
        <v>520838.6397</v>
      </c>
      <c r="CP138" s="17">
        <v>1316917.497</v>
      </c>
      <c r="CQ138" s="5"/>
    </row>
    <row r="139" spans="1:95">
      <c r="A139" s="5"/>
      <c r="B139" s="21" t="s">
        <v>2</v>
      </c>
      <c r="C139" s="21" t="s">
        <v>81</v>
      </c>
      <c r="D139" s="22" t="s">
        <v>47</v>
      </c>
      <c r="E139" s="31">
        <v>0</v>
      </c>
      <c r="F139" s="31">
        <v>0</v>
      </c>
      <c r="G139" s="32">
        <v>326890.22689008445</v>
      </c>
      <c r="H139" s="31">
        <v>749028.31509716087</v>
      </c>
      <c r="I139" s="33">
        <v>1545307.8429133799</v>
      </c>
      <c r="J139" s="33">
        <v>375050.6276908</v>
      </c>
      <c r="K139" s="34">
        <v>2807490</v>
      </c>
      <c r="L139" s="17">
        <v>1237300</v>
      </c>
      <c r="M139" s="17">
        <v>1467911</v>
      </c>
      <c r="N139" s="17">
        <v>895886</v>
      </c>
      <c r="O139" s="17">
        <v>911268</v>
      </c>
      <c r="P139" s="35">
        <v>0</v>
      </c>
      <c r="Q139" s="31">
        <v>0</v>
      </c>
      <c r="R139" s="32">
        <v>1506.5949996909999</v>
      </c>
      <c r="S139" s="31">
        <v>42077.575792242002</v>
      </c>
      <c r="T139" s="33">
        <v>55127.224307609999</v>
      </c>
      <c r="U139" s="33">
        <v>4232.0000099999997</v>
      </c>
      <c r="V139" s="34">
        <v>106513</v>
      </c>
      <c r="W139" s="17">
        <v>53735</v>
      </c>
      <c r="X139" s="17">
        <v>58358</v>
      </c>
      <c r="Y139" s="17">
        <v>38250</v>
      </c>
      <c r="Z139" s="17">
        <v>39357</v>
      </c>
      <c r="AA139" s="35">
        <v>0</v>
      </c>
      <c r="AB139" s="31">
        <v>0</v>
      </c>
      <c r="AC139" s="32">
        <v>328396.8218897754</v>
      </c>
      <c r="AD139" s="31">
        <v>791105.89088940294</v>
      </c>
      <c r="AE139" s="33">
        <v>1600435.0672209901</v>
      </c>
      <c r="AF139" s="33">
        <v>379282.62770080002</v>
      </c>
      <c r="AG139" s="34">
        <v>2914003</v>
      </c>
      <c r="AH139" s="17">
        <v>1291035</v>
      </c>
      <c r="AI139" s="17">
        <v>1526269</v>
      </c>
      <c r="AJ139" s="17">
        <v>934136</v>
      </c>
      <c r="AK139" s="17">
        <v>950625</v>
      </c>
      <c r="AL139" s="31">
        <v>0</v>
      </c>
      <c r="AM139" s="31">
        <v>0</v>
      </c>
      <c r="AN139" s="32">
        <v>-2233.1318897753999</v>
      </c>
      <c r="AO139" s="31">
        <v>7.9110596999999991E-2</v>
      </c>
      <c r="AP139" s="33">
        <v>22405.93277901</v>
      </c>
      <c r="AQ139" s="33">
        <v>12516.30527854</v>
      </c>
      <c r="AR139" s="34">
        <v>160270.16500000001</v>
      </c>
      <c r="AS139" s="17">
        <v>99538.79849999999</v>
      </c>
      <c r="AT139" s="17">
        <v>152169.01930000001</v>
      </c>
      <c r="AU139" s="17">
        <v>114711.90079999999</v>
      </c>
      <c r="AV139" s="17">
        <v>139171.5</v>
      </c>
      <c r="AW139" s="35">
        <v>0</v>
      </c>
      <c r="AX139" s="31">
        <v>0</v>
      </c>
      <c r="AY139" s="32">
        <v>0</v>
      </c>
      <c r="AZ139" s="31">
        <v>0</v>
      </c>
      <c r="BA139" s="33">
        <v>0</v>
      </c>
      <c r="BB139" s="33">
        <v>0</v>
      </c>
      <c r="BC139" s="34">
        <v>180518.74840000001</v>
      </c>
      <c r="BD139" s="17">
        <v>85406.965499999991</v>
      </c>
      <c r="BE139" s="17">
        <v>105977.8508</v>
      </c>
      <c r="BF139" s="17">
        <v>68215.865600000005</v>
      </c>
      <c r="BG139" s="17">
        <v>72735</v>
      </c>
      <c r="BH139" s="35">
        <v>0</v>
      </c>
      <c r="BI139" s="31">
        <v>0</v>
      </c>
      <c r="BJ139" s="32">
        <v>326163.69000000006</v>
      </c>
      <c r="BK139" s="31">
        <v>791105.97</v>
      </c>
      <c r="BL139" s="33">
        <v>1622841</v>
      </c>
      <c r="BM139" s="33">
        <v>391798.93297933997</v>
      </c>
      <c r="BN139" s="34">
        <v>3254791.9133999995</v>
      </c>
      <c r="BO139" s="17">
        <v>1475980.7639999997</v>
      </c>
      <c r="BP139" s="17">
        <v>1784415.8700999999</v>
      </c>
      <c r="BQ139" s="17">
        <v>1117063.7663999998</v>
      </c>
      <c r="BR139" s="17">
        <v>1162531.5</v>
      </c>
      <c r="BS139" s="19"/>
      <c r="BT139" s="31">
        <v>0</v>
      </c>
      <c r="BU139" s="31">
        <v>0</v>
      </c>
      <c r="BV139" s="32">
        <v>0</v>
      </c>
      <c r="BW139" s="31">
        <v>280030.21999999997</v>
      </c>
      <c r="BX139" s="33">
        <v>2460080.44</v>
      </c>
      <c r="BY139" s="33">
        <v>391798.93297934002</v>
      </c>
      <c r="BZ139" s="34">
        <v>698667.65700000001</v>
      </c>
      <c r="CA139" s="17">
        <v>2758300.8907999997</v>
      </c>
      <c r="CB139" s="17">
        <v>1349184.9239000001</v>
      </c>
      <c r="CC139" s="17">
        <v>1841048.8421999998</v>
      </c>
      <c r="CD139" s="17">
        <v>2147581.5</v>
      </c>
      <c r="CE139" s="19"/>
      <c r="CF139" s="31">
        <v>0</v>
      </c>
      <c r="CG139" s="31">
        <v>0</v>
      </c>
      <c r="CH139" s="32">
        <v>1496.35</v>
      </c>
      <c r="CI139" s="31">
        <v>42077.58</v>
      </c>
      <c r="CJ139" s="33">
        <v>55899</v>
      </c>
      <c r="CK139" s="33">
        <v>4371.6560103299998</v>
      </c>
      <c r="CL139" s="34">
        <v>118969.5526</v>
      </c>
      <c r="CM139" s="17">
        <v>61432.756999999998</v>
      </c>
      <c r="CN139" s="17">
        <v>68228.408400000015</v>
      </c>
      <c r="CO139" s="17">
        <v>45740.347200000004</v>
      </c>
      <c r="CP139" s="17">
        <v>48130.168399999995</v>
      </c>
      <c r="CQ139" s="5"/>
    </row>
    <row r="140" spans="1:95">
      <c r="A140" s="5"/>
      <c r="B140" s="21" t="s">
        <v>2</v>
      </c>
      <c r="C140" s="21" t="s">
        <v>82</v>
      </c>
      <c r="D140" s="22" t="s">
        <v>36</v>
      </c>
      <c r="E140" s="31">
        <v>118893.27658839276</v>
      </c>
      <c r="F140" s="31">
        <v>915967.01289946353</v>
      </c>
      <c r="G140" s="32">
        <v>614090.36714210338</v>
      </c>
      <c r="H140" s="31">
        <v>696947.20030527306</v>
      </c>
      <c r="I140" s="33">
        <v>780662.7979768801</v>
      </c>
      <c r="J140" s="33">
        <v>2486397.5748326397</v>
      </c>
      <c r="K140" s="34">
        <v>1482819</v>
      </c>
      <c r="L140" s="17">
        <v>292500</v>
      </c>
      <c r="M140" s="17">
        <v>292500</v>
      </c>
      <c r="N140" s="17">
        <v>536250</v>
      </c>
      <c r="O140" s="17">
        <v>292500</v>
      </c>
      <c r="P140" s="35">
        <v>1268.6006294324</v>
      </c>
      <c r="Q140" s="31">
        <v>27638.140510144</v>
      </c>
      <c r="R140" s="32">
        <v>18867.722437337201</v>
      </c>
      <c r="S140" s="31">
        <v>27270.827272917002</v>
      </c>
      <c r="T140" s="33">
        <v>24839.252913930002</v>
      </c>
      <c r="U140" s="33">
        <v>76669.890207359989</v>
      </c>
      <c r="V140" s="34">
        <v>59877</v>
      </c>
      <c r="W140" s="17">
        <v>11811</v>
      </c>
      <c r="X140" s="17">
        <v>11811</v>
      </c>
      <c r="Y140" s="17">
        <v>21654</v>
      </c>
      <c r="Z140" s="17">
        <v>11811</v>
      </c>
      <c r="AA140" s="35">
        <v>120161.8772178252</v>
      </c>
      <c r="AB140" s="31">
        <v>943605.15340960759</v>
      </c>
      <c r="AC140" s="32">
        <v>632958.08957944065</v>
      </c>
      <c r="AD140" s="31">
        <v>724218.02757818997</v>
      </c>
      <c r="AE140" s="33">
        <v>805502.05089081009</v>
      </c>
      <c r="AF140" s="33">
        <v>2563067.4650399997</v>
      </c>
      <c r="AG140" s="34">
        <v>1542696</v>
      </c>
      <c r="AH140" s="17">
        <v>304311</v>
      </c>
      <c r="AI140" s="17">
        <v>304311</v>
      </c>
      <c r="AJ140" s="17">
        <v>557904</v>
      </c>
      <c r="AK140" s="17">
        <v>304311</v>
      </c>
      <c r="AL140" s="31">
        <v>-5623.5872178252002</v>
      </c>
      <c r="AM140" s="31">
        <v>-15286.493409607601</v>
      </c>
      <c r="AN140" s="32">
        <v>-4304.1795794405998</v>
      </c>
      <c r="AO140" s="31">
        <v>7.2421810000000003E-2</v>
      </c>
      <c r="AP140" s="33">
        <v>11276.949109189998</v>
      </c>
      <c r="AQ140" s="33">
        <v>84581.073001319994</v>
      </c>
      <c r="AR140" s="34">
        <v>84848.28</v>
      </c>
      <c r="AS140" s="17">
        <v>23462.378099999998</v>
      </c>
      <c r="AT140" s="17">
        <v>30339.806699999997</v>
      </c>
      <c r="AU140" s="17">
        <v>68510.611200000014</v>
      </c>
      <c r="AV140" s="17">
        <v>44551.130400000002</v>
      </c>
      <c r="AW140" s="35">
        <v>0</v>
      </c>
      <c r="AX140" s="31">
        <v>0</v>
      </c>
      <c r="AY140" s="32">
        <v>0</v>
      </c>
      <c r="AZ140" s="31">
        <v>0</v>
      </c>
      <c r="BA140" s="33">
        <v>0</v>
      </c>
      <c r="BB140" s="33">
        <v>0</v>
      </c>
      <c r="BC140" s="34">
        <v>141769.77920000002</v>
      </c>
      <c r="BD140" s="17">
        <v>29182.659</v>
      </c>
      <c r="BE140" s="17">
        <v>29806.887000000002</v>
      </c>
      <c r="BF140" s="17">
        <v>55904.819300000003</v>
      </c>
      <c r="BG140" s="17">
        <v>31148.977199999998</v>
      </c>
      <c r="BH140" s="35">
        <v>114538.28999999998</v>
      </c>
      <c r="BI140" s="31">
        <v>928318.66</v>
      </c>
      <c r="BJ140" s="32">
        <v>628653.91</v>
      </c>
      <c r="BK140" s="31">
        <v>724218.10000000009</v>
      </c>
      <c r="BL140" s="33">
        <v>816779</v>
      </c>
      <c r="BM140" s="33">
        <v>2647648.5380413202</v>
      </c>
      <c r="BN140" s="34">
        <v>1769314.0592</v>
      </c>
      <c r="BO140" s="17">
        <v>356956.03710000002</v>
      </c>
      <c r="BP140" s="17">
        <v>364457.69370000006</v>
      </c>
      <c r="BQ140" s="17">
        <v>682319.43050000002</v>
      </c>
      <c r="BR140" s="17">
        <v>380011.10759999999</v>
      </c>
      <c r="BS140" s="19"/>
      <c r="BT140" s="31">
        <v>0</v>
      </c>
      <c r="BU140" s="31">
        <v>50617.7</v>
      </c>
      <c r="BV140" s="32">
        <v>1351962.6199999999</v>
      </c>
      <c r="BW140" s="31">
        <v>746115.24</v>
      </c>
      <c r="BX140" s="33">
        <v>565886.15000000014</v>
      </c>
      <c r="BY140" s="33">
        <v>3150686.5380413197</v>
      </c>
      <c r="BZ140" s="34">
        <v>1769314.0592</v>
      </c>
      <c r="CA140" s="17">
        <v>356956.03710000002</v>
      </c>
      <c r="CB140" s="17">
        <v>364457.69370000006</v>
      </c>
      <c r="CC140" s="17">
        <v>682319.43050000002</v>
      </c>
      <c r="CD140" s="17">
        <v>380011.10759999999</v>
      </c>
      <c r="CE140" s="19"/>
      <c r="CF140" s="31">
        <v>1209.23</v>
      </c>
      <c r="CG140" s="31">
        <v>27190.400000000001</v>
      </c>
      <c r="CH140" s="32">
        <v>18739.419999999998</v>
      </c>
      <c r="CI140" s="31">
        <v>27270.83</v>
      </c>
      <c r="CJ140" s="33">
        <v>25187</v>
      </c>
      <c r="CK140" s="33">
        <v>79199.993041319991</v>
      </c>
      <c r="CL140" s="34">
        <v>68672.75019999998</v>
      </c>
      <c r="CM140" s="17">
        <v>13854.2871</v>
      </c>
      <c r="CN140" s="17">
        <v>14145.4437</v>
      </c>
      <c r="CO140" s="17">
        <v>26482.930499999999</v>
      </c>
      <c r="CP140" s="17">
        <v>14749.107599999999</v>
      </c>
      <c r="CQ140" s="5"/>
    </row>
    <row r="141" spans="1:95">
      <c r="A141" s="5"/>
      <c r="B141" s="21" t="s">
        <v>2</v>
      </c>
      <c r="C141" s="21" t="s">
        <v>82</v>
      </c>
      <c r="D141" s="22" t="s">
        <v>50</v>
      </c>
      <c r="E141" s="31">
        <v>356255.8473479551</v>
      </c>
      <c r="F141" s="31">
        <v>0</v>
      </c>
      <c r="G141" s="32">
        <v>641590.2290081511</v>
      </c>
      <c r="H141" s="31">
        <v>822448.6577551259</v>
      </c>
      <c r="I141" s="33">
        <v>2399465.7170866206</v>
      </c>
      <c r="J141" s="33">
        <v>424999.99995600001</v>
      </c>
      <c r="K141" s="34">
        <v>477649</v>
      </c>
      <c r="L141" s="17">
        <v>1243125</v>
      </c>
      <c r="M141" s="17">
        <v>514305</v>
      </c>
      <c r="N141" s="17">
        <v>316875</v>
      </c>
      <c r="O141" s="17">
        <v>336562</v>
      </c>
      <c r="P141" s="35">
        <v>4676.5006738031998</v>
      </c>
      <c r="Q141" s="31">
        <v>0</v>
      </c>
      <c r="R141" s="32">
        <v>21386.701753658199</v>
      </c>
      <c r="S141" s="31">
        <v>31000.606899938997</v>
      </c>
      <c r="T141" s="33">
        <v>62393.497205129999</v>
      </c>
      <c r="U141" s="33">
        <v>17162.000039999984</v>
      </c>
      <c r="V141" s="34">
        <v>19288</v>
      </c>
      <c r="W141" s="17">
        <v>50199</v>
      </c>
      <c r="X141" s="17">
        <v>20767</v>
      </c>
      <c r="Y141" s="17">
        <v>12796</v>
      </c>
      <c r="Z141" s="17">
        <v>13591</v>
      </c>
      <c r="AA141" s="35">
        <v>360932.34802175831</v>
      </c>
      <c r="AB141" s="31">
        <v>0</v>
      </c>
      <c r="AC141" s="32">
        <v>662976.93076180923</v>
      </c>
      <c r="AD141" s="31">
        <v>853449.26465506502</v>
      </c>
      <c r="AE141" s="33">
        <v>2461859.2142917505</v>
      </c>
      <c r="AF141" s="33">
        <v>442161.99999600003</v>
      </c>
      <c r="AG141" s="34">
        <v>496937</v>
      </c>
      <c r="AH141" s="17">
        <v>1293324</v>
      </c>
      <c r="AI141" s="17">
        <v>535072</v>
      </c>
      <c r="AJ141" s="17">
        <v>329671</v>
      </c>
      <c r="AK141" s="17">
        <v>350153</v>
      </c>
      <c r="AL141" s="31">
        <v>-16891.6680217584</v>
      </c>
      <c r="AM141" s="31">
        <v>0</v>
      </c>
      <c r="AN141" s="32">
        <v>-4508.3107618091999</v>
      </c>
      <c r="AO141" s="31">
        <v>8.5344935000000011E-2</v>
      </c>
      <c r="AP141" s="33">
        <v>34465.785708250005</v>
      </c>
      <c r="AQ141" s="33">
        <v>14591.345999868003</v>
      </c>
      <c r="AR141" s="34">
        <v>27331.535</v>
      </c>
      <c r="AS141" s="17">
        <v>99715.280400000003</v>
      </c>
      <c r="AT141" s="17">
        <v>53346.678399999997</v>
      </c>
      <c r="AU141" s="17">
        <v>40483.5988</v>
      </c>
      <c r="AV141" s="17">
        <v>51262.399199999993</v>
      </c>
      <c r="AW141" s="35">
        <v>0</v>
      </c>
      <c r="AX141" s="31">
        <v>0</v>
      </c>
      <c r="AY141" s="32">
        <v>0</v>
      </c>
      <c r="AZ141" s="31">
        <v>0</v>
      </c>
      <c r="BA141" s="33">
        <v>0</v>
      </c>
      <c r="BB141" s="33">
        <v>0</v>
      </c>
      <c r="BC141" s="34">
        <v>27487.842700000001</v>
      </c>
      <c r="BD141" s="17">
        <v>78130.025399999999</v>
      </c>
      <c r="BE141" s="17">
        <v>33501.836800000005</v>
      </c>
      <c r="BF141" s="17">
        <v>22349.9964</v>
      </c>
      <c r="BG141" s="17">
        <v>24666.3007</v>
      </c>
      <c r="BH141" s="35">
        <v>344040.68</v>
      </c>
      <c r="BI141" s="31">
        <v>0</v>
      </c>
      <c r="BJ141" s="32">
        <v>658468.62</v>
      </c>
      <c r="BK141" s="31">
        <v>853449.35</v>
      </c>
      <c r="BL141" s="33">
        <v>2496325</v>
      </c>
      <c r="BM141" s="33">
        <v>456753.34599586815</v>
      </c>
      <c r="BN141" s="34">
        <v>551756.37769999995</v>
      </c>
      <c r="BO141" s="17">
        <v>1471169.3058000002</v>
      </c>
      <c r="BP141" s="17">
        <v>621920.51520000002</v>
      </c>
      <c r="BQ141" s="17">
        <v>392504.59519999998</v>
      </c>
      <c r="BR141" s="17">
        <v>426081.69989999995</v>
      </c>
      <c r="BS141" s="19"/>
      <c r="BT141" s="31">
        <v>285144.53999999998</v>
      </c>
      <c r="BU141" s="31">
        <v>55675.47</v>
      </c>
      <c r="BV141" s="32">
        <v>0</v>
      </c>
      <c r="BW141" s="31">
        <v>1437726.31</v>
      </c>
      <c r="BX141" s="33">
        <v>2570516.6599999997</v>
      </c>
      <c r="BY141" s="33">
        <v>456753.34599586803</v>
      </c>
      <c r="BZ141" s="34">
        <v>551756.37769999995</v>
      </c>
      <c r="CA141" s="17">
        <v>1471169.3058000002</v>
      </c>
      <c r="CB141" s="17">
        <v>621920.51520000002</v>
      </c>
      <c r="CC141" s="17">
        <v>392504.59519999998</v>
      </c>
      <c r="CD141" s="17">
        <v>426081.69989999995</v>
      </c>
      <c r="CE141" s="19"/>
      <c r="CF141" s="31">
        <v>4457.6399999999994</v>
      </c>
      <c r="CG141" s="31">
        <v>0</v>
      </c>
      <c r="CH141" s="32">
        <v>21241.27</v>
      </c>
      <c r="CI141" s="31">
        <v>31000.61</v>
      </c>
      <c r="CJ141" s="33">
        <v>63267</v>
      </c>
      <c r="CK141" s="33">
        <v>17728.346041319986</v>
      </c>
      <c r="CL141" s="34">
        <v>21415.7683</v>
      </c>
      <c r="CM141" s="17">
        <v>57101.868300000002</v>
      </c>
      <c r="CN141" s="17">
        <v>24137.761099999996</v>
      </c>
      <c r="CO141" s="17">
        <v>15234.8452</v>
      </c>
      <c r="CP141" s="17">
        <v>16538.100699999999</v>
      </c>
      <c r="CQ141" s="5"/>
    </row>
    <row r="142" spans="1:95">
      <c r="A142" s="5"/>
      <c r="B142" s="21" t="s">
        <v>2</v>
      </c>
      <c r="C142" s="21" t="s">
        <v>83</v>
      </c>
      <c r="D142" s="22" t="s">
        <v>37</v>
      </c>
      <c r="E142" s="31">
        <v>2676726.3671267214</v>
      </c>
      <c r="F142" s="31">
        <v>543481.85789096402</v>
      </c>
      <c r="G142" s="32">
        <v>2609179.1040793573</v>
      </c>
      <c r="H142" s="31">
        <v>14904670.319532819</v>
      </c>
      <c r="I142" s="33">
        <v>11423503.171713572</v>
      </c>
      <c r="J142" s="33">
        <v>363408.96039999835</v>
      </c>
      <c r="K142" s="34">
        <v>877500</v>
      </c>
      <c r="L142" s="17">
        <v>3999521</v>
      </c>
      <c r="M142" s="17">
        <v>6441203</v>
      </c>
      <c r="N142" s="17">
        <v>1794526</v>
      </c>
      <c r="O142" s="17">
        <v>0</v>
      </c>
      <c r="P142" s="35">
        <v>94228.817573932</v>
      </c>
      <c r="Q142" s="31">
        <v>31402.940630880606</v>
      </c>
      <c r="R142" s="32">
        <v>50506.70071724501</v>
      </c>
      <c r="S142" s="31">
        <v>544667.16553327802</v>
      </c>
      <c r="T142" s="33">
        <v>444450.63399758987</v>
      </c>
      <c r="U142" s="33">
        <v>61772.95920000138</v>
      </c>
      <c r="V142" s="34">
        <v>35433</v>
      </c>
      <c r="W142" s="17">
        <v>150947</v>
      </c>
      <c r="X142" s="17">
        <v>253643</v>
      </c>
      <c r="Y142" s="17">
        <v>90514</v>
      </c>
      <c r="Z142" s="17">
        <v>0</v>
      </c>
      <c r="AA142" s="35">
        <v>2770955.1847006534</v>
      </c>
      <c r="AB142" s="31">
        <v>574884.79852184467</v>
      </c>
      <c r="AC142" s="32">
        <v>2659685.8047966021</v>
      </c>
      <c r="AD142" s="31">
        <v>15449337.485066095</v>
      </c>
      <c r="AE142" s="33">
        <v>11867953.805711159</v>
      </c>
      <c r="AF142" s="33">
        <v>425181.9196000006</v>
      </c>
      <c r="AG142" s="34">
        <v>912933</v>
      </c>
      <c r="AH142" s="17">
        <v>4150468</v>
      </c>
      <c r="AI142" s="17">
        <v>6694846</v>
      </c>
      <c r="AJ142" s="17">
        <v>1885040</v>
      </c>
      <c r="AK142" s="17">
        <v>0</v>
      </c>
      <c r="AL142" s="31">
        <v>-129680.96470065361</v>
      </c>
      <c r="AM142" s="31">
        <v>-9313.1885218446005</v>
      </c>
      <c r="AN142" s="32">
        <v>-18086.134796602197</v>
      </c>
      <c r="AO142" s="31">
        <v>1.544933903</v>
      </c>
      <c r="AP142" s="33">
        <v>166151.14940884002</v>
      </c>
      <c r="AQ142" s="33">
        <v>14031.003346800047</v>
      </c>
      <c r="AR142" s="34">
        <v>50211.31500000001</v>
      </c>
      <c r="AS142" s="17">
        <v>320001.08280000003</v>
      </c>
      <c r="AT142" s="17">
        <v>667476.14619999984</v>
      </c>
      <c r="AU142" s="17">
        <v>231482.91200000001</v>
      </c>
      <c r="AV142" s="17">
        <v>0</v>
      </c>
      <c r="AW142" s="35">
        <v>0</v>
      </c>
      <c r="AX142" s="31">
        <v>0</v>
      </c>
      <c r="AY142" s="32">
        <v>0</v>
      </c>
      <c r="AZ142" s="31">
        <v>0</v>
      </c>
      <c r="BA142" s="33">
        <v>0</v>
      </c>
      <c r="BB142" s="33">
        <v>0</v>
      </c>
      <c r="BC142" s="34">
        <v>40356.340199999999</v>
      </c>
      <c r="BD142" s="17">
        <v>201776.58599999995</v>
      </c>
      <c r="BE142" s="17">
        <v>352251.91170000006</v>
      </c>
      <c r="BF142" s="17">
        <v>107302.25700000001</v>
      </c>
      <c r="BG142" s="17">
        <v>0</v>
      </c>
      <c r="BH142" s="35">
        <v>2641274.2200000002</v>
      </c>
      <c r="BI142" s="31">
        <v>565571.61</v>
      </c>
      <c r="BJ142" s="32">
        <v>2641599.6700000004</v>
      </c>
      <c r="BK142" s="31">
        <v>15449339.030000001</v>
      </c>
      <c r="BL142" s="33">
        <v>12034104.955120003</v>
      </c>
      <c r="BM142" s="33">
        <v>439212.92294679955</v>
      </c>
      <c r="BN142" s="34">
        <v>1003500.6552</v>
      </c>
      <c r="BO142" s="17">
        <v>4672245.668800001</v>
      </c>
      <c r="BP142" s="17">
        <v>7714574.0578999994</v>
      </c>
      <c r="BQ142" s="17">
        <v>2223825.1689999998</v>
      </c>
      <c r="BR142" s="17">
        <v>0</v>
      </c>
      <c r="BS142" s="19"/>
      <c r="BT142" s="31">
        <v>813246.62</v>
      </c>
      <c r="BU142" s="31">
        <v>2433030.2799999998</v>
      </c>
      <c r="BV142" s="32">
        <v>-533811.47999999975</v>
      </c>
      <c r="BW142" s="31">
        <v>16046995.300000004</v>
      </c>
      <c r="BX142" s="33">
        <v>4135787.3999999994</v>
      </c>
      <c r="BY142" s="33">
        <v>10567768.708999999</v>
      </c>
      <c r="BZ142" s="34">
        <v>365195.74068679952</v>
      </c>
      <c r="CA142" s="17">
        <v>704307.98080000002</v>
      </c>
      <c r="CB142" s="17">
        <v>4986614.1349000009</v>
      </c>
      <c r="CC142" s="17">
        <v>8919722.7799999993</v>
      </c>
      <c r="CD142" s="17">
        <v>0</v>
      </c>
      <c r="CE142" s="19"/>
      <c r="CF142" s="31">
        <v>89818.900000000009</v>
      </c>
      <c r="CG142" s="31">
        <v>30894.209999999992</v>
      </c>
      <c r="CH142" s="32">
        <v>50163.25</v>
      </c>
      <c r="CI142" s="31">
        <v>544667.22</v>
      </c>
      <c r="CJ142" s="33">
        <v>450672.93656</v>
      </c>
      <c r="CK142" s="33">
        <v>63811.466853601509</v>
      </c>
      <c r="CL142" s="34">
        <v>38948.155200000001</v>
      </c>
      <c r="CM142" s="17">
        <v>169923.33949999997</v>
      </c>
      <c r="CN142" s="17">
        <v>292276.74820000003</v>
      </c>
      <c r="CO142" s="17">
        <v>106781.4617</v>
      </c>
      <c r="CP142" s="17">
        <v>0</v>
      </c>
      <c r="CQ142" s="5"/>
    </row>
    <row r="143" spans="1:95">
      <c r="A143" s="5"/>
      <c r="B143" s="21" t="s">
        <v>2</v>
      </c>
      <c r="C143" s="21" t="s">
        <v>83</v>
      </c>
      <c r="D143" s="22" t="s">
        <v>26</v>
      </c>
      <c r="E143" s="31">
        <v>483543.44915023161</v>
      </c>
      <c r="F143" s="31">
        <v>242397.08589157779</v>
      </c>
      <c r="G143" s="32">
        <v>887673.12782388751</v>
      </c>
      <c r="H143" s="31">
        <v>156171.65438283299</v>
      </c>
      <c r="I143" s="33">
        <v>1141712.1428294401</v>
      </c>
      <c r="J143" s="33">
        <v>1712733.5972739998</v>
      </c>
      <c r="K143" s="34">
        <v>712022</v>
      </c>
      <c r="L143" s="17">
        <v>1933999</v>
      </c>
      <c r="M143" s="17">
        <v>864991</v>
      </c>
      <c r="N143" s="17">
        <v>1211302</v>
      </c>
      <c r="O143" s="17">
        <v>1022189</v>
      </c>
      <c r="P143" s="35">
        <v>49635.810631758002</v>
      </c>
      <c r="Q143" s="31">
        <v>505.62111016980003</v>
      </c>
      <c r="R143" s="32">
        <v>33441.394896773403</v>
      </c>
      <c r="S143" s="31">
        <v>1095.279890472</v>
      </c>
      <c r="T143" s="33">
        <v>39591.719834939999</v>
      </c>
      <c r="U143" s="33">
        <v>63458.059274919971</v>
      </c>
      <c r="V143" s="34">
        <v>31823</v>
      </c>
      <c r="W143" s="17">
        <v>113242</v>
      </c>
      <c r="X143" s="17">
        <v>106805</v>
      </c>
      <c r="Y143" s="17">
        <v>157298</v>
      </c>
      <c r="Z143" s="17">
        <v>120055</v>
      </c>
      <c r="AA143" s="35">
        <v>533179.2597819895</v>
      </c>
      <c r="AB143" s="31">
        <v>242902.70700174759</v>
      </c>
      <c r="AC143" s="32">
        <v>921114.5227206609</v>
      </c>
      <c r="AD143" s="31">
        <v>157266.934273305</v>
      </c>
      <c r="AE143" s="33">
        <v>1181303.8626643799</v>
      </c>
      <c r="AF143" s="33">
        <v>1776191.6565489201</v>
      </c>
      <c r="AG143" s="34">
        <v>743845</v>
      </c>
      <c r="AH143" s="17">
        <v>2047241</v>
      </c>
      <c r="AI143" s="17">
        <v>971796</v>
      </c>
      <c r="AJ143" s="17">
        <v>1368600</v>
      </c>
      <c r="AK143" s="17">
        <v>1142244</v>
      </c>
      <c r="AL143" s="31">
        <v>-24952.839781989602</v>
      </c>
      <c r="AM143" s="31">
        <v>-3935.0470017476</v>
      </c>
      <c r="AN143" s="32">
        <v>-6263.6727206609994</v>
      </c>
      <c r="AO143" s="31">
        <v>1.5726694999999999E-2</v>
      </c>
      <c r="AP143" s="33">
        <v>16538.137335620002</v>
      </c>
      <c r="AQ143" s="33">
        <v>58614.323384968004</v>
      </c>
      <c r="AR143" s="34">
        <v>40911.474999999999</v>
      </c>
      <c r="AS143" s="17">
        <v>157842.28109999999</v>
      </c>
      <c r="AT143" s="17">
        <v>96888.061199999996</v>
      </c>
      <c r="AU143" s="17">
        <v>168064.08000000002</v>
      </c>
      <c r="AV143" s="17">
        <v>167224.52160000001</v>
      </c>
      <c r="AW143" s="35">
        <v>0</v>
      </c>
      <c r="AX143" s="31">
        <v>0</v>
      </c>
      <c r="AY143" s="32">
        <v>0</v>
      </c>
      <c r="AZ143" s="31">
        <v>0</v>
      </c>
      <c r="BA143" s="33">
        <v>0</v>
      </c>
      <c r="BB143" s="33">
        <v>0</v>
      </c>
      <c r="BC143" s="34">
        <v>32881.765800000001</v>
      </c>
      <c r="BD143" s="17">
        <v>99527.438999999998</v>
      </c>
      <c r="BE143" s="17">
        <v>51131.428200000002</v>
      </c>
      <c r="BF143" s="17">
        <v>77904.906000000003</v>
      </c>
      <c r="BG143" s="17">
        <v>69823.30720000001</v>
      </c>
      <c r="BH143" s="35">
        <v>508226.42</v>
      </c>
      <c r="BI143" s="31">
        <v>238967.65999999997</v>
      </c>
      <c r="BJ143" s="32">
        <v>914850.85000000009</v>
      </c>
      <c r="BK143" s="31">
        <v>157266.95000000001</v>
      </c>
      <c r="BL143" s="33">
        <v>1197842</v>
      </c>
      <c r="BM143" s="33">
        <v>1834805.979933888</v>
      </c>
      <c r="BN143" s="34">
        <v>817638.24079999991</v>
      </c>
      <c r="BO143" s="17">
        <v>2304610.7201</v>
      </c>
      <c r="BP143" s="17">
        <v>1119815.4894000001</v>
      </c>
      <c r="BQ143" s="17">
        <v>1614568.9860000003</v>
      </c>
      <c r="BR143" s="17">
        <v>1379291.8288</v>
      </c>
      <c r="BS143" s="19"/>
      <c r="BT143" s="31">
        <v>805500.91</v>
      </c>
      <c r="BU143" s="31">
        <v>114592.5</v>
      </c>
      <c r="BV143" s="32">
        <v>1147445.01</v>
      </c>
      <c r="BW143" s="31">
        <v>-4579.0300000000352</v>
      </c>
      <c r="BX143" s="33">
        <v>1335721.48</v>
      </c>
      <c r="BY143" s="33">
        <v>1034418.827016528</v>
      </c>
      <c r="BZ143" s="34">
        <v>1120670.29011736</v>
      </c>
      <c r="CA143" s="17">
        <v>1742658.7126</v>
      </c>
      <c r="CB143" s="17">
        <v>548097.67539999995</v>
      </c>
      <c r="CC143" s="17">
        <v>1021068.7024</v>
      </c>
      <c r="CD143" s="17">
        <v>3631525.0375000006</v>
      </c>
      <c r="CE143" s="19"/>
      <c r="CF143" s="31">
        <v>47312.85</v>
      </c>
      <c r="CG143" s="31">
        <v>497.43</v>
      </c>
      <c r="CH143" s="32">
        <v>33213.990000000005</v>
      </c>
      <c r="CI143" s="31">
        <v>1095.28</v>
      </c>
      <c r="CJ143" s="33">
        <v>40146</v>
      </c>
      <c r="CK143" s="33">
        <v>65552.175074375962</v>
      </c>
      <c r="CL143" s="34">
        <v>34980.005900000004</v>
      </c>
      <c r="CM143" s="17">
        <v>127478.27860000001</v>
      </c>
      <c r="CN143" s="17">
        <v>123073.06570000002</v>
      </c>
      <c r="CO143" s="17">
        <v>185568.0649</v>
      </c>
      <c r="CP143" s="17">
        <v>144969.7788</v>
      </c>
      <c r="CQ143" s="5"/>
    </row>
    <row r="144" spans="1:95">
      <c r="A144" s="5"/>
      <c r="B144" s="21" t="s">
        <v>2</v>
      </c>
      <c r="C144" s="21" t="s">
        <v>83</v>
      </c>
      <c r="D144" s="22" t="s">
        <v>43</v>
      </c>
      <c r="E144" s="31">
        <v>119769.05279781844</v>
      </c>
      <c r="F144" s="31">
        <v>713725.53091800783</v>
      </c>
      <c r="G144" s="32">
        <v>910339.56430423749</v>
      </c>
      <c r="H144" s="31">
        <v>90321.93096780598</v>
      </c>
      <c r="I144" s="33">
        <v>0</v>
      </c>
      <c r="J144" s="33">
        <v>1023476.0000399998</v>
      </c>
      <c r="K144" s="34">
        <v>623798</v>
      </c>
      <c r="L144" s="17">
        <v>585319</v>
      </c>
      <c r="M144" s="17">
        <v>585319</v>
      </c>
      <c r="N144" s="17">
        <v>585319</v>
      </c>
      <c r="O144" s="17">
        <v>585319</v>
      </c>
      <c r="P144" s="35">
        <v>1802.281337019072</v>
      </c>
      <c r="Q144" s="31">
        <v>27195.233677242537</v>
      </c>
      <c r="R144" s="32">
        <v>46313.430149614709</v>
      </c>
      <c r="S144" s="31">
        <v>2500.439749956</v>
      </c>
      <c r="T144" s="33">
        <v>0</v>
      </c>
      <c r="U144" s="33">
        <v>41328.999959999928</v>
      </c>
      <c r="V144" s="34">
        <v>30175</v>
      </c>
      <c r="W144" s="17">
        <v>23635</v>
      </c>
      <c r="X144" s="17">
        <v>23635</v>
      </c>
      <c r="Y144" s="17">
        <v>23635</v>
      </c>
      <c r="Z144" s="17">
        <v>23635</v>
      </c>
      <c r="AA144" s="35">
        <v>121571.33413483751</v>
      </c>
      <c r="AB144" s="31">
        <v>740920.76459525037</v>
      </c>
      <c r="AC144" s="32">
        <v>956652.9944538523</v>
      </c>
      <c r="AD144" s="31">
        <v>92822.37071776198</v>
      </c>
      <c r="AE144" s="33">
        <v>0</v>
      </c>
      <c r="AF144" s="33">
        <v>1064805</v>
      </c>
      <c r="AG144" s="34">
        <v>653973</v>
      </c>
      <c r="AH144" s="17">
        <v>608954</v>
      </c>
      <c r="AI144" s="17">
        <v>608954</v>
      </c>
      <c r="AJ144" s="17">
        <v>608954</v>
      </c>
      <c r="AK144" s="17">
        <v>608954</v>
      </c>
      <c r="AL144" s="31">
        <v>-5689.5499348374969</v>
      </c>
      <c r="AM144" s="31">
        <v>-12002.986995250336</v>
      </c>
      <c r="AN144" s="32">
        <v>-6505.3379538522895</v>
      </c>
      <c r="AO144" s="31">
        <v>9.2822379999999999E-3</v>
      </c>
      <c r="AP144" s="33">
        <v>0</v>
      </c>
      <c r="AQ144" s="33">
        <v>35138.564999999995</v>
      </c>
      <c r="AR144" s="34">
        <v>35968.514999999999</v>
      </c>
      <c r="AS144" s="17">
        <v>46950.3534</v>
      </c>
      <c r="AT144" s="17">
        <v>60712.713800000005</v>
      </c>
      <c r="AU144" s="17">
        <v>74779.551200000002</v>
      </c>
      <c r="AV144" s="17">
        <v>89150.865600000019</v>
      </c>
      <c r="AW144" s="35">
        <v>0</v>
      </c>
      <c r="AX144" s="31">
        <v>0</v>
      </c>
      <c r="AY144" s="32">
        <v>0</v>
      </c>
      <c r="AZ144" s="31">
        <v>0</v>
      </c>
      <c r="BA144" s="33">
        <v>0</v>
      </c>
      <c r="BB144" s="33">
        <v>0</v>
      </c>
      <c r="BC144" s="34">
        <v>21329.595600000001</v>
      </c>
      <c r="BD144" s="17">
        <v>22546.9048</v>
      </c>
      <c r="BE144" s="17">
        <v>25295.004000000001</v>
      </c>
      <c r="BF144" s="17">
        <v>28230.473599999998</v>
      </c>
      <c r="BG144" s="17">
        <v>31103.486399999998</v>
      </c>
      <c r="BH144" s="35">
        <v>115881.78420000001</v>
      </c>
      <c r="BI144" s="31">
        <v>728917.77760000015</v>
      </c>
      <c r="BJ144" s="32">
        <v>950147.65650000004</v>
      </c>
      <c r="BK144" s="31">
        <v>92822.38</v>
      </c>
      <c r="BL144" s="33">
        <v>0</v>
      </c>
      <c r="BM144" s="33">
        <v>1099943.5650000002</v>
      </c>
      <c r="BN144" s="34">
        <v>711271.11059999978</v>
      </c>
      <c r="BO144" s="17">
        <v>678451.25819999992</v>
      </c>
      <c r="BP144" s="17">
        <v>694961.71779999998</v>
      </c>
      <c r="BQ144" s="17">
        <v>711964.02480000001</v>
      </c>
      <c r="BR144" s="17">
        <v>729208.35200000007</v>
      </c>
      <c r="BS144" s="19"/>
      <c r="BT144" s="31">
        <v>0</v>
      </c>
      <c r="BU144" s="31">
        <v>0</v>
      </c>
      <c r="BV144" s="32">
        <v>1636139.8983</v>
      </c>
      <c r="BW144" s="31">
        <v>247714.21000000002</v>
      </c>
      <c r="BX144" s="33">
        <v>0</v>
      </c>
      <c r="BY144" s="33">
        <v>0</v>
      </c>
      <c r="BZ144" s="34">
        <v>1811214.6755999997</v>
      </c>
      <c r="CA144" s="17">
        <v>678451.25819999992</v>
      </c>
      <c r="CB144" s="17">
        <v>694961.71779999998</v>
      </c>
      <c r="CC144" s="17">
        <v>711964.02480000001</v>
      </c>
      <c r="CD144" s="17">
        <v>729208.35200000007</v>
      </c>
      <c r="CE144" s="19"/>
      <c r="CF144" s="31">
        <v>1717.9344000000001</v>
      </c>
      <c r="CG144" s="31">
        <v>26754.668299999998</v>
      </c>
      <c r="CH144" s="32">
        <v>45998.494100000011</v>
      </c>
      <c r="CI144" s="31">
        <v>2500.44</v>
      </c>
      <c r="CJ144" s="33">
        <v>0</v>
      </c>
      <c r="CK144" s="33">
        <v>42692.856958679928</v>
      </c>
      <c r="CL144" s="34">
        <v>32818.803200000002</v>
      </c>
      <c r="CM144" s="17">
        <v>26332.3586</v>
      </c>
      <c r="CN144" s="17">
        <v>26973.17</v>
      </c>
      <c r="CO144" s="17">
        <v>27633.071199999998</v>
      </c>
      <c r="CP144" s="17">
        <v>28302.365799999996</v>
      </c>
      <c r="CQ144" s="5"/>
    </row>
    <row r="145" spans="1:95">
      <c r="A145" s="5"/>
      <c r="B145" s="21" t="s">
        <v>2</v>
      </c>
      <c r="C145" s="21" t="s">
        <v>84</v>
      </c>
      <c r="D145" s="22" t="s">
        <v>54</v>
      </c>
      <c r="E145" s="31">
        <v>748836.83132554276</v>
      </c>
      <c r="F145" s="31">
        <v>2932279.5164083252</v>
      </c>
      <c r="G145" s="32">
        <v>781839.72851212719</v>
      </c>
      <c r="H145" s="31">
        <v>351313.45486865117</v>
      </c>
      <c r="I145" s="33">
        <v>0</v>
      </c>
      <c r="J145" s="33">
        <v>0</v>
      </c>
      <c r="K145" s="34">
        <v>0</v>
      </c>
      <c r="L145" s="17">
        <v>896493</v>
      </c>
      <c r="M145" s="17">
        <v>661125</v>
      </c>
      <c r="N145" s="17">
        <v>50964</v>
      </c>
      <c r="O145" s="17">
        <v>0</v>
      </c>
      <c r="P145" s="35">
        <v>28473.777478851764</v>
      </c>
      <c r="Q145" s="31">
        <v>152665.27480057601</v>
      </c>
      <c r="R145" s="32">
        <v>69043.601332443344</v>
      </c>
      <c r="S145" s="31">
        <v>-498.59945014004938</v>
      </c>
      <c r="T145" s="33">
        <v>0</v>
      </c>
      <c r="U145" s="33">
        <v>0</v>
      </c>
      <c r="V145" s="34">
        <v>0</v>
      </c>
      <c r="W145" s="17">
        <v>33348</v>
      </c>
      <c r="X145" s="17">
        <v>27801</v>
      </c>
      <c r="Y145" s="17">
        <v>3981</v>
      </c>
      <c r="Z145" s="17">
        <v>0</v>
      </c>
      <c r="AA145" s="35">
        <v>777310.60880439461</v>
      </c>
      <c r="AB145" s="31">
        <v>3084944.7912089024</v>
      </c>
      <c r="AC145" s="32">
        <v>850883.32984457049</v>
      </c>
      <c r="AD145" s="31">
        <v>350814.85541851103</v>
      </c>
      <c r="AE145" s="33">
        <v>0</v>
      </c>
      <c r="AF145" s="33">
        <v>0</v>
      </c>
      <c r="AG145" s="34">
        <v>0</v>
      </c>
      <c r="AH145" s="17">
        <v>929841</v>
      </c>
      <c r="AI145" s="17">
        <v>688926</v>
      </c>
      <c r="AJ145" s="17">
        <v>54945</v>
      </c>
      <c r="AK145" s="17">
        <v>0</v>
      </c>
      <c r="AL145" s="31">
        <v>-36378.210004394539</v>
      </c>
      <c r="AM145" s="31">
        <v>-49976.399608902393</v>
      </c>
      <c r="AN145" s="32">
        <v>-5786.0934445704243</v>
      </c>
      <c r="AO145" s="31">
        <v>3.5081489050000011E-2</v>
      </c>
      <c r="AP145" s="33">
        <v>0</v>
      </c>
      <c r="AQ145" s="33">
        <v>0</v>
      </c>
      <c r="AR145" s="34">
        <v>0</v>
      </c>
      <c r="AS145" s="17">
        <v>71690.741099999999</v>
      </c>
      <c r="AT145" s="17">
        <v>68685.922200000001</v>
      </c>
      <c r="AU145" s="17">
        <v>6747.2460000000001</v>
      </c>
      <c r="AV145" s="17">
        <v>0</v>
      </c>
      <c r="AW145" s="35">
        <v>0</v>
      </c>
      <c r="AX145" s="31">
        <v>0</v>
      </c>
      <c r="AY145" s="32">
        <v>0</v>
      </c>
      <c r="AZ145" s="31">
        <v>0</v>
      </c>
      <c r="BA145" s="33">
        <v>0</v>
      </c>
      <c r="BB145" s="33">
        <v>0</v>
      </c>
      <c r="BC145" s="34">
        <v>0</v>
      </c>
      <c r="BD145" s="17">
        <v>56171.928700000004</v>
      </c>
      <c r="BE145" s="17">
        <v>44091.278399999996</v>
      </c>
      <c r="BF145" s="17">
        <v>3724.9994000000011</v>
      </c>
      <c r="BG145" s="17">
        <v>0</v>
      </c>
      <c r="BH145" s="35">
        <v>740932.39880000008</v>
      </c>
      <c r="BI145" s="31">
        <v>3034968.3915999997</v>
      </c>
      <c r="BJ145" s="32">
        <v>845097.23640000005</v>
      </c>
      <c r="BK145" s="31">
        <v>350814.89049999998</v>
      </c>
      <c r="BL145" s="33">
        <v>0</v>
      </c>
      <c r="BM145" s="33">
        <v>0</v>
      </c>
      <c r="BN145" s="34">
        <v>0</v>
      </c>
      <c r="BO145" s="17">
        <v>1057703.6698</v>
      </c>
      <c r="BP145" s="17">
        <v>801703.20059999998</v>
      </c>
      <c r="BQ145" s="17">
        <v>65417.2454</v>
      </c>
      <c r="BR145" s="17">
        <v>0</v>
      </c>
      <c r="BS145" s="19"/>
      <c r="BT145" s="31">
        <v>162487.88</v>
      </c>
      <c r="BU145" s="31">
        <v>69320.910000000033</v>
      </c>
      <c r="BV145" s="32">
        <v>4231888.336600001</v>
      </c>
      <c r="BW145" s="31">
        <v>519239.54669999983</v>
      </c>
      <c r="BX145" s="33">
        <v>0</v>
      </c>
      <c r="BY145" s="33">
        <v>0</v>
      </c>
      <c r="BZ145" s="34">
        <v>0</v>
      </c>
      <c r="CA145" s="17">
        <v>-25680.218199999999</v>
      </c>
      <c r="CB145" s="17">
        <v>1164709.4333000001</v>
      </c>
      <c r="CC145" s="17">
        <v>785794.90069999988</v>
      </c>
      <c r="CD145" s="17">
        <v>0</v>
      </c>
      <c r="CE145" s="19"/>
      <c r="CF145" s="31">
        <v>27141.201999999997</v>
      </c>
      <c r="CG145" s="31">
        <v>150192.0828</v>
      </c>
      <c r="CH145" s="32">
        <v>68574.097800000003</v>
      </c>
      <c r="CI145" s="31">
        <v>-498.59950000000049</v>
      </c>
      <c r="CJ145" s="33">
        <v>0</v>
      </c>
      <c r="CK145" s="33">
        <v>0</v>
      </c>
      <c r="CL145" s="34">
        <v>0</v>
      </c>
      <c r="CM145" s="17">
        <v>37933.6875</v>
      </c>
      <c r="CN145" s="17">
        <v>32352.033299999996</v>
      </c>
      <c r="CO145" s="17">
        <v>4739.7530999999999</v>
      </c>
      <c r="CP145" s="17">
        <v>0</v>
      </c>
      <c r="CQ145" s="5"/>
    </row>
    <row r="146" spans="1:95">
      <c r="A146" s="5"/>
      <c r="B146" s="21" t="s">
        <v>2</v>
      </c>
      <c r="C146" s="21" t="s">
        <v>85</v>
      </c>
      <c r="D146" s="22" t="s">
        <v>53</v>
      </c>
      <c r="E146" s="31">
        <v>23018554.528877918</v>
      </c>
      <c r="F146" s="31">
        <v>23015169.458544835</v>
      </c>
      <c r="G146" s="32">
        <v>17861101.371399838</v>
      </c>
      <c r="H146" s="31">
        <v>12311135.39888634</v>
      </c>
      <c r="I146" s="33">
        <v>10261883.64312111</v>
      </c>
      <c r="J146" s="33">
        <v>6569246.0068200286</v>
      </c>
      <c r="K146" s="34">
        <v>11563827</v>
      </c>
      <c r="L146" s="17">
        <v>17137936</v>
      </c>
      <c r="M146" s="17">
        <v>3552796</v>
      </c>
      <c r="N146" s="17">
        <v>5637754</v>
      </c>
      <c r="O146" s="17">
        <v>2879174</v>
      </c>
      <c r="P146" s="35">
        <v>2319427.286355915</v>
      </c>
      <c r="Q146" s="31">
        <v>1532401.2868834068</v>
      </c>
      <c r="R146" s="32">
        <v>821000.53740754875</v>
      </c>
      <c r="S146" s="31">
        <v>667480.38325195503</v>
      </c>
      <c r="T146" s="33">
        <v>433434.95348516997</v>
      </c>
      <c r="U146" s="33">
        <v>156814.90637181001</v>
      </c>
      <c r="V146" s="34">
        <v>464940</v>
      </c>
      <c r="W146" s="17">
        <v>772017</v>
      </c>
      <c r="X146" s="17">
        <v>137401</v>
      </c>
      <c r="Y146" s="17">
        <v>230804</v>
      </c>
      <c r="Z146" s="17">
        <v>111528</v>
      </c>
      <c r="AA146" s="35">
        <v>25337981.815233838</v>
      </c>
      <c r="AB146" s="31">
        <v>24547570.745428227</v>
      </c>
      <c r="AC146" s="32">
        <v>18682101.908807389</v>
      </c>
      <c r="AD146" s="31">
        <v>12978615.782138294</v>
      </c>
      <c r="AE146" s="33">
        <v>10695318.596606279</v>
      </c>
      <c r="AF146" s="33">
        <v>6726060.9131918401</v>
      </c>
      <c r="AG146" s="34">
        <v>12028767</v>
      </c>
      <c r="AH146" s="17">
        <v>17909953</v>
      </c>
      <c r="AI146" s="17">
        <v>3690197</v>
      </c>
      <c r="AJ146" s="17">
        <v>5868558</v>
      </c>
      <c r="AK146" s="17">
        <v>2990702</v>
      </c>
      <c r="AL146" s="31">
        <v>-1185819.9452338358</v>
      </c>
      <c r="AM146" s="31">
        <v>-397672.98542823357</v>
      </c>
      <c r="AN146" s="32">
        <v>-127040.1988073886</v>
      </c>
      <c r="AO146" s="31">
        <v>1.2978617079999997</v>
      </c>
      <c r="AP146" s="33">
        <v>149733.40339372001</v>
      </c>
      <c r="AQ146" s="33">
        <v>221959.33181229199</v>
      </c>
      <c r="AR146" s="34">
        <v>661582.18500000006</v>
      </c>
      <c r="AS146" s="17">
        <v>1380857.3762999997</v>
      </c>
      <c r="AT146" s="17">
        <v>367912.64089999982</v>
      </c>
      <c r="AU146" s="17">
        <v>720658.92239999992</v>
      </c>
      <c r="AV146" s="17">
        <v>437838.77279999992</v>
      </c>
      <c r="AW146" s="35">
        <v>0</v>
      </c>
      <c r="AX146" s="31">
        <v>0</v>
      </c>
      <c r="AY146" s="32">
        <v>0</v>
      </c>
      <c r="AZ146" s="31">
        <v>0</v>
      </c>
      <c r="BA146" s="33">
        <v>0</v>
      </c>
      <c r="BB146" s="33">
        <v>0</v>
      </c>
      <c r="BC146" s="34">
        <v>603228.48569999996</v>
      </c>
      <c r="BD146" s="17">
        <v>975403.56419999991</v>
      </c>
      <c r="BE146" s="17">
        <v>214977.60560000013</v>
      </c>
      <c r="BF146" s="17">
        <v>365957.2672</v>
      </c>
      <c r="BG146" s="17">
        <v>198459.93889999998</v>
      </c>
      <c r="BH146" s="35">
        <v>24152161.869999994</v>
      </c>
      <c r="BI146" s="31">
        <v>24149897.760000005</v>
      </c>
      <c r="BJ146" s="32">
        <v>18555061.710000005</v>
      </c>
      <c r="BK146" s="31">
        <v>12978617.08</v>
      </c>
      <c r="BL146" s="33">
        <v>10845052</v>
      </c>
      <c r="BM146" s="33">
        <v>6948020.2450041324</v>
      </c>
      <c r="BN146" s="34">
        <v>13293577.670699999</v>
      </c>
      <c r="BO146" s="17">
        <v>20266213.940499995</v>
      </c>
      <c r="BP146" s="17">
        <v>4273087.2464999985</v>
      </c>
      <c r="BQ146" s="17">
        <v>6955174.1896000002</v>
      </c>
      <c r="BR146" s="17">
        <v>3627000.7117000003</v>
      </c>
      <c r="BS146" s="19"/>
      <c r="BT146" s="31">
        <v>11611922.750000002</v>
      </c>
      <c r="BU146" s="31">
        <v>45960546.290000007</v>
      </c>
      <c r="BV146" s="32">
        <v>15878235.220000003</v>
      </c>
      <c r="BW146" s="31">
        <v>13907467.560000002</v>
      </c>
      <c r="BX146" s="33">
        <v>26389019.689999998</v>
      </c>
      <c r="BY146" s="33">
        <v>6945432.9590041311</v>
      </c>
      <c r="BZ146" s="34">
        <v>11235328.0758</v>
      </c>
      <c r="CA146" s="17">
        <v>22600098.841699999</v>
      </c>
      <c r="CB146" s="17">
        <v>1650261.9188999943</v>
      </c>
      <c r="CC146" s="17">
        <v>8057251.4406000003</v>
      </c>
      <c r="CD146" s="17">
        <v>1807414.0541000003</v>
      </c>
      <c r="CE146" s="19"/>
      <c r="CF146" s="31">
        <v>2210877.87</v>
      </c>
      <c r="CG146" s="31">
        <v>1507576.2399999998</v>
      </c>
      <c r="CH146" s="32">
        <v>815417.65</v>
      </c>
      <c r="CI146" s="31">
        <v>667480.44999999995</v>
      </c>
      <c r="CJ146" s="33">
        <v>439503</v>
      </c>
      <c r="CK146" s="33">
        <v>161989.78296281202</v>
      </c>
      <c r="CL146" s="34">
        <v>513821.47060000006</v>
      </c>
      <c r="CM146" s="17">
        <v>873584.72790000006</v>
      </c>
      <c r="CN146" s="17">
        <v>159104.36289999992</v>
      </c>
      <c r="CO146" s="17">
        <v>273539.42879999999</v>
      </c>
      <c r="CP146" s="17">
        <v>135256.60279999999</v>
      </c>
      <c r="CQ146" s="5"/>
    </row>
    <row r="147" spans="1:95">
      <c r="A147" s="5"/>
      <c r="B147" s="21" t="s">
        <v>2</v>
      </c>
      <c r="C147" s="21" t="s">
        <v>85</v>
      </c>
      <c r="D147" s="22" t="s">
        <v>51</v>
      </c>
      <c r="E147" s="31">
        <v>402819.47974792117</v>
      </c>
      <c r="F147" s="31">
        <v>561820.04832357855</v>
      </c>
      <c r="G147" s="32">
        <v>2365972.4842541763</v>
      </c>
      <c r="H147" s="31">
        <v>6421483.9178515449</v>
      </c>
      <c r="I147" s="33">
        <v>5208087.2925900016</v>
      </c>
      <c r="J147" s="33">
        <v>4758396.4206231302</v>
      </c>
      <c r="K147" s="34">
        <v>1778400</v>
      </c>
      <c r="L147" s="17">
        <v>1365000</v>
      </c>
      <c r="M147" s="17">
        <v>1317895</v>
      </c>
      <c r="N147" s="17">
        <v>1412044</v>
      </c>
      <c r="O147" s="17">
        <v>1255088</v>
      </c>
      <c r="P147" s="35">
        <v>12213.293280574802</v>
      </c>
      <c r="Q147" s="31">
        <v>14414.689341026202</v>
      </c>
      <c r="R147" s="32">
        <v>46534.730917411391</v>
      </c>
      <c r="S147" s="31">
        <v>194017.65059823298</v>
      </c>
      <c r="T147" s="33">
        <v>305164.72402143007</v>
      </c>
      <c r="U147" s="33">
        <v>134207.17732116001</v>
      </c>
      <c r="V147" s="34">
        <v>71814</v>
      </c>
      <c r="W147" s="17">
        <v>55119</v>
      </c>
      <c r="X147" s="17">
        <v>51505</v>
      </c>
      <c r="Y147" s="17">
        <v>58793</v>
      </c>
      <c r="Z147" s="17">
        <v>46687</v>
      </c>
      <c r="AA147" s="35">
        <v>415032.77302849595</v>
      </c>
      <c r="AB147" s="31">
        <v>576234.73766460491</v>
      </c>
      <c r="AC147" s="32">
        <v>2412507.2151715877</v>
      </c>
      <c r="AD147" s="31">
        <v>6615501.5684497766</v>
      </c>
      <c r="AE147" s="33">
        <v>5513252.0166114308</v>
      </c>
      <c r="AF147" s="33">
        <v>4892603.5979442904</v>
      </c>
      <c r="AG147" s="34">
        <v>1850214</v>
      </c>
      <c r="AH147" s="17">
        <v>1420119</v>
      </c>
      <c r="AI147" s="17">
        <v>1369400</v>
      </c>
      <c r="AJ147" s="17">
        <v>1470837</v>
      </c>
      <c r="AK147" s="17">
        <v>1301775</v>
      </c>
      <c r="AL147" s="31">
        <v>-19423.573028496001</v>
      </c>
      <c r="AM147" s="31">
        <v>-9335.0576646047994</v>
      </c>
      <c r="AN147" s="32">
        <v>-16405.2951715872</v>
      </c>
      <c r="AO147" s="31">
        <v>0.6615502230000001</v>
      </c>
      <c r="AP147" s="33">
        <v>77184.983388570006</v>
      </c>
      <c r="AQ147" s="33">
        <v>161455.40205571003</v>
      </c>
      <c r="AR147" s="34">
        <v>101761.76999999999</v>
      </c>
      <c r="AS147" s="17">
        <v>109491.1749</v>
      </c>
      <c r="AT147" s="17">
        <v>136529.18</v>
      </c>
      <c r="AU147" s="17">
        <v>180618.78360000002</v>
      </c>
      <c r="AV147" s="17">
        <v>190579.86000000002</v>
      </c>
      <c r="AW147" s="35">
        <v>0</v>
      </c>
      <c r="AX147" s="31">
        <v>0</v>
      </c>
      <c r="AY147" s="32">
        <v>0</v>
      </c>
      <c r="AZ147" s="31">
        <v>0</v>
      </c>
      <c r="BA147" s="33">
        <v>0</v>
      </c>
      <c r="BB147" s="33">
        <v>0</v>
      </c>
      <c r="BC147" s="34">
        <v>81788.930499999988</v>
      </c>
      <c r="BD147" s="17">
        <v>69039.616800000003</v>
      </c>
      <c r="BE147" s="17">
        <v>72051.516900000002</v>
      </c>
      <c r="BF147" s="17">
        <v>83724.580500000011</v>
      </c>
      <c r="BG147" s="17">
        <v>79575.178400000004</v>
      </c>
      <c r="BH147" s="35">
        <v>395609.19999999995</v>
      </c>
      <c r="BI147" s="31">
        <v>566899.68000000005</v>
      </c>
      <c r="BJ147" s="32">
        <v>2396101.92</v>
      </c>
      <c r="BK147" s="31">
        <v>6615502.2299999995</v>
      </c>
      <c r="BL147" s="33">
        <v>5590437</v>
      </c>
      <c r="BM147" s="33">
        <v>5054059</v>
      </c>
      <c r="BN147" s="34">
        <v>2033764.7005000003</v>
      </c>
      <c r="BO147" s="17">
        <v>1598649.7917000002</v>
      </c>
      <c r="BP147" s="17">
        <v>1577980.6969000001</v>
      </c>
      <c r="BQ147" s="17">
        <v>1735180.3640999999</v>
      </c>
      <c r="BR147" s="17">
        <v>1571930.0384000002</v>
      </c>
      <c r="BS147" s="19"/>
      <c r="BT147" s="31">
        <v>726617.83000000007</v>
      </c>
      <c r="BU147" s="31">
        <v>234880.13999999998</v>
      </c>
      <c r="BV147" s="32">
        <v>1054618.6500000001</v>
      </c>
      <c r="BW147" s="31">
        <v>3868080.2199999997</v>
      </c>
      <c r="BX147" s="33">
        <v>6598031.46</v>
      </c>
      <c r="BY147" s="33">
        <v>2843667</v>
      </c>
      <c r="BZ147" s="34">
        <v>7795810.0504999999</v>
      </c>
      <c r="CA147" s="17">
        <v>1598649.7917000002</v>
      </c>
      <c r="CB147" s="17">
        <v>919368.13789999997</v>
      </c>
      <c r="CC147" s="17">
        <v>2393792.9230999998</v>
      </c>
      <c r="CD147" s="17">
        <v>41309.492800000007</v>
      </c>
      <c r="CE147" s="19"/>
      <c r="CF147" s="31">
        <v>11641.709999999997</v>
      </c>
      <c r="CG147" s="31">
        <v>14181.17</v>
      </c>
      <c r="CH147" s="32">
        <v>46218.29</v>
      </c>
      <c r="CI147" s="31">
        <v>194017.66999999998</v>
      </c>
      <c r="CJ147" s="33">
        <v>309437</v>
      </c>
      <c r="CK147" s="33">
        <v>138636</v>
      </c>
      <c r="CL147" s="34">
        <v>78938.300499999983</v>
      </c>
      <c r="CM147" s="17">
        <v>62048.291699999994</v>
      </c>
      <c r="CN147" s="17">
        <v>59350.022300000004</v>
      </c>
      <c r="CO147" s="17">
        <v>69359.4859</v>
      </c>
      <c r="CP147" s="17">
        <v>56375.8632</v>
      </c>
      <c r="CQ147" s="5"/>
    </row>
    <row r="148" spans="1:95">
      <c r="A148" s="5"/>
      <c r="B148" s="21" t="s">
        <v>2</v>
      </c>
      <c r="C148" s="21" t="s">
        <v>86</v>
      </c>
      <c r="D148" s="22" t="s">
        <v>42</v>
      </c>
      <c r="E148" s="31">
        <v>0</v>
      </c>
      <c r="F148" s="31">
        <v>0</v>
      </c>
      <c r="G148" s="32">
        <v>535478.25677208707</v>
      </c>
      <c r="H148" s="31">
        <v>247209.03527909398</v>
      </c>
      <c r="I148" s="33">
        <v>237268.26770010003</v>
      </c>
      <c r="J148" s="33">
        <v>0</v>
      </c>
      <c r="K148" s="34">
        <v>0</v>
      </c>
      <c r="L148" s="17">
        <v>358596</v>
      </c>
      <c r="M148" s="17">
        <v>31362</v>
      </c>
      <c r="N148" s="17">
        <v>0</v>
      </c>
      <c r="O148" s="17">
        <v>573647</v>
      </c>
      <c r="P148" s="35">
        <v>0</v>
      </c>
      <c r="Q148" s="31">
        <v>0</v>
      </c>
      <c r="R148" s="32">
        <v>8866.7447689569999</v>
      </c>
      <c r="S148" s="31">
        <v>6286.169371383</v>
      </c>
      <c r="T148" s="33">
        <v>3910.2567913499997</v>
      </c>
      <c r="U148" s="33">
        <v>0</v>
      </c>
      <c r="V148" s="34">
        <v>0</v>
      </c>
      <c r="W148" s="17">
        <v>13339</v>
      </c>
      <c r="X148" s="17">
        <v>2450</v>
      </c>
      <c r="Y148" s="17">
        <v>0</v>
      </c>
      <c r="Z148" s="17">
        <v>23164</v>
      </c>
      <c r="AA148" s="35">
        <v>0</v>
      </c>
      <c r="AB148" s="31">
        <v>0</v>
      </c>
      <c r="AC148" s="32">
        <v>544345.00154104398</v>
      </c>
      <c r="AD148" s="31">
        <v>253495.20465047698</v>
      </c>
      <c r="AE148" s="33">
        <v>241178.52449144999</v>
      </c>
      <c r="AF148" s="33">
        <v>0</v>
      </c>
      <c r="AG148" s="34">
        <v>0</v>
      </c>
      <c r="AH148" s="17">
        <v>371935</v>
      </c>
      <c r="AI148" s="17">
        <v>33812</v>
      </c>
      <c r="AJ148" s="17">
        <v>0</v>
      </c>
      <c r="AK148" s="17">
        <v>596811</v>
      </c>
      <c r="AL148" s="31">
        <v>0</v>
      </c>
      <c r="AM148" s="31">
        <v>0</v>
      </c>
      <c r="AN148" s="32">
        <v>-3701.6015410440004</v>
      </c>
      <c r="AO148" s="31">
        <v>2.5349522999999995E-2</v>
      </c>
      <c r="AP148" s="33">
        <v>3376.4755085500001</v>
      </c>
      <c r="AQ148" s="33">
        <v>0</v>
      </c>
      <c r="AR148" s="34">
        <v>0</v>
      </c>
      <c r="AS148" s="17">
        <v>28676.1885</v>
      </c>
      <c r="AT148" s="17">
        <v>3371.0564000000004</v>
      </c>
      <c r="AU148" s="17">
        <v>0</v>
      </c>
      <c r="AV148" s="17">
        <v>87373.130399999995</v>
      </c>
      <c r="AW148" s="35">
        <v>0</v>
      </c>
      <c r="AX148" s="31">
        <v>0</v>
      </c>
      <c r="AY148" s="32">
        <v>0</v>
      </c>
      <c r="AZ148" s="31">
        <v>0</v>
      </c>
      <c r="BA148" s="33">
        <v>0</v>
      </c>
      <c r="BB148" s="33">
        <v>0</v>
      </c>
      <c r="BC148" s="34">
        <v>0</v>
      </c>
      <c r="BD148" s="17">
        <v>13771.1392</v>
      </c>
      <c r="BE148" s="17">
        <v>1404.4994999999999</v>
      </c>
      <c r="BF148" s="17">
        <v>0</v>
      </c>
      <c r="BG148" s="17">
        <v>30483.2772</v>
      </c>
      <c r="BH148" s="35">
        <v>0</v>
      </c>
      <c r="BI148" s="31">
        <v>0</v>
      </c>
      <c r="BJ148" s="32">
        <v>540643.4</v>
      </c>
      <c r="BK148" s="31">
        <v>253495.22999999998</v>
      </c>
      <c r="BL148" s="33">
        <v>244555</v>
      </c>
      <c r="BM148" s="33">
        <v>0</v>
      </c>
      <c r="BN148" s="34">
        <v>0</v>
      </c>
      <c r="BO148" s="17">
        <v>414382.32770000002</v>
      </c>
      <c r="BP148" s="17">
        <v>38587.555899999999</v>
      </c>
      <c r="BQ148" s="17">
        <v>0</v>
      </c>
      <c r="BR148" s="17">
        <v>714667.40760000004</v>
      </c>
      <c r="BS148" s="19"/>
      <c r="BT148" s="31">
        <v>0</v>
      </c>
      <c r="BU148" s="31">
        <v>0</v>
      </c>
      <c r="BV148" s="32">
        <v>0</v>
      </c>
      <c r="BW148" s="31">
        <v>794138.63</v>
      </c>
      <c r="BX148" s="33">
        <v>244555</v>
      </c>
      <c r="BY148" s="33">
        <v>0</v>
      </c>
      <c r="BZ148" s="34">
        <v>0</v>
      </c>
      <c r="CA148" s="17">
        <v>-10272.3027</v>
      </c>
      <c r="CB148" s="17">
        <v>463242.1863</v>
      </c>
      <c r="CC148" s="17">
        <v>0</v>
      </c>
      <c r="CD148" s="17">
        <v>714667.40760000004</v>
      </c>
      <c r="CE148" s="19"/>
      <c r="CF148" s="31">
        <v>0</v>
      </c>
      <c r="CG148" s="31">
        <v>0</v>
      </c>
      <c r="CH148" s="32">
        <v>8806.4500000000007</v>
      </c>
      <c r="CI148" s="31">
        <v>6286.17</v>
      </c>
      <c r="CJ148" s="33">
        <v>3965</v>
      </c>
      <c r="CK148" s="33">
        <v>0</v>
      </c>
      <c r="CL148" s="34">
        <v>0</v>
      </c>
      <c r="CM148" s="17">
        <v>14861.320999999998</v>
      </c>
      <c r="CN148" s="17">
        <v>2796.0414999999998</v>
      </c>
      <c r="CO148" s="17">
        <v>0</v>
      </c>
      <c r="CP148" s="17">
        <v>27738.358000000004</v>
      </c>
      <c r="CQ148" s="5"/>
    </row>
    <row r="149" spans="1:95">
      <c r="A149" s="5"/>
      <c r="B149" s="21" t="s">
        <v>2</v>
      </c>
      <c r="C149" s="21" t="s">
        <v>86</v>
      </c>
      <c r="D149" s="22" t="s">
        <v>52</v>
      </c>
      <c r="E149" s="31">
        <v>548160.1886707712</v>
      </c>
      <c r="F149" s="31">
        <v>1359601.9715067495</v>
      </c>
      <c r="G149" s="32">
        <v>2424019.6811144263</v>
      </c>
      <c r="H149" s="31">
        <v>545378.74546212004</v>
      </c>
      <c r="I149" s="33">
        <v>1288028.72513679</v>
      </c>
      <c r="J149" s="33">
        <v>0</v>
      </c>
      <c r="K149" s="34">
        <v>579324</v>
      </c>
      <c r="L149" s="17">
        <v>768647</v>
      </c>
      <c r="M149" s="17">
        <v>374863</v>
      </c>
      <c r="N149" s="17">
        <v>0</v>
      </c>
      <c r="O149" s="17">
        <v>415198</v>
      </c>
      <c r="P149" s="35">
        <v>16316.976020919201</v>
      </c>
      <c r="Q149" s="31">
        <v>22587.0422367518</v>
      </c>
      <c r="R149" s="32">
        <v>89008.527064111579</v>
      </c>
      <c r="S149" s="31">
        <v>7159.299284069999</v>
      </c>
      <c r="T149" s="33">
        <v>35045.36830704</v>
      </c>
      <c r="U149" s="33">
        <v>0</v>
      </c>
      <c r="V149" s="34">
        <v>23393</v>
      </c>
      <c r="W149" s="17">
        <v>31038</v>
      </c>
      <c r="X149" s="17">
        <v>15137</v>
      </c>
      <c r="Y149" s="17">
        <v>0</v>
      </c>
      <c r="Z149" s="17">
        <v>15910</v>
      </c>
      <c r="AA149" s="35">
        <v>564477.16469169036</v>
      </c>
      <c r="AB149" s="31">
        <v>1382189.0137435012</v>
      </c>
      <c r="AC149" s="32">
        <v>2513028.2081785374</v>
      </c>
      <c r="AD149" s="31">
        <v>552538.04474619008</v>
      </c>
      <c r="AE149" s="33">
        <v>1323074.09344383</v>
      </c>
      <c r="AF149" s="33">
        <v>0</v>
      </c>
      <c r="AG149" s="34">
        <v>602717</v>
      </c>
      <c r="AH149" s="17">
        <v>799685</v>
      </c>
      <c r="AI149" s="17">
        <v>390000</v>
      </c>
      <c r="AJ149" s="17">
        <v>0</v>
      </c>
      <c r="AK149" s="17">
        <v>431108</v>
      </c>
      <c r="AL149" s="31">
        <v>-26417.584691690405</v>
      </c>
      <c r="AM149" s="31">
        <v>-22391.593743501202</v>
      </c>
      <c r="AN149" s="32">
        <v>-17088.848178537603</v>
      </c>
      <c r="AO149" s="31">
        <v>5.525381E-2</v>
      </c>
      <c r="AP149" s="33">
        <v>18522.906556170004</v>
      </c>
      <c r="AQ149" s="33">
        <v>0</v>
      </c>
      <c r="AR149" s="34">
        <v>33149.434999999998</v>
      </c>
      <c r="AS149" s="17">
        <v>61655.713499999998</v>
      </c>
      <c r="AT149" s="17">
        <v>38883</v>
      </c>
      <c r="AU149" s="17">
        <v>0</v>
      </c>
      <c r="AV149" s="17">
        <v>63114.211199999998</v>
      </c>
      <c r="AW149" s="35">
        <v>0</v>
      </c>
      <c r="AX149" s="31">
        <v>0</v>
      </c>
      <c r="AY149" s="32">
        <v>0</v>
      </c>
      <c r="AZ149" s="31">
        <v>0</v>
      </c>
      <c r="BA149" s="33">
        <v>0</v>
      </c>
      <c r="BB149" s="33">
        <v>0</v>
      </c>
      <c r="BC149" s="34">
        <v>26643.170100000003</v>
      </c>
      <c r="BD149" s="17">
        <v>38877.006000000001</v>
      </c>
      <c r="BE149" s="17">
        <v>20520</v>
      </c>
      <c r="BF149" s="17">
        <v>0</v>
      </c>
      <c r="BG149" s="17">
        <v>26352.855199999998</v>
      </c>
      <c r="BH149" s="35">
        <v>538059.57999999996</v>
      </c>
      <c r="BI149" s="31">
        <v>1359797.4200000002</v>
      </c>
      <c r="BJ149" s="32">
        <v>2495939.36</v>
      </c>
      <c r="BK149" s="31">
        <v>552538.1</v>
      </c>
      <c r="BL149" s="33">
        <v>1341597</v>
      </c>
      <c r="BM149" s="33">
        <v>0</v>
      </c>
      <c r="BN149" s="34">
        <v>662509.60510000004</v>
      </c>
      <c r="BO149" s="17">
        <v>900217.71950000001</v>
      </c>
      <c r="BP149" s="17">
        <v>449403</v>
      </c>
      <c r="BQ149" s="17">
        <v>0</v>
      </c>
      <c r="BR149" s="17">
        <v>520575.06639999995</v>
      </c>
      <c r="BS149" s="19"/>
      <c r="BT149" s="31">
        <v>285474.58999999997</v>
      </c>
      <c r="BU149" s="31">
        <v>539006.55999999994</v>
      </c>
      <c r="BV149" s="32">
        <v>3242440.5399999996</v>
      </c>
      <c r="BW149" s="31">
        <v>980194.44000000029</v>
      </c>
      <c r="BX149" s="33">
        <v>1359050.4899999998</v>
      </c>
      <c r="BY149" s="33">
        <v>0</v>
      </c>
      <c r="BZ149" s="34">
        <v>662509.60510000004</v>
      </c>
      <c r="CA149" s="17">
        <v>900217.71950000001</v>
      </c>
      <c r="CB149" s="17">
        <v>449403</v>
      </c>
      <c r="CC149" s="17">
        <v>0</v>
      </c>
      <c r="CD149" s="17">
        <v>192584.29440000001</v>
      </c>
      <c r="CE149" s="19"/>
      <c r="CF149" s="31">
        <v>15553.339999999998</v>
      </c>
      <c r="CG149" s="31">
        <v>22221.13</v>
      </c>
      <c r="CH149" s="32">
        <v>88403.260000000009</v>
      </c>
      <c r="CI149" s="31">
        <v>7159.3</v>
      </c>
      <c r="CJ149" s="33">
        <v>35536</v>
      </c>
      <c r="CK149" s="33">
        <v>0</v>
      </c>
      <c r="CL149" s="34">
        <v>25713.713300000003</v>
      </c>
      <c r="CM149" s="17">
        <v>34939.9614</v>
      </c>
      <c r="CN149" s="17">
        <v>17442.591399999998</v>
      </c>
      <c r="CO149" s="17">
        <v>0</v>
      </c>
      <c r="CP149" s="17">
        <v>19211.776800000003</v>
      </c>
      <c r="CQ149" s="5"/>
    </row>
    <row r="150" spans="1:95">
      <c r="A150" s="5"/>
      <c r="B150" s="21" t="s">
        <v>2</v>
      </c>
      <c r="C150" s="21" t="s">
        <v>86</v>
      </c>
      <c r="D150" s="22" t="s">
        <v>49</v>
      </c>
      <c r="E150" s="31">
        <v>148967.94386099241</v>
      </c>
      <c r="F150" s="31">
        <v>0</v>
      </c>
      <c r="G150" s="32">
        <v>0</v>
      </c>
      <c r="H150" s="31">
        <v>0</v>
      </c>
      <c r="I150" s="33">
        <v>252618.36781545001</v>
      </c>
      <c r="J150" s="33">
        <v>0</v>
      </c>
      <c r="K150" s="34">
        <v>292500</v>
      </c>
      <c r="L150" s="17">
        <v>571755</v>
      </c>
      <c r="M150" s="17">
        <v>243750</v>
      </c>
      <c r="N150" s="17">
        <v>0</v>
      </c>
      <c r="O150" s="17">
        <v>0</v>
      </c>
      <c r="P150" s="35">
        <v>0</v>
      </c>
      <c r="Q150" s="31">
        <v>0</v>
      </c>
      <c r="R150" s="32">
        <v>0</v>
      </c>
      <c r="S150" s="31">
        <v>0</v>
      </c>
      <c r="T150" s="33">
        <v>9468.442737389998</v>
      </c>
      <c r="U150" s="33">
        <v>0</v>
      </c>
      <c r="V150" s="34">
        <v>11811</v>
      </c>
      <c r="W150" s="17">
        <v>23088</v>
      </c>
      <c r="X150" s="17">
        <v>9843</v>
      </c>
      <c r="Y150" s="17">
        <v>0</v>
      </c>
      <c r="Z150" s="17">
        <v>0</v>
      </c>
      <c r="AA150" s="35">
        <v>148967.94386099241</v>
      </c>
      <c r="AB150" s="31">
        <v>0</v>
      </c>
      <c r="AC150" s="32">
        <v>0</v>
      </c>
      <c r="AD150" s="31">
        <v>0</v>
      </c>
      <c r="AE150" s="33">
        <v>262086.81055284</v>
      </c>
      <c r="AF150" s="33">
        <v>0</v>
      </c>
      <c r="AG150" s="34">
        <v>304311</v>
      </c>
      <c r="AH150" s="17">
        <v>594843</v>
      </c>
      <c r="AI150" s="17">
        <v>253593</v>
      </c>
      <c r="AJ150" s="17">
        <v>0</v>
      </c>
      <c r="AK150" s="17">
        <v>0</v>
      </c>
      <c r="AL150" s="31">
        <v>-6971.7138609924004</v>
      </c>
      <c r="AM150" s="31">
        <v>0</v>
      </c>
      <c r="AN150" s="32">
        <v>0</v>
      </c>
      <c r="AO150" s="31">
        <v>0</v>
      </c>
      <c r="AP150" s="33">
        <v>3669.1894471600008</v>
      </c>
      <c r="AQ150" s="33">
        <v>0</v>
      </c>
      <c r="AR150" s="34">
        <v>16737.105</v>
      </c>
      <c r="AS150" s="17">
        <v>45862.395300000004</v>
      </c>
      <c r="AT150" s="17">
        <v>25283.222099999999</v>
      </c>
      <c r="AU150" s="17">
        <v>0</v>
      </c>
      <c r="AV150" s="17">
        <v>0</v>
      </c>
      <c r="AW150" s="35">
        <v>0</v>
      </c>
      <c r="AX150" s="31">
        <v>0</v>
      </c>
      <c r="AY150" s="32">
        <v>0</v>
      </c>
      <c r="AZ150" s="31">
        <v>0</v>
      </c>
      <c r="BA150" s="33">
        <v>0</v>
      </c>
      <c r="BB150" s="33">
        <v>0</v>
      </c>
      <c r="BC150" s="34">
        <v>17072.6358</v>
      </c>
      <c r="BD150" s="17">
        <v>35934.595499999996</v>
      </c>
      <c r="BE150" s="17">
        <v>16229.928</v>
      </c>
      <c r="BF150" s="17">
        <v>0</v>
      </c>
      <c r="BG150" s="17">
        <v>0</v>
      </c>
      <c r="BH150" s="35">
        <v>141996.23000000001</v>
      </c>
      <c r="BI150" s="31">
        <v>0</v>
      </c>
      <c r="BJ150" s="32">
        <v>0</v>
      </c>
      <c r="BK150" s="31">
        <v>0</v>
      </c>
      <c r="BL150" s="33">
        <v>265756</v>
      </c>
      <c r="BM150" s="33">
        <v>0</v>
      </c>
      <c r="BN150" s="34">
        <v>338120.74080000003</v>
      </c>
      <c r="BO150" s="17">
        <v>676639.99079999991</v>
      </c>
      <c r="BP150" s="17">
        <v>295106.15010000003</v>
      </c>
      <c r="BQ150" s="17">
        <v>0</v>
      </c>
      <c r="BR150" s="17">
        <v>0</v>
      </c>
      <c r="BS150" s="19"/>
      <c r="BT150" s="31">
        <v>1065362.7400000002</v>
      </c>
      <c r="BU150" s="31">
        <v>0</v>
      </c>
      <c r="BV150" s="32">
        <v>0</v>
      </c>
      <c r="BW150" s="31">
        <v>0</v>
      </c>
      <c r="BX150" s="33">
        <v>265756</v>
      </c>
      <c r="BY150" s="33">
        <v>0</v>
      </c>
      <c r="BZ150" s="34">
        <v>338120.74080000003</v>
      </c>
      <c r="CA150" s="17">
        <v>676639.99079999991</v>
      </c>
      <c r="CB150" s="17">
        <v>295106.15010000003</v>
      </c>
      <c r="CC150" s="17">
        <v>0</v>
      </c>
      <c r="CD150" s="17">
        <v>0</v>
      </c>
      <c r="CE150" s="19"/>
      <c r="CF150" s="31">
        <v>0</v>
      </c>
      <c r="CG150" s="31">
        <v>0</v>
      </c>
      <c r="CH150" s="32">
        <v>0</v>
      </c>
      <c r="CI150" s="31">
        <v>0</v>
      </c>
      <c r="CJ150" s="33">
        <v>9601</v>
      </c>
      <c r="CK150" s="33">
        <v>0</v>
      </c>
      <c r="CL150" s="34">
        <v>13123.2408</v>
      </c>
      <c r="CM150" s="17">
        <v>26262.836800000005</v>
      </c>
      <c r="CN150" s="17">
        <v>11454.275099999999</v>
      </c>
      <c r="CO150" s="17">
        <v>0</v>
      </c>
      <c r="CP150" s="17">
        <v>0</v>
      </c>
      <c r="CQ150" s="5"/>
    </row>
    <row r="151" spans="1:95">
      <c r="A151" s="5"/>
      <c r="B151" s="21" t="s">
        <v>2</v>
      </c>
      <c r="C151" s="21" t="s">
        <v>86</v>
      </c>
      <c r="D151" s="22" t="s">
        <v>45</v>
      </c>
      <c r="E151" s="31">
        <v>0</v>
      </c>
      <c r="F151" s="31">
        <v>0</v>
      </c>
      <c r="G151" s="32">
        <v>0</v>
      </c>
      <c r="H151" s="31">
        <v>0</v>
      </c>
      <c r="I151" s="33">
        <v>392934.94953803997</v>
      </c>
      <c r="J151" s="33">
        <v>0</v>
      </c>
      <c r="K151" s="34">
        <v>0</v>
      </c>
      <c r="L151" s="17">
        <v>0</v>
      </c>
      <c r="M151" s="17">
        <v>292500</v>
      </c>
      <c r="N151" s="17">
        <v>0</v>
      </c>
      <c r="O151" s="17">
        <v>0</v>
      </c>
      <c r="P151" s="35">
        <v>0</v>
      </c>
      <c r="Q151" s="31">
        <v>0</v>
      </c>
      <c r="R151" s="32">
        <v>0</v>
      </c>
      <c r="S151" s="31">
        <v>0</v>
      </c>
      <c r="T151" s="33">
        <v>7105.5233749500003</v>
      </c>
      <c r="U151" s="33">
        <v>0</v>
      </c>
      <c r="V151" s="34">
        <v>0</v>
      </c>
      <c r="W151" s="17">
        <v>0</v>
      </c>
      <c r="X151" s="17">
        <v>11811</v>
      </c>
      <c r="Y151" s="17">
        <v>0</v>
      </c>
      <c r="Z151" s="17">
        <v>0</v>
      </c>
      <c r="AA151" s="35">
        <v>0</v>
      </c>
      <c r="AB151" s="31">
        <v>0</v>
      </c>
      <c r="AC151" s="32">
        <v>0</v>
      </c>
      <c r="AD151" s="31">
        <v>0</v>
      </c>
      <c r="AE151" s="33">
        <v>400040.47291298996</v>
      </c>
      <c r="AF151" s="33">
        <v>0</v>
      </c>
      <c r="AG151" s="34">
        <v>0</v>
      </c>
      <c r="AH151" s="17">
        <v>0</v>
      </c>
      <c r="AI151" s="17">
        <v>304311</v>
      </c>
      <c r="AJ151" s="17">
        <v>0</v>
      </c>
      <c r="AK151" s="17">
        <v>0</v>
      </c>
      <c r="AL151" s="31">
        <v>0</v>
      </c>
      <c r="AM151" s="31">
        <v>0</v>
      </c>
      <c r="AN151" s="32">
        <v>0</v>
      </c>
      <c r="AO151" s="31">
        <v>0</v>
      </c>
      <c r="AP151" s="33">
        <v>5600.5270870100003</v>
      </c>
      <c r="AQ151" s="33">
        <v>0</v>
      </c>
      <c r="AR151" s="34">
        <v>0</v>
      </c>
      <c r="AS151" s="17">
        <v>0</v>
      </c>
      <c r="AT151" s="17">
        <v>30339.806700000001</v>
      </c>
      <c r="AU151" s="17">
        <v>0</v>
      </c>
      <c r="AV151" s="17">
        <v>0</v>
      </c>
      <c r="AW151" s="35">
        <v>0</v>
      </c>
      <c r="AX151" s="31">
        <v>0</v>
      </c>
      <c r="AY151" s="32">
        <v>0</v>
      </c>
      <c r="AZ151" s="31">
        <v>0</v>
      </c>
      <c r="BA151" s="33">
        <v>0</v>
      </c>
      <c r="BB151" s="33">
        <v>0</v>
      </c>
      <c r="BC151" s="34">
        <v>0</v>
      </c>
      <c r="BD151" s="17">
        <v>0</v>
      </c>
      <c r="BE151" s="17">
        <v>12640.617</v>
      </c>
      <c r="BF151" s="17">
        <v>0</v>
      </c>
      <c r="BG151" s="17">
        <v>0</v>
      </c>
      <c r="BH151" s="35">
        <v>0</v>
      </c>
      <c r="BI151" s="31">
        <v>0</v>
      </c>
      <c r="BJ151" s="32">
        <v>0</v>
      </c>
      <c r="BK151" s="31">
        <v>0</v>
      </c>
      <c r="BL151" s="33">
        <v>405641</v>
      </c>
      <c r="BM151" s="33">
        <v>0</v>
      </c>
      <c r="BN151" s="34">
        <v>0</v>
      </c>
      <c r="BO151" s="17">
        <v>0</v>
      </c>
      <c r="BP151" s="17">
        <v>347291.42370000004</v>
      </c>
      <c r="BQ151" s="17">
        <v>0</v>
      </c>
      <c r="BR151" s="17">
        <v>0</v>
      </c>
      <c r="BS151" s="19"/>
      <c r="BT151" s="31">
        <v>0</v>
      </c>
      <c r="BU151" s="31">
        <v>0</v>
      </c>
      <c r="BV151" s="32">
        <v>0</v>
      </c>
      <c r="BW151" s="31">
        <v>0</v>
      </c>
      <c r="BX151" s="33">
        <v>405641</v>
      </c>
      <c r="BY151" s="33">
        <v>0</v>
      </c>
      <c r="BZ151" s="34">
        <v>0</v>
      </c>
      <c r="CA151" s="17">
        <v>0</v>
      </c>
      <c r="CB151" s="17">
        <v>347291.42370000004</v>
      </c>
      <c r="CC151" s="17">
        <v>0</v>
      </c>
      <c r="CD151" s="17">
        <v>0</v>
      </c>
      <c r="CE151" s="19"/>
      <c r="CF151" s="31">
        <v>0</v>
      </c>
      <c r="CG151" s="31">
        <v>0</v>
      </c>
      <c r="CH151" s="32">
        <v>0</v>
      </c>
      <c r="CI151" s="31">
        <v>0</v>
      </c>
      <c r="CJ151" s="33">
        <v>7205</v>
      </c>
      <c r="CK151" s="33">
        <v>0</v>
      </c>
      <c r="CL151" s="34">
        <v>0</v>
      </c>
      <c r="CM151" s="17">
        <v>0</v>
      </c>
      <c r="CN151" s="17">
        <v>13479.173699999999</v>
      </c>
      <c r="CO151" s="17">
        <v>0</v>
      </c>
      <c r="CP151" s="17">
        <v>0</v>
      </c>
      <c r="CQ151" s="5"/>
    </row>
    <row r="152" spans="1:95">
      <c r="A152" s="5"/>
      <c r="B152" s="21" t="s">
        <v>2</v>
      </c>
      <c r="C152" s="21" t="s">
        <v>86</v>
      </c>
      <c r="D152" s="22" t="s">
        <v>39</v>
      </c>
      <c r="E152" s="31">
        <v>4048193.9601852279</v>
      </c>
      <c r="F152" s="31">
        <v>413192.37586573319</v>
      </c>
      <c r="G152" s="32">
        <v>587432.3297684819</v>
      </c>
      <c r="H152" s="31">
        <v>343529.04564709199</v>
      </c>
      <c r="I152" s="33">
        <v>1296439.9685601001</v>
      </c>
      <c r="J152" s="33">
        <v>2007922.7609330399</v>
      </c>
      <c r="K152" s="34">
        <v>5564934</v>
      </c>
      <c r="L152" s="17">
        <v>626675</v>
      </c>
      <c r="M152" s="17">
        <v>415850</v>
      </c>
      <c r="N152" s="17">
        <v>32166</v>
      </c>
      <c r="O152" s="17">
        <v>162396</v>
      </c>
      <c r="P152" s="35">
        <v>90394.396295468396</v>
      </c>
      <c r="Q152" s="31">
        <v>26534.521781567601</v>
      </c>
      <c r="R152" s="32">
        <v>14717.0977661532</v>
      </c>
      <c r="S152" s="31">
        <v>14024.078597591999</v>
      </c>
      <c r="T152" s="33">
        <v>18900.396319349999</v>
      </c>
      <c r="U152" s="33">
        <v>45304.941707999991</v>
      </c>
      <c r="V152" s="34">
        <v>207159</v>
      </c>
      <c r="W152" s="17">
        <v>43515</v>
      </c>
      <c r="X152" s="17">
        <v>15622</v>
      </c>
      <c r="Y152" s="17">
        <v>2513</v>
      </c>
      <c r="Z152" s="17">
        <v>1941</v>
      </c>
      <c r="AA152" s="35">
        <v>4138588.3564806967</v>
      </c>
      <c r="AB152" s="31">
        <v>439726.89764730079</v>
      </c>
      <c r="AC152" s="32">
        <v>602149.42753463495</v>
      </c>
      <c r="AD152" s="31">
        <v>357553.124244684</v>
      </c>
      <c r="AE152" s="33">
        <v>1315340.3648794498</v>
      </c>
      <c r="AF152" s="33">
        <v>2053227.7026410399</v>
      </c>
      <c r="AG152" s="34">
        <v>5772093</v>
      </c>
      <c r="AH152" s="17">
        <v>670190</v>
      </c>
      <c r="AI152" s="17">
        <v>431472</v>
      </c>
      <c r="AJ152" s="17">
        <v>34679</v>
      </c>
      <c r="AK152" s="17">
        <v>164337</v>
      </c>
      <c r="AL152" s="31">
        <v>-193686.32648069641</v>
      </c>
      <c r="AM152" s="31">
        <v>-7123.6176473007999</v>
      </c>
      <c r="AN152" s="32">
        <v>-4094.6775346350005</v>
      </c>
      <c r="AO152" s="31">
        <v>3.5755315999999995E-2</v>
      </c>
      <c r="AP152" s="33">
        <v>18414.63512055</v>
      </c>
      <c r="AQ152" s="33">
        <v>67756.297358960001</v>
      </c>
      <c r="AR152" s="34">
        <v>317465.11499999999</v>
      </c>
      <c r="AS152" s="17">
        <v>51671.648999999998</v>
      </c>
      <c r="AT152" s="17">
        <v>43017.758399999999</v>
      </c>
      <c r="AU152" s="17">
        <v>4258.5812000000151</v>
      </c>
      <c r="AV152" s="17">
        <v>24058.936800000025</v>
      </c>
      <c r="AW152" s="35">
        <v>0</v>
      </c>
      <c r="AX152" s="31">
        <v>0</v>
      </c>
      <c r="AY152" s="32">
        <v>0</v>
      </c>
      <c r="AZ152" s="31">
        <v>0</v>
      </c>
      <c r="BA152" s="33">
        <v>0</v>
      </c>
      <c r="BB152" s="33">
        <v>0</v>
      </c>
      <c r="BC152" s="34">
        <v>248777.2083</v>
      </c>
      <c r="BD152" s="17">
        <v>31767.006000000001</v>
      </c>
      <c r="BE152" s="17">
        <v>22134.513599999998</v>
      </c>
      <c r="BF152" s="17">
        <v>406112.53649999999</v>
      </c>
      <c r="BG152" s="17">
        <v>469747.7108</v>
      </c>
      <c r="BH152" s="35">
        <v>3944902.0300000003</v>
      </c>
      <c r="BI152" s="31">
        <v>432603.28000000009</v>
      </c>
      <c r="BJ152" s="32">
        <v>598054.75</v>
      </c>
      <c r="BK152" s="31">
        <v>357553.16</v>
      </c>
      <c r="BL152" s="33">
        <v>1333755</v>
      </c>
      <c r="BM152" s="33">
        <v>2120984</v>
      </c>
      <c r="BN152" s="34">
        <v>6338335.3233000003</v>
      </c>
      <c r="BO152" s="17">
        <v>753628.65500000003</v>
      </c>
      <c r="BP152" s="17">
        <v>496624.272</v>
      </c>
      <c r="BQ152" s="17">
        <v>445050.11769999936</v>
      </c>
      <c r="BR152" s="17">
        <v>658143.64760000072</v>
      </c>
      <c r="BS152" s="19"/>
      <c r="BT152" s="31">
        <v>1075383.6800000002</v>
      </c>
      <c r="BU152" s="31">
        <v>4218829.53</v>
      </c>
      <c r="BV152" s="32">
        <v>0</v>
      </c>
      <c r="BW152" s="31">
        <v>735767.83000000007</v>
      </c>
      <c r="BX152" s="33">
        <v>642992.87</v>
      </c>
      <c r="BY152" s="33">
        <v>3063644</v>
      </c>
      <c r="BZ152" s="34">
        <v>54905.000000000007</v>
      </c>
      <c r="CA152" s="17">
        <v>7037058.9783000005</v>
      </c>
      <c r="CB152" s="17">
        <v>57550</v>
      </c>
      <c r="CC152" s="17">
        <v>479936.53769999999</v>
      </c>
      <c r="CD152" s="17">
        <v>890460.62920000032</v>
      </c>
      <c r="CE152" s="19"/>
      <c r="CF152" s="31">
        <v>86163.93</v>
      </c>
      <c r="CG152" s="31">
        <v>26104.660000000003</v>
      </c>
      <c r="CH152" s="32">
        <v>14617.020000000002</v>
      </c>
      <c r="CI152" s="31">
        <v>14024.079999999998</v>
      </c>
      <c r="CJ152" s="33">
        <v>19165</v>
      </c>
      <c r="CK152" s="33">
        <v>46800</v>
      </c>
      <c r="CL152" s="34">
        <v>227481.29789999998</v>
      </c>
      <c r="CM152" s="17">
        <v>48932.6175</v>
      </c>
      <c r="CN152" s="17">
        <v>17980.921999999999</v>
      </c>
      <c r="CO152" s="17">
        <v>18648.919900000095</v>
      </c>
      <c r="CP152" s="17">
        <v>51908.55680000002</v>
      </c>
      <c r="CQ152" s="5"/>
    </row>
    <row r="153" spans="1:95">
      <c r="A153" s="5"/>
      <c r="B153" s="21" t="s">
        <v>2</v>
      </c>
      <c r="C153" s="21" t="s">
        <v>86</v>
      </c>
      <c r="D153" s="22" t="s">
        <v>40</v>
      </c>
      <c r="E153" s="31">
        <v>889.22585406680003</v>
      </c>
      <c r="F153" s="31">
        <v>-861.56747520459999</v>
      </c>
      <c r="G153" s="32">
        <v>1875382.3311663365</v>
      </c>
      <c r="H153" s="31">
        <v>763183.10368168203</v>
      </c>
      <c r="I153" s="33">
        <v>0</v>
      </c>
      <c r="J153" s="33">
        <v>0</v>
      </c>
      <c r="K153" s="34">
        <v>487500</v>
      </c>
      <c r="L153" s="17">
        <v>0</v>
      </c>
      <c r="M153" s="17">
        <v>0</v>
      </c>
      <c r="N153" s="17">
        <v>0</v>
      </c>
      <c r="O153" s="17">
        <v>0</v>
      </c>
      <c r="P153" s="35">
        <v>0</v>
      </c>
      <c r="Q153" s="31">
        <v>0</v>
      </c>
      <c r="R153" s="32">
        <v>50604.707171129397</v>
      </c>
      <c r="S153" s="31">
        <v>63052.903694708999</v>
      </c>
      <c r="T153" s="33">
        <v>0</v>
      </c>
      <c r="U153" s="33">
        <v>0</v>
      </c>
      <c r="V153" s="34">
        <v>19685</v>
      </c>
      <c r="W153" s="17">
        <v>0</v>
      </c>
      <c r="X153" s="17">
        <v>0</v>
      </c>
      <c r="Y153" s="17">
        <v>0</v>
      </c>
      <c r="Z153" s="17">
        <v>0</v>
      </c>
      <c r="AA153" s="35">
        <v>889.22585406680003</v>
      </c>
      <c r="AB153" s="31">
        <v>-861.56747520459999</v>
      </c>
      <c r="AC153" s="32">
        <v>1925987.0383374658</v>
      </c>
      <c r="AD153" s="31">
        <v>826236.00737639109</v>
      </c>
      <c r="AE153" s="33">
        <v>0</v>
      </c>
      <c r="AF153" s="33">
        <v>0</v>
      </c>
      <c r="AG153" s="34">
        <v>507185</v>
      </c>
      <c r="AH153" s="17">
        <v>0</v>
      </c>
      <c r="AI153" s="17">
        <v>0</v>
      </c>
      <c r="AJ153" s="17">
        <v>0</v>
      </c>
      <c r="AK153" s="17">
        <v>0</v>
      </c>
      <c r="AL153" s="31">
        <v>-41.615854066799997</v>
      </c>
      <c r="AM153" s="31">
        <v>13.9574752046</v>
      </c>
      <c r="AN153" s="32">
        <v>-13096.908337465802</v>
      </c>
      <c r="AO153" s="31">
        <v>8.2623608999999987E-2</v>
      </c>
      <c r="AP153" s="33">
        <v>0</v>
      </c>
      <c r="AQ153" s="33">
        <v>0</v>
      </c>
      <c r="AR153" s="34">
        <v>27895.174999999999</v>
      </c>
      <c r="AS153" s="17">
        <v>0</v>
      </c>
      <c r="AT153" s="17">
        <v>0</v>
      </c>
      <c r="AU153" s="17">
        <v>0</v>
      </c>
      <c r="AV153" s="17">
        <v>0</v>
      </c>
      <c r="AW153" s="35">
        <v>0</v>
      </c>
      <c r="AX153" s="31">
        <v>0</v>
      </c>
      <c r="AY153" s="32">
        <v>0</v>
      </c>
      <c r="AZ153" s="31">
        <v>0</v>
      </c>
      <c r="BA153" s="33">
        <v>0</v>
      </c>
      <c r="BB153" s="33">
        <v>0</v>
      </c>
      <c r="BC153" s="34">
        <v>16542.042000000001</v>
      </c>
      <c r="BD153" s="17">
        <v>0</v>
      </c>
      <c r="BE153" s="17">
        <v>0</v>
      </c>
      <c r="BF153" s="17">
        <v>0</v>
      </c>
      <c r="BG153" s="17">
        <v>0</v>
      </c>
      <c r="BH153" s="35">
        <v>847.61</v>
      </c>
      <c r="BI153" s="31">
        <v>-847.61</v>
      </c>
      <c r="BJ153" s="32">
        <v>1912890.1300000001</v>
      </c>
      <c r="BK153" s="31">
        <v>826236.09</v>
      </c>
      <c r="BL153" s="33">
        <v>0</v>
      </c>
      <c r="BM153" s="33">
        <v>0</v>
      </c>
      <c r="BN153" s="34">
        <v>551622.21699999995</v>
      </c>
      <c r="BO153" s="17">
        <v>0</v>
      </c>
      <c r="BP153" s="17">
        <v>0</v>
      </c>
      <c r="BQ153" s="17">
        <v>0</v>
      </c>
      <c r="BR153" s="17">
        <v>0</v>
      </c>
      <c r="BS153" s="19"/>
      <c r="BT153" s="31">
        <v>847.60999999999638</v>
      </c>
      <c r="BU153" s="31">
        <v>-847.61</v>
      </c>
      <c r="BV153" s="32">
        <v>0</v>
      </c>
      <c r="BW153" s="31">
        <v>2739126.22</v>
      </c>
      <c r="BX153" s="33">
        <v>0</v>
      </c>
      <c r="BY153" s="33">
        <v>0</v>
      </c>
      <c r="BZ153" s="34">
        <v>551622.21699999995</v>
      </c>
      <c r="CA153" s="17">
        <v>0</v>
      </c>
      <c r="CB153" s="17">
        <v>0</v>
      </c>
      <c r="CC153" s="17">
        <v>0</v>
      </c>
      <c r="CD153" s="17">
        <v>0</v>
      </c>
      <c r="CE153" s="19"/>
      <c r="CF153" s="31">
        <v>0</v>
      </c>
      <c r="CG153" s="31">
        <v>0</v>
      </c>
      <c r="CH153" s="32">
        <v>50260.590000000004</v>
      </c>
      <c r="CI153" s="31">
        <v>63052.909999999996</v>
      </c>
      <c r="CJ153" s="33">
        <v>0</v>
      </c>
      <c r="CK153" s="33">
        <v>0</v>
      </c>
      <c r="CL153" s="34">
        <v>21409.717000000001</v>
      </c>
      <c r="CM153" s="17">
        <v>0</v>
      </c>
      <c r="CN153" s="17">
        <v>0</v>
      </c>
      <c r="CO153" s="17">
        <v>0</v>
      </c>
      <c r="CP153" s="17">
        <v>0</v>
      </c>
      <c r="CQ153" s="5"/>
    </row>
    <row r="154" spans="1:95">
      <c r="A154" s="5"/>
      <c r="B154" s="21" t="s">
        <v>2</v>
      </c>
      <c r="C154" s="21" t="s">
        <v>86</v>
      </c>
      <c r="D154" s="22" t="s">
        <v>44</v>
      </c>
      <c r="E154" s="31">
        <v>35221.384107197598</v>
      </c>
      <c r="F154" s="31">
        <v>316842.24455647822</v>
      </c>
      <c r="G154" s="32">
        <v>1486033.2376112794</v>
      </c>
      <c r="H154" s="31">
        <v>1448190.1251809732</v>
      </c>
      <c r="I154" s="33">
        <v>1076237.7774739498</v>
      </c>
      <c r="J154" s="33">
        <v>0</v>
      </c>
      <c r="K154" s="34">
        <v>1121250</v>
      </c>
      <c r="L154" s="17">
        <v>1267500</v>
      </c>
      <c r="M154" s="17">
        <v>487500</v>
      </c>
      <c r="N154" s="17">
        <v>487500</v>
      </c>
      <c r="O154" s="17">
        <v>536250</v>
      </c>
      <c r="P154" s="35">
        <v>62.2324862416</v>
      </c>
      <c r="Q154" s="31">
        <v>254.1065503314</v>
      </c>
      <c r="R154" s="32">
        <v>36923.8962613146</v>
      </c>
      <c r="S154" s="31">
        <v>69686.573031342006</v>
      </c>
      <c r="T154" s="33">
        <v>16900.396124430001</v>
      </c>
      <c r="U154" s="33">
        <v>0</v>
      </c>
      <c r="V154" s="34">
        <v>45276</v>
      </c>
      <c r="W154" s="17">
        <v>51182</v>
      </c>
      <c r="X154" s="17">
        <v>19685</v>
      </c>
      <c r="Y154" s="17">
        <v>19685</v>
      </c>
      <c r="Z154" s="17">
        <v>21654</v>
      </c>
      <c r="AA154" s="35">
        <v>35283.616593439197</v>
      </c>
      <c r="AB154" s="31">
        <v>317096.35110680957</v>
      </c>
      <c r="AC154" s="32">
        <v>1522957.1338725942</v>
      </c>
      <c r="AD154" s="31">
        <v>1517876.6982123153</v>
      </c>
      <c r="AE154" s="33">
        <v>1093138.1735983798</v>
      </c>
      <c r="AF154" s="33">
        <v>0</v>
      </c>
      <c r="AG154" s="34">
        <v>1166526</v>
      </c>
      <c r="AH154" s="17">
        <v>1318682</v>
      </c>
      <c r="AI154" s="17">
        <v>507185</v>
      </c>
      <c r="AJ154" s="17">
        <v>507185</v>
      </c>
      <c r="AK154" s="17">
        <v>557904</v>
      </c>
      <c r="AL154" s="31">
        <v>-1651.2765934392003</v>
      </c>
      <c r="AM154" s="31">
        <v>-5136.9911068096008</v>
      </c>
      <c r="AN154" s="32">
        <v>-10356.2638725942</v>
      </c>
      <c r="AO154" s="31">
        <v>0.15178768500000001</v>
      </c>
      <c r="AP154" s="33">
        <v>15303.826401619997</v>
      </c>
      <c r="AQ154" s="33">
        <v>0</v>
      </c>
      <c r="AR154" s="34">
        <v>64158.93</v>
      </c>
      <c r="AS154" s="17">
        <v>101670.38220000001</v>
      </c>
      <c r="AT154" s="17">
        <v>50566.344499999999</v>
      </c>
      <c r="AU154" s="17">
        <v>62282.317999999999</v>
      </c>
      <c r="AV154" s="17">
        <v>81677.145600000003</v>
      </c>
      <c r="AW154" s="35">
        <v>0</v>
      </c>
      <c r="AX154" s="31">
        <v>0</v>
      </c>
      <c r="AY154" s="32">
        <v>0</v>
      </c>
      <c r="AZ154" s="31">
        <v>0</v>
      </c>
      <c r="BA154" s="33">
        <v>0</v>
      </c>
      <c r="BB154" s="33">
        <v>0</v>
      </c>
      <c r="BC154" s="34">
        <v>44746.743799999997</v>
      </c>
      <c r="BD154" s="17">
        <v>56398.999799999991</v>
      </c>
      <c r="BE154" s="17">
        <v>23824.702000000001</v>
      </c>
      <c r="BF154" s="17">
        <v>26113.538</v>
      </c>
      <c r="BG154" s="17">
        <v>31242.611400000002</v>
      </c>
      <c r="BH154" s="35">
        <v>33632.339999999997</v>
      </c>
      <c r="BI154" s="31">
        <v>311959.36</v>
      </c>
      <c r="BJ154" s="32">
        <v>1512600.87</v>
      </c>
      <c r="BK154" s="31">
        <v>1517876.85</v>
      </c>
      <c r="BL154" s="33">
        <v>1108442</v>
      </c>
      <c r="BM154" s="33">
        <v>0</v>
      </c>
      <c r="BN154" s="34">
        <v>1275431.6738</v>
      </c>
      <c r="BO154" s="17">
        <v>1476751.3820000002</v>
      </c>
      <c r="BP154" s="17">
        <v>581576.04650000005</v>
      </c>
      <c r="BQ154" s="17">
        <v>595580.85600000003</v>
      </c>
      <c r="BR154" s="17">
        <v>670823.75699999998</v>
      </c>
      <c r="BS154" s="19"/>
      <c r="BT154" s="31">
        <v>35432.339999999997</v>
      </c>
      <c r="BU154" s="31">
        <v>0</v>
      </c>
      <c r="BV154" s="32">
        <v>1270837.96</v>
      </c>
      <c r="BW154" s="31">
        <v>193019.07999999996</v>
      </c>
      <c r="BX154" s="33">
        <v>2987022.0400000005</v>
      </c>
      <c r="BY154" s="33">
        <v>0</v>
      </c>
      <c r="BZ154" s="34">
        <v>1275431.6738</v>
      </c>
      <c r="CA154" s="17">
        <v>1476751.3820000002</v>
      </c>
      <c r="CB154" s="17">
        <v>581576.04650000005</v>
      </c>
      <c r="CC154" s="17">
        <v>595580.85600000003</v>
      </c>
      <c r="CD154" s="17">
        <v>670823.75699999998</v>
      </c>
      <c r="CE154" s="19"/>
      <c r="CF154" s="31">
        <v>59.32</v>
      </c>
      <c r="CG154" s="31">
        <v>249.99</v>
      </c>
      <c r="CH154" s="32">
        <v>36672.81</v>
      </c>
      <c r="CI154" s="31">
        <v>69686.58</v>
      </c>
      <c r="CJ154" s="33">
        <v>17137</v>
      </c>
      <c r="CK154" s="33">
        <v>0</v>
      </c>
      <c r="CL154" s="34">
        <v>49502.923799999997</v>
      </c>
      <c r="CM154" s="17">
        <v>57317.131999999998</v>
      </c>
      <c r="CN154" s="17">
        <v>22572.296500000004</v>
      </c>
      <c r="CO154" s="17">
        <v>23115.856</v>
      </c>
      <c r="CP154" s="17">
        <v>26036.756999999998</v>
      </c>
      <c r="CQ154" s="5"/>
    </row>
    <row r="155" spans="1:95">
      <c r="A155" s="5"/>
      <c r="B155" s="21" t="s">
        <v>2</v>
      </c>
      <c r="C155" s="21" t="s">
        <v>110</v>
      </c>
      <c r="D155" s="22" t="s">
        <v>38</v>
      </c>
      <c r="E155" s="31">
        <v>2463745.5130119817</v>
      </c>
      <c r="F155" s="31">
        <v>2837371.4490728737</v>
      </c>
      <c r="G155" s="32">
        <v>3648533.9713047678</v>
      </c>
      <c r="H155" s="31">
        <v>2083450.5482549244</v>
      </c>
      <c r="I155" s="33">
        <v>4944873.8645703578</v>
      </c>
      <c r="J155" s="33">
        <v>2309361.3203067002</v>
      </c>
      <c r="K155" s="34">
        <v>9542329</v>
      </c>
      <c r="L155" s="17">
        <v>3755701</v>
      </c>
      <c r="M155" s="17">
        <v>3610078</v>
      </c>
      <c r="N155" s="17">
        <v>3691251</v>
      </c>
      <c r="O155" s="17">
        <v>3546693</v>
      </c>
      <c r="P155" s="35">
        <v>74261.578916404425</v>
      </c>
      <c r="Q155" s="31">
        <v>24877.822698541255</v>
      </c>
      <c r="R155" s="32">
        <v>71307.218057090518</v>
      </c>
      <c r="S155" s="31">
        <v>35098.992990100356</v>
      </c>
      <c r="T155" s="33">
        <v>123260.5741431519</v>
      </c>
      <c r="U155" s="33">
        <v>31404.649870709996</v>
      </c>
      <c r="V155" s="34">
        <v>368919</v>
      </c>
      <c r="W155" s="17">
        <v>166531</v>
      </c>
      <c r="X155" s="17">
        <v>138867</v>
      </c>
      <c r="Y155" s="17">
        <v>150677</v>
      </c>
      <c r="Z155" s="17">
        <v>143082</v>
      </c>
      <c r="AA155" s="35">
        <v>2538007.0919283866</v>
      </c>
      <c r="AB155" s="31">
        <v>2862249.2717714147</v>
      </c>
      <c r="AC155" s="32">
        <v>3719841.1893618582</v>
      </c>
      <c r="AD155" s="31">
        <v>2118549.5412450251</v>
      </c>
      <c r="AE155" s="33">
        <v>5068134.4387135096</v>
      </c>
      <c r="AF155" s="33">
        <v>2340765.9701774102</v>
      </c>
      <c r="AG155" s="34">
        <v>9911248</v>
      </c>
      <c r="AH155" s="17">
        <v>3922232</v>
      </c>
      <c r="AI155" s="17">
        <v>3748945</v>
      </c>
      <c r="AJ155" s="17">
        <v>3841928</v>
      </c>
      <c r="AK155" s="17">
        <v>3689775</v>
      </c>
      <c r="AL155" s="31">
        <v>-118778.97192838562</v>
      </c>
      <c r="AM155" s="31">
        <v>-46368.710971415087</v>
      </c>
      <c r="AN155" s="32">
        <v>-25295.299561858064</v>
      </c>
      <c r="AO155" s="31">
        <v>0.21185497531</v>
      </c>
      <c r="AP155" s="33">
        <v>70953.381286490214</v>
      </c>
      <c r="AQ155" s="33">
        <v>77245.029822590004</v>
      </c>
      <c r="AR155" s="34">
        <v>545118.64</v>
      </c>
      <c r="AS155" s="17">
        <v>302404.08719999995</v>
      </c>
      <c r="AT155" s="17">
        <v>373769.81649999996</v>
      </c>
      <c r="AU155" s="17">
        <v>471788.75840000005</v>
      </c>
      <c r="AV155" s="17">
        <v>540183.06000000006</v>
      </c>
      <c r="AW155" s="35">
        <v>0</v>
      </c>
      <c r="AX155" s="31">
        <v>0</v>
      </c>
      <c r="AY155" s="32">
        <v>0</v>
      </c>
      <c r="AZ155" s="31">
        <v>0</v>
      </c>
      <c r="BA155" s="33">
        <v>0</v>
      </c>
      <c r="BB155" s="33">
        <v>0</v>
      </c>
      <c r="BC155" s="34">
        <v>791883.2577999999</v>
      </c>
      <c r="BD155" s="17">
        <v>329467.48379999999</v>
      </c>
      <c r="BE155" s="17">
        <v>324524.07680000004</v>
      </c>
      <c r="BF155" s="17">
        <v>343212.23690000002</v>
      </c>
      <c r="BG155" s="17">
        <v>339459.3345</v>
      </c>
      <c r="BH155" s="35">
        <v>2419228.120000001</v>
      </c>
      <c r="BI155" s="31">
        <v>2815880.5608000001</v>
      </c>
      <c r="BJ155" s="32">
        <v>3694545.8897999995</v>
      </c>
      <c r="BK155" s="31">
        <v>2118549.7531000003</v>
      </c>
      <c r="BL155" s="33">
        <v>5139087.82</v>
      </c>
      <c r="BM155" s="33">
        <v>2418011</v>
      </c>
      <c r="BN155" s="34">
        <v>11248249.897799999</v>
      </c>
      <c r="BO155" s="17">
        <v>4554103.5710000005</v>
      </c>
      <c r="BP155" s="17">
        <v>4447238.8933000006</v>
      </c>
      <c r="BQ155" s="17">
        <v>4656928.9953000005</v>
      </c>
      <c r="BR155" s="17">
        <v>4569417.3944999995</v>
      </c>
      <c r="BS155" s="19"/>
      <c r="BT155" s="31">
        <v>1590126.4</v>
      </c>
      <c r="BU155" s="31">
        <v>2140635.69</v>
      </c>
      <c r="BV155" s="32">
        <v>4718403.9578</v>
      </c>
      <c r="BW155" s="31">
        <v>2037750.4416000005</v>
      </c>
      <c r="BX155" s="33">
        <v>5833730.1942999996</v>
      </c>
      <c r="BY155" s="33">
        <v>2440884</v>
      </c>
      <c r="BZ155" s="34">
        <v>5035799.0219000001</v>
      </c>
      <c r="CA155" s="17">
        <v>9937566.9478999991</v>
      </c>
      <c r="CB155" s="17">
        <v>1662611.3261000002</v>
      </c>
      <c r="CC155" s="17">
        <v>5097430.074</v>
      </c>
      <c r="CD155" s="17">
        <v>4571955.83</v>
      </c>
      <c r="CE155" s="19"/>
      <c r="CF155" s="31">
        <v>70786.12999999999</v>
      </c>
      <c r="CG155" s="31">
        <v>24474.799599999998</v>
      </c>
      <c r="CH155" s="32">
        <v>70822.3217</v>
      </c>
      <c r="CI155" s="31">
        <v>35098.996500000001</v>
      </c>
      <c r="CJ155" s="33">
        <v>124986.20999999999</v>
      </c>
      <c r="CK155" s="33">
        <v>32441</v>
      </c>
      <c r="CL155" s="34">
        <v>418685.19119999994</v>
      </c>
      <c r="CM155" s="17">
        <v>193359.14199999999</v>
      </c>
      <c r="CN155" s="17">
        <v>164732.96310000002</v>
      </c>
      <c r="CO155" s="17">
        <v>182640.65669999999</v>
      </c>
      <c r="CP155" s="17">
        <v>177192.76950000002</v>
      </c>
      <c r="CQ155" s="5"/>
    </row>
    <row r="156" spans="1:95">
      <c r="A156" s="5"/>
      <c r="B156" s="21" t="s">
        <v>2</v>
      </c>
      <c r="C156" s="21" t="s">
        <v>110</v>
      </c>
      <c r="D156" s="22" t="s">
        <v>46</v>
      </c>
      <c r="E156" s="31">
        <v>1909709.7152815457</v>
      </c>
      <c r="F156" s="31">
        <v>1591672.7604029181</v>
      </c>
      <c r="G156" s="32">
        <v>1712153.4984523293</v>
      </c>
      <c r="H156" s="31">
        <v>2624320.8975678841</v>
      </c>
      <c r="I156" s="33">
        <v>2326010.2223795899</v>
      </c>
      <c r="J156" s="33">
        <v>1126041.7324000001</v>
      </c>
      <c r="K156" s="34">
        <v>3928489</v>
      </c>
      <c r="L156" s="17">
        <v>2427216</v>
      </c>
      <c r="M156" s="17">
        <v>4382711</v>
      </c>
      <c r="N156" s="17">
        <v>3315272</v>
      </c>
      <c r="O156" s="17">
        <v>1369326</v>
      </c>
      <c r="P156" s="35">
        <v>409006.95413437323</v>
      </c>
      <c r="Q156" s="31">
        <v>25699.1588220138</v>
      </c>
      <c r="R156" s="32">
        <v>43175.366899388209</v>
      </c>
      <c r="S156" s="31">
        <v>1908.929809107</v>
      </c>
      <c r="T156" s="33">
        <v>25168.101099200001</v>
      </c>
      <c r="U156" s="33">
        <v>18118.000200000009</v>
      </c>
      <c r="V156" s="34">
        <v>154354</v>
      </c>
      <c r="W156" s="17">
        <v>96032</v>
      </c>
      <c r="X156" s="17">
        <v>173506</v>
      </c>
      <c r="Y156" s="17">
        <v>137816</v>
      </c>
      <c r="Z156" s="17">
        <v>59247</v>
      </c>
      <c r="AA156" s="35">
        <v>2318716.6694159191</v>
      </c>
      <c r="AB156" s="31">
        <v>1617371.9192249319</v>
      </c>
      <c r="AC156" s="32">
        <v>1755328.8653517177</v>
      </c>
      <c r="AD156" s="31">
        <v>2626229.827376991</v>
      </c>
      <c r="AE156" s="33">
        <v>2351178.32347879</v>
      </c>
      <c r="AF156" s="33">
        <v>1144159.7326</v>
      </c>
      <c r="AG156" s="34">
        <v>4082843</v>
      </c>
      <c r="AH156" s="17">
        <v>2523248</v>
      </c>
      <c r="AI156" s="17">
        <v>4556217</v>
      </c>
      <c r="AJ156" s="17">
        <v>3453088</v>
      </c>
      <c r="AK156" s="17">
        <v>1428573</v>
      </c>
      <c r="AL156" s="31">
        <v>-108516.15941591881</v>
      </c>
      <c r="AM156" s="31">
        <v>-26201.579224932393</v>
      </c>
      <c r="AN156" s="32">
        <v>-11936.415351717</v>
      </c>
      <c r="AO156" s="31">
        <v>0.26262300900000002</v>
      </c>
      <c r="AP156" s="33">
        <v>32916.328521210002</v>
      </c>
      <c r="AQ156" s="33">
        <v>37757.194503299994</v>
      </c>
      <c r="AR156" s="34">
        <v>224556.36499999999</v>
      </c>
      <c r="AS156" s="17">
        <v>194542.42080000002</v>
      </c>
      <c r="AT156" s="17">
        <v>454254.83489999996</v>
      </c>
      <c r="AU156" s="17">
        <v>424039.20639999997</v>
      </c>
      <c r="AV156" s="17">
        <v>209143.08719999998</v>
      </c>
      <c r="AW156" s="35">
        <v>0</v>
      </c>
      <c r="AX156" s="31">
        <v>0</v>
      </c>
      <c r="AY156" s="32">
        <v>0</v>
      </c>
      <c r="AZ156" s="31">
        <v>0</v>
      </c>
      <c r="BA156" s="33">
        <v>0</v>
      </c>
      <c r="BB156" s="33">
        <v>0</v>
      </c>
      <c r="BC156" s="34">
        <v>180482.58609999999</v>
      </c>
      <c r="BD156" s="17">
        <v>122668.6404</v>
      </c>
      <c r="BE156" s="17">
        <v>239727.1059</v>
      </c>
      <c r="BF156" s="17">
        <v>196560.40950000001</v>
      </c>
      <c r="BG156" s="17">
        <v>87326.098800000007</v>
      </c>
      <c r="BH156" s="35">
        <v>2210200.5099999998</v>
      </c>
      <c r="BI156" s="31">
        <v>1591170.3399999996</v>
      </c>
      <c r="BJ156" s="32">
        <v>1743392.4500000007</v>
      </c>
      <c r="BK156" s="31">
        <v>2626230.0900000003</v>
      </c>
      <c r="BL156" s="33">
        <v>2384094.6519999998</v>
      </c>
      <c r="BM156" s="33">
        <v>1181916.9271032999</v>
      </c>
      <c r="BN156" s="34">
        <v>4487881.9511000002</v>
      </c>
      <c r="BO156" s="17">
        <v>2840459.0611999999</v>
      </c>
      <c r="BP156" s="17">
        <v>5250198.9408</v>
      </c>
      <c r="BQ156" s="17">
        <v>4073687.6159000001</v>
      </c>
      <c r="BR156" s="17">
        <v>1725042.186</v>
      </c>
      <c r="BS156" s="19"/>
      <c r="BT156" s="31">
        <v>2161601.0299999998</v>
      </c>
      <c r="BU156" s="31">
        <v>6006654.2000000002</v>
      </c>
      <c r="BV156" s="32">
        <v>974823.72000000067</v>
      </c>
      <c r="BW156" s="31">
        <v>3519010.0599999996</v>
      </c>
      <c r="BX156" s="33">
        <v>2608396.7319999998</v>
      </c>
      <c r="BY156" s="33">
        <v>1181916.9271032999</v>
      </c>
      <c r="BZ156" s="34">
        <v>2917023.5467000003</v>
      </c>
      <c r="CA156" s="17">
        <v>1998382.2330999998</v>
      </c>
      <c r="CB156" s="17">
        <v>3766339.6502999999</v>
      </c>
      <c r="CC156" s="17">
        <v>5385917.6161999991</v>
      </c>
      <c r="CD156" s="17">
        <v>3216304.5175000001</v>
      </c>
      <c r="CE156" s="19"/>
      <c r="CF156" s="31">
        <v>389865.39</v>
      </c>
      <c r="CG156" s="31">
        <v>25282.83</v>
      </c>
      <c r="CH156" s="32">
        <v>42881.76999999999</v>
      </c>
      <c r="CI156" s="31">
        <v>1908.93</v>
      </c>
      <c r="CJ156" s="33">
        <v>25520.453999999998</v>
      </c>
      <c r="CK156" s="33">
        <v>18715.894206600005</v>
      </c>
      <c r="CL156" s="34">
        <v>169666.71719999998</v>
      </c>
      <c r="CM156" s="17">
        <v>108104.6828</v>
      </c>
      <c r="CN156" s="17">
        <v>199933.6397</v>
      </c>
      <c r="CO156" s="17">
        <v>162584.7298</v>
      </c>
      <c r="CP156" s="17">
        <v>71542.414400000009</v>
      </c>
      <c r="CQ156" s="5"/>
    </row>
    <row r="157" spans="1:95">
      <c r="A157" s="5"/>
      <c r="B157" s="21" t="s">
        <v>2</v>
      </c>
      <c r="C157" s="21" t="s">
        <v>110</v>
      </c>
      <c r="D157" s="22" t="s">
        <v>48</v>
      </c>
      <c r="E157" s="31">
        <v>0</v>
      </c>
      <c r="F157" s="31">
        <v>905934.49515593215</v>
      </c>
      <c r="G157" s="32">
        <v>1936667.8710897709</v>
      </c>
      <c r="H157" s="31">
        <v>1143883.7306116156</v>
      </c>
      <c r="I157" s="33">
        <v>1989020.90390913</v>
      </c>
      <c r="J157" s="33">
        <v>98623.436994179996</v>
      </c>
      <c r="K157" s="34">
        <v>0</v>
      </c>
      <c r="L157" s="17">
        <v>448246</v>
      </c>
      <c r="M157" s="17">
        <v>819203</v>
      </c>
      <c r="N157" s="17">
        <v>1755000</v>
      </c>
      <c r="O157" s="17">
        <v>487500</v>
      </c>
      <c r="P157" s="35">
        <v>0</v>
      </c>
      <c r="Q157" s="31">
        <v>446.31026888880001</v>
      </c>
      <c r="R157" s="32">
        <v>40007.302739918334</v>
      </c>
      <c r="S157" s="31">
        <v>31682.136831785996</v>
      </c>
      <c r="T157" s="33">
        <v>11166.66775497</v>
      </c>
      <c r="U157" s="33">
        <v>0</v>
      </c>
      <c r="V157" s="34">
        <v>0</v>
      </c>
      <c r="W157" s="17">
        <v>16674</v>
      </c>
      <c r="X157" s="17">
        <v>34559</v>
      </c>
      <c r="Y157" s="17">
        <v>70867</v>
      </c>
      <c r="Z157" s="17">
        <v>19685</v>
      </c>
      <c r="AA157" s="35">
        <v>0</v>
      </c>
      <c r="AB157" s="31">
        <v>906380.8054248211</v>
      </c>
      <c r="AC157" s="32">
        <v>1976675.1738296896</v>
      </c>
      <c r="AD157" s="31">
        <v>1175565.8674434016</v>
      </c>
      <c r="AE157" s="33">
        <v>2000187.5716641003</v>
      </c>
      <c r="AF157" s="33">
        <v>98623.436994179996</v>
      </c>
      <c r="AG157" s="34">
        <v>0</v>
      </c>
      <c r="AH157" s="17">
        <v>464920</v>
      </c>
      <c r="AI157" s="17">
        <v>853762</v>
      </c>
      <c r="AJ157" s="17">
        <v>1825867</v>
      </c>
      <c r="AK157" s="17">
        <v>507185</v>
      </c>
      <c r="AL157" s="31">
        <v>0</v>
      </c>
      <c r="AM157" s="31">
        <v>-14683.455424821001</v>
      </c>
      <c r="AN157" s="32">
        <v>-13441.59282968946</v>
      </c>
      <c r="AO157" s="31">
        <v>0.11755659850000001</v>
      </c>
      <c r="AP157" s="33">
        <v>28002.4283359</v>
      </c>
      <c r="AQ157" s="33">
        <v>3254.5630058199999</v>
      </c>
      <c r="AR157" s="34">
        <v>0</v>
      </c>
      <c r="AS157" s="17">
        <v>35845.332000000002</v>
      </c>
      <c r="AT157" s="17">
        <v>85120.071400000001</v>
      </c>
      <c r="AU157" s="17">
        <v>224216.4676</v>
      </c>
      <c r="AV157" s="17">
        <v>74251.884000000005</v>
      </c>
      <c r="AW157" s="35">
        <v>0</v>
      </c>
      <c r="AX157" s="31">
        <v>0</v>
      </c>
      <c r="AY157" s="32">
        <v>0</v>
      </c>
      <c r="AZ157" s="31">
        <v>0</v>
      </c>
      <c r="BA157" s="33">
        <v>0</v>
      </c>
      <c r="BB157" s="33">
        <v>0</v>
      </c>
      <c r="BC157" s="34">
        <v>0</v>
      </c>
      <c r="BD157" s="17">
        <v>28085.9349</v>
      </c>
      <c r="BE157" s="17">
        <v>54640.747199999998</v>
      </c>
      <c r="BF157" s="17">
        <v>123784.4124</v>
      </c>
      <c r="BG157" s="17">
        <v>36257.243000000002</v>
      </c>
      <c r="BH157" s="35">
        <v>0</v>
      </c>
      <c r="BI157" s="31">
        <v>891697.35</v>
      </c>
      <c r="BJ157" s="32">
        <v>1963233.581</v>
      </c>
      <c r="BK157" s="31">
        <v>1175565.9849999999</v>
      </c>
      <c r="BL157" s="33">
        <v>2028190</v>
      </c>
      <c r="BM157" s="33">
        <v>101878</v>
      </c>
      <c r="BN157" s="34">
        <v>0</v>
      </c>
      <c r="BO157" s="17">
        <v>528851.26690000005</v>
      </c>
      <c r="BP157" s="17">
        <v>993522.8186</v>
      </c>
      <c r="BQ157" s="17">
        <v>2173867.8800000004</v>
      </c>
      <c r="BR157" s="17">
        <v>617694.12699999998</v>
      </c>
      <c r="BS157" s="19"/>
      <c r="BT157" s="31">
        <v>0</v>
      </c>
      <c r="BU157" s="31">
        <v>425549.19</v>
      </c>
      <c r="BV157" s="32">
        <v>2319300.8109999998</v>
      </c>
      <c r="BW157" s="31">
        <v>1068918.175</v>
      </c>
      <c r="BX157" s="33">
        <v>2244918.7400000002</v>
      </c>
      <c r="BY157" s="33">
        <v>101878</v>
      </c>
      <c r="BZ157" s="34">
        <v>0</v>
      </c>
      <c r="CA157" s="17">
        <v>-12840.1091</v>
      </c>
      <c r="CB157" s="17">
        <v>1535214.1945999998</v>
      </c>
      <c r="CC157" s="17">
        <v>2173867.8800000004</v>
      </c>
      <c r="CD157" s="17">
        <v>617694.12699999998</v>
      </c>
      <c r="CE157" s="19"/>
      <c r="CF157" s="31">
        <v>0</v>
      </c>
      <c r="CG157" s="31">
        <v>439.08000000000004</v>
      </c>
      <c r="CH157" s="32">
        <v>39735.248999999996</v>
      </c>
      <c r="CI157" s="31">
        <v>31682.14</v>
      </c>
      <c r="CJ157" s="33">
        <v>11323</v>
      </c>
      <c r="CK157" s="33">
        <v>0</v>
      </c>
      <c r="CL157" s="34">
        <v>0</v>
      </c>
      <c r="CM157" s="17">
        <v>18966.873199999998</v>
      </c>
      <c r="CN157" s="17">
        <v>40216.300300000003</v>
      </c>
      <c r="CO157" s="17">
        <v>84373.87999999999</v>
      </c>
      <c r="CP157" s="17">
        <v>23974.126999999997</v>
      </c>
      <c r="CQ157" s="5"/>
    </row>
    <row r="158" spans="1:95">
      <c r="B158" s="21" t="s">
        <v>2</v>
      </c>
      <c r="C158" s="21" t="s">
        <v>110</v>
      </c>
      <c r="D158" s="22" t="s">
        <v>98</v>
      </c>
      <c r="E158" s="31">
        <v>0</v>
      </c>
      <c r="F158" s="31">
        <v>0</v>
      </c>
      <c r="G158" s="32">
        <v>0</v>
      </c>
      <c r="H158" s="31">
        <v>0</v>
      </c>
      <c r="I158" s="33">
        <v>5945655</v>
      </c>
      <c r="J158" s="33">
        <v>6824426</v>
      </c>
      <c r="K158" s="34">
        <v>2436608</v>
      </c>
      <c r="L158" s="17">
        <v>468578</v>
      </c>
      <c r="M158" s="17">
        <v>0</v>
      </c>
      <c r="N158" s="17">
        <v>0</v>
      </c>
      <c r="O158" s="17">
        <v>0</v>
      </c>
      <c r="P158" s="35">
        <v>0</v>
      </c>
      <c r="Q158" s="31">
        <v>0</v>
      </c>
      <c r="R158" s="32">
        <v>0</v>
      </c>
      <c r="S158" s="31">
        <v>0</v>
      </c>
      <c r="T158" s="33">
        <v>54345</v>
      </c>
      <c r="U158" s="33">
        <v>275574</v>
      </c>
      <c r="V158" s="34">
        <v>98392</v>
      </c>
      <c r="W158" s="17">
        <v>18922</v>
      </c>
      <c r="X158" s="17">
        <v>0</v>
      </c>
      <c r="Y158" s="17">
        <v>0</v>
      </c>
      <c r="Z158" s="17">
        <v>0</v>
      </c>
      <c r="AA158" s="35">
        <v>0</v>
      </c>
      <c r="AB158" s="31">
        <v>0</v>
      </c>
      <c r="AC158" s="32">
        <v>0</v>
      </c>
      <c r="AD158" s="31">
        <v>0</v>
      </c>
      <c r="AE158" s="33">
        <v>6000000</v>
      </c>
      <c r="AF158" s="33">
        <v>7100000</v>
      </c>
      <c r="AG158" s="34">
        <v>2535000</v>
      </c>
      <c r="AH158" s="17">
        <v>487500</v>
      </c>
      <c r="AI158" s="17">
        <v>0</v>
      </c>
      <c r="AJ158" s="17">
        <v>0</v>
      </c>
      <c r="AK158" s="17">
        <v>0</v>
      </c>
      <c r="AL158" s="31">
        <v>0</v>
      </c>
      <c r="AM158" s="31">
        <v>0</v>
      </c>
      <c r="AN158" s="32">
        <v>0</v>
      </c>
      <c r="AO158" s="31">
        <v>0</v>
      </c>
      <c r="AP158" s="33">
        <v>84000</v>
      </c>
      <c r="AQ158" s="33">
        <v>234300</v>
      </c>
      <c r="AR158" s="34">
        <v>139425</v>
      </c>
      <c r="AS158" s="17">
        <v>37586.25</v>
      </c>
      <c r="AT158" s="17">
        <v>0</v>
      </c>
      <c r="AU158" s="17">
        <v>0</v>
      </c>
      <c r="AV158" s="17">
        <v>0</v>
      </c>
      <c r="AW158" s="35">
        <v>0</v>
      </c>
      <c r="AX158" s="31">
        <v>0</v>
      </c>
      <c r="AY158" s="32">
        <v>0</v>
      </c>
      <c r="AZ158" s="31">
        <v>0</v>
      </c>
      <c r="BA158" s="33">
        <v>0</v>
      </c>
      <c r="BB158" s="33">
        <v>0</v>
      </c>
      <c r="BC158" s="34">
        <v>202540</v>
      </c>
      <c r="BD158" s="17">
        <v>40950</v>
      </c>
      <c r="BE158" s="17">
        <v>0</v>
      </c>
      <c r="BF158" s="17">
        <v>0</v>
      </c>
      <c r="BG158" s="17">
        <v>0</v>
      </c>
      <c r="BH158" s="35">
        <v>0</v>
      </c>
      <c r="BI158" s="31">
        <v>0</v>
      </c>
      <c r="BJ158" s="32">
        <v>0</v>
      </c>
      <c r="BK158" s="31">
        <v>0</v>
      </c>
      <c r="BL158" s="33">
        <v>6084000</v>
      </c>
      <c r="BM158" s="33">
        <v>7334300</v>
      </c>
      <c r="BN158" s="34">
        <v>2876965</v>
      </c>
      <c r="BO158" s="17">
        <v>566036.25</v>
      </c>
      <c r="BP158" s="17">
        <v>0</v>
      </c>
      <c r="BQ158" s="17">
        <v>0</v>
      </c>
      <c r="BR158" s="17">
        <v>0</v>
      </c>
      <c r="BS158" s="19"/>
      <c r="BT158" s="31">
        <v>0</v>
      </c>
      <c r="BU158" s="31">
        <v>0</v>
      </c>
      <c r="BV158" s="32">
        <v>0</v>
      </c>
      <c r="BW158" s="31">
        <v>0</v>
      </c>
      <c r="BX158" s="33">
        <v>6083999.8580400003</v>
      </c>
      <c r="BY158" s="33">
        <v>7334300.3408900006</v>
      </c>
      <c r="BZ158" s="34">
        <v>2876964.4901949996</v>
      </c>
      <c r="CA158" s="17">
        <v>516253.63236000016</v>
      </c>
      <c r="CB158" s="17">
        <v>0</v>
      </c>
      <c r="CC158" s="17">
        <v>0</v>
      </c>
      <c r="CD158" s="17">
        <v>49782.200399999972</v>
      </c>
      <c r="CE158" s="19"/>
      <c r="CF158" s="31">
        <v>0</v>
      </c>
      <c r="CG158" s="31">
        <v>0</v>
      </c>
      <c r="CH158" s="32">
        <v>0</v>
      </c>
      <c r="CI158" s="31">
        <v>0</v>
      </c>
      <c r="CJ158" s="33">
        <v>55105.83</v>
      </c>
      <c r="CK158" s="33">
        <v>284667.94199999998</v>
      </c>
      <c r="CL158" s="34">
        <v>111664.8385</v>
      </c>
      <c r="CM158" s="17">
        <v>21970.319500000001</v>
      </c>
      <c r="CN158" s="17">
        <v>0</v>
      </c>
      <c r="CO158" s="17">
        <v>0</v>
      </c>
      <c r="CP158" s="17">
        <v>0</v>
      </c>
    </row>
    <row r="159" spans="1:95">
      <c r="B159" s="21" t="s">
        <v>2</v>
      </c>
      <c r="C159" s="21" t="s">
        <v>87</v>
      </c>
      <c r="D159" s="22" t="s">
        <v>41</v>
      </c>
      <c r="E159" s="36">
        <v>4049054.7449957682</v>
      </c>
      <c r="F159" s="36">
        <v>4990221.0064664772</v>
      </c>
      <c r="G159" s="37">
        <v>1625559.1023248602</v>
      </c>
      <c r="H159" s="36">
        <v>1227941.1972058681</v>
      </c>
      <c r="I159" s="38">
        <v>4418622.7186073698</v>
      </c>
      <c r="J159" s="38">
        <v>2864992.54845447</v>
      </c>
      <c r="K159" s="39">
        <v>1638000</v>
      </c>
      <c r="L159" s="40">
        <v>702000</v>
      </c>
      <c r="M159" s="40">
        <v>1625188</v>
      </c>
      <c r="N159" s="40">
        <v>1425692</v>
      </c>
      <c r="O159" s="40">
        <v>1418571</v>
      </c>
      <c r="P159" s="41">
        <v>57387.196209883601</v>
      </c>
      <c r="Q159" s="36">
        <v>291225.48663693713</v>
      </c>
      <c r="R159" s="37">
        <v>22436.111446624378</v>
      </c>
      <c r="S159" s="36">
        <v>72533.772746621995</v>
      </c>
      <c r="T159" s="38">
        <v>196281.08421830999</v>
      </c>
      <c r="U159" s="38">
        <v>130144.25338209</v>
      </c>
      <c r="V159" s="39">
        <v>66144</v>
      </c>
      <c r="W159" s="40">
        <v>28347</v>
      </c>
      <c r="X159" s="40">
        <v>60454</v>
      </c>
      <c r="Y159" s="40">
        <v>60937</v>
      </c>
      <c r="Z159" s="40">
        <v>57434</v>
      </c>
      <c r="AA159" s="41">
        <v>4106441.9412056515</v>
      </c>
      <c r="AB159" s="36">
        <v>5281446.4931034138</v>
      </c>
      <c r="AC159" s="37">
        <v>1647995.2137714848</v>
      </c>
      <c r="AD159" s="36">
        <v>1300474.9699524899</v>
      </c>
      <c r="AE159" s="38">
        <v>4614903.8028256809</v>
      </c>
      <c r="AF159" s="38">
        <v>2995136.8018365605</v>
      </c>
      <c r="AG159" s="39">
        <v>1704144</v>
      </c>
      <c r="AH159" s="40">
        <v>730347</v>
      </c>
      <c r="AI159" s="40">
        <v>1685642</v>
      </c>
      <c r="AJ159" s="40">
        <v>1486629</v>
      </c>
      <c r="AK159" s="40">
        <v>1476005</v>
      </c>
      <c r="AL159" s="36">
        <v>-192181.87120565161</v>
      </c>
      <c r="AM159" s="36">
        <v>-85559.936503414268</v>
      </c>
      <c r="AN159" s="37">
        <v>-11206.53557148481</v>
      </c>
      <c r="AO159" s="36">
        <v>0.13004751000000001</v>
      </c>
      <c r="AP159" s="38">
        <v>64608.19717431999</v>
      </c>
      <c r="AQ159" s="38">
        <v>98839.19816344</v>
      </c>
      <c r="AR159" s="39">
        <v>93727.92</v>
      </c>
      <c r="AS159" s="40">
        <v>56309.753700000001</v>
      </c>
      <c r="AT159" s="40">
        <v>168058.5074</v>
      </c>
      <c r="AU159" s="40">
        <v>182558.04120000001</v>
      </c>
      <c r="AV159" s="40">
        <v>216087.13200000001</v>
      </c>
      <c r="AW159" s="41">
        <v>0</v>
      </c>
      <c r="AX159" s="36">
        <v>0</v>
      </c>
      <c r="AY159" s="37">
        <v>0</v>
      </c>
      <c r="AZ159" s="36">
        <v>0</v>
      </c>
      <c r="BA159" s="38">
        <v>0</v>
      </c>
      <c r="BB159" s="38">
        <v>0</v>
      </c>
      <c r="BC159" s="39">
        <v>115881.79199999999</v>
      </c>
      <c r="BD159" s="40">
        <v>52734.809599999993</v>
      </c>
      <c r="BE159" s="40">
        <v>126898.61760000001</v>
      </c>
      <c r="BF159" s="40">
        <v>116795.62019999999</v>
      </c>
      <c r="BG159" s="40">
        <v>120654.00439999999</v>
      </c>
      <c r="BH159" s="41">
        <v>3914260.0700000003</v>
      </c>
      <c r="BI159" s="36">
        <v>5195886.5565999988</v>
      </c>
      <c r="BJ159" s="37">
        <v>1636788.6782</v>
      </c>
      <c r="BK159" s="36">
        <v>1300475.0999999999</v>
      </c>
      <c r="BL159" s="38">
        <v>4679512</v>
      </c>
      <c r="BM159" s="38">
        <v>3093976</v>
      </c>
      <c r="BN159" s="39">
        <v>1913753.7120000001</v>
      </c>
      <c r="BO159" s="40">
        <v>839391.56330000004</v>
      </c>
      <c r="BP159" s="40">
        <v>1980599.125</v>
      </c>
      <c r="BQ159" s="40">
        <v>1785982.6614000001</v>
      </c>
      <c r="BR159" s="40">
        <v>1812746.1364</v>
      </c>
      <c r="BS159" s="19"/>
      <c r="BT159" s="36">
        <v>1507929.78</v>
      </c>
      <c r="BU159" s="36">
        <v>6727274.6599999992</v>
      </c>
      <c r="BV159" s="37">
        <v>1852805.1248000001</v>
      </c>
      <c r="BW159" s="36">
        <v>343932.98999999993</v>
      </c>
      <c r="BX159" s="38">
        <v>5741363.8500000006</v>
      </c>
      <c r="BY159" s="38">
        <v>3647637</v>
      </c>
      <c r="BZ159" s="39">
        <v>1913753.7120000001</v>
      </c>
      <c r="CA159" s="40">
        <v>839391.56330000004</v>
      </c>
      <c r="CB159" s="40">
        <v>-47531.233400000005</v>
      </c>
      <c r="CC159" s="40">
        <v>3013421.1660000002</v>
      </c>
      <c r="CD159" s="40">
        <v>1877830.9413999999</v>
      </c>
      <c r="CE159" s="19"/>
      <c r="CF159" s="36">
        <v>54701.47</v>
      </c>
      <c r="CG159" s="36">
        <v>286507.60600000003</v>
      </c>
      <c r="CH159" s="37">
        <v>22283.543600000005</v>
      </c>
      <c r="CI159" s="36">
        <v>72533.78</v>
      </c>
      <c r="CJ159" s="38">
        <v>199029</v>
      </c>
      <c r="CK159" s="38">
        <v>134439</v>
      </c>
      <c r="CL159" s="39">
        <v>74279.712</v>
      </c>
      <c r="CM159" s="40">
        <v>32579.363300000001</v>
      </c>
      <c r="CN159" s="40">
        <v>71032.357399999994</v>
      </c>
      <c r="CO159" s="40">
        <v>73207.487000000023</v>
      </c>
      <c r="CP159" s="40">
        <v>70537.225499999986</v>
      </c>
    </row>
    <row r="160" spans="1:95">
      <c r="B160" s="21" t="s">
        <v>3</v>
      </c>
      <c r="C160" s="21" t="s">
        <v>88</v>
      </c>
      <c r="D160" s="22" t="s">
        <v>56</v>
      </c>
      <c r="E160" s="31">
        <v>889396.36394523643</v>
      </c>
      <c r="F160" s="31">
        <v>1121370.7530648587</v>
      </c>
      <c r="G160" s="32">
        <v>2269902.6495779529</v>
      </c>
      <c r="H160" s="31">
        <v>5417534.9082464548</v>
      </c>
      <c r="I160" s="33">
        <v>4511152.0210441202</v>
      </c>
      <c r="J160" s="33">
        <v>5170647.6506064804</v>
      </c>
      <c r="K160" s="34">
        <v>4363038</v>
      </c>
      <c r="L160" s="17">
        <v>11396916.449999999</v>
      </c>
      <c r="M160" s="17">
        <v>1290380</v>
      </c>
      <c r="N160" s="17">
        <v>350000</v>
      </c>
      <c r="O160" s="17">
        <v>1100000</v>
      </c>
      <c r="P160" s="35">
        <v>106601.300966818</v>
      </c>
      <c r="Q160" s="31">
        <v>131338.53681276241</v>
      </c>
      <c r="R160" s="32">
        <v>243989.50351413101</v>
      </c>
      <c r="S160" s="31">
        <v>111219.11887808701</v>
      </c>
      <c r="T160" s="33">
        <v>128036.46418288001</v>
      </c>
      <c r="U160" s="33">
        <v>211891.32528869962</v>
      </c>
      <c r="V160" s="34">
        <v>243877</v>
      </c>
      <c r="W160" s="17">
        <v>521609</v>
      </c>
      <c r="X160" s="17">
        <v>52106</v>
      </c>
      <c r="Y160" s="17">
        <v>14133</v>
      </c>
      <c r="Z160" s="17">
        <v>44418</v>
      </c>
      <c r="AA160" s="35">
        <v>995997.66491205455</v>
      </c>
      <c r="AB160" s="31">
        <v>1252709.289877621</v>
      </c>
      <c r="AC160" s="32">
        <v>2513892.1530920835</v>
      </c>
      <c r="AD160" s="31">
        <v>5528754.0271245418</v>
      </c>
      <c r="AE160" s="33">
        <v>4639188.485227</v>
      </c>
      <c r="AF160" s="33">
        <v>5382538.9758951804</v>
      </c>
      <c r="AG160" s="34">
        <v>4606915</v>
      </c>
      <c r="AH160" s="17">
        <v>11918525.449999999</v>
      </c>
      <c r="AI160" s="17">
        <v>1342486</v>
      </c>
      <c r="AJ160" s="17">
        <v>364133</v>
      </c>
      <c r="AK160" s="17">
        <v>1144418</v>
      </c>
      <c r="AL160" s="31">
        <v>-46612.784912054412</v>
      </c>
      <c r="AM160" s="31">
        <v>-20294.0098776208</v>
      </c>
      <c r="AN160" s="32">
        <v>-17094.723092083801</v>
      </c>
      <c r="AO160" s="31">
        <v>0.55287545800000004</v>
      </c>
      <c r="AP160" s="33">
        <v>64948.488773000005</v>
      </c>
      <c r="AQ160" s="33">
        <v>177623.73110481998</v>
      </c>
      <c r="AR160" s="34">
        <v>253380.32499999995</v>
      </c>
      <c r="AS160" s="17">
        <v>918918.31219500001</v>
      </c>
      <c r="AT160" s="17">
        <v>133845.8542</v>
      </c>
      <c r="AU160" s="17">
        <v>44715.532399999996</v>
      </c>
      <c r="AV160" s="17">
        <v>167542.79519999999</v>
      </c>
      <c r="AW160" s="35">
        <v>0</v>
      </c>
      <c r="AX160" s="31">
        <v>0</v>
      </c>
      <c r="AY160" s="32">
        <v>0</v>
      </c>
      <c r="AZ160" s="31">
        <v>0</v>
      </c>
      <c r="BA160" s="33">
        <v>0</v>
      </c>
      <c r="BB160" s="33">
        <v>0</v>
      </c>
      <c r="BC160" s="34">
        <v>0</v>
      </c>
      <c r="BD160" s="17">
        <v>0</v>
      </c>
      <c r="BE160" s="17">
        <v>0</v>
      </c>
      <c r="BF160" s="17">
        <v>0</v>
      </c>
      <c r="BG160" s="17">
        <v>0</v>
      </c>
      <c r="BH160" s="35">
        <v>949384.87999999989</v>
      </c>
      <c r="BI160" s="31">
        <v>1232415.2800000003</v>
      </c>
      <c r="BJ160" s="32">
        <v>2496797.4299999997</v>
      </c>
      <c r="BK160" s="31">
        <v>5528754.5800000001</v>
      </c>
      <c r="BL160" s="33">
        <v>4704136.9739999995</v>
      </c>
      <c r="BM160" s="33">
        <v>5560162.7070000004</v>
      </c>
      <c r="BN160" s="34">
        <v>4860295.3249999993</v>
      </c>
      <c r="BO160" s="17">
        <v>12837443.762194999</v>
      </c>
      <c r="BP160" s="17">
        <v>1476331.8541999999</v>
      </c>
      <c r="BQ160" s="17">
        <v>408848.53240000003</v>
      </c>
      <c r="BR160" s="17">
        <v>1311960.7952000001</v>
      </c>
      <c r="BS160" s="17"/>
      <c r="BT160" s="31">
        <v>986735.1</v>
      </c>
      <c r="BU160" s="31">
        <v>125159.54999999999</v>
      </c>
      <c r="BV160" s="32">
        <v>3072138.0199999991</v>
      </c>
      <c r="BW160" s="31">
        <v>5941623.7700000005</v>
      </c>
      <c r="BX160" s="33">
        <v>6274903.1140000001</v>
      </c>
      <c r="BY160" s="33">
        <v>4719075.5129999993</v>
      </c>
      <c r="BZ160" s="34">
        <v>1646402.4049999993</v>
      </c>
      <c r="CA160" s="17">
        <v>16892423.876194999</v>
      </c>
      <c r="CB160" s="17">
        <v>1476331.8541999999</v>
      </c>
      <c r="CC160" s="17">
        <v>408848.53240000003</v>
      </c>
      <c r="CD160" s="17">
        <v>1311960.7952000001</v>
      </c>
      <c r="CE160" s="19"/>
      <c r="CF160" s="31">
        <v>101612.34999999999</v>
      </c>
      <c r="CG160" s="31">
        <v>129210.84000000001</v>
      </c>
      <c r="CH160" s="32">
        <v>242330.34999999995</v>
      </c>
      <c r="CI160" s="31">
        <v>111219.13000000002</v>
      </c>
      <c r="CJ160" s="33">
        <v>129828.974</v>
      </c>
      <c r="CK160" s="33">
        <v>218883.73720659962</v>
      </c>
      <c r="CL160" s="34">
        <v>257290.23499999999</v>
      </c>
      <c r="CM160" s="17">
        <v>561825.05389999994</v>
      </c>
      <c r="CN160" s="17">
        <v>57300.968200000003</v>
      </c>
      <c r="CO160" s="17">
        <v>15868.5324</v>
      </c>
      <c r="CP160" s="17">
        <v>50920.7952</v>
      </c>
    </row>
    <row r="161" spans="1:95">
      <c r="B161" s="21" t="s">
        <v>3</v>
      </c>
      <c r="C161" s="21" t="s">
        <v>89</v>
      </c>
      <c r="D161" s="22" t="s">
        <v>57</v>
      </c>
      <c r="E161" s="31">
        <v>1847407.86268812</v>
      </c>
      <c r="F161" s="31">
        <v>1794640.934160399</v>
      </c>
      <c r="G161" s="32">
        <v>1111372.1640908353</v>
      </c>
      <c r="H161" s="31">
        <v>1395784.5904215269</v>
      </c>
      <c r="I161" s="33">
        <v>1218860.0793423599</v>
      </c>
      <c r="J161" s="33">
        <v>1114436.59392503</v>
      </c>
      <c r="K161" s="34">
        <v>1414076.77860889</v>
      </c>
      <c r="L161" s="17">
        <v>1413724.8180770001</v>
      </c>
      <c r="M161" s="17">
        <v>1313378.1953680001</v>
      </c>
      <c r="N161" s="17">
        <v>1313034.3797090999</v>
      </c>
      <c r="O161" s="17">
        <v>1212693.65095544</v>
      </c>
      <c r="P161" s="35">
        <v>0</v>
      </c>
      <c r="Q161" s="31">
        <v>0</v>
      </c>
      <c r="R161" s="32">
        <v>742.20708388560001</v>
      </c>
      <c r="S161" s="31">
        <v>-2.2737367544323206E-13</v>
      </c>
      <c r="T161" s="33">
        <v>38151.877485539997</v>
      </c>
      <c r="U161" s="33">
        <v>44419.000000000007</v>
      </c>
      <c r="V161" s="34">
        <v>56533</v>
      </c>
      <c r="W161" s="17">
        <v>56533</v>
      </c>
      <c r="X161" s="17">
        <v>52495</v>
      </c>
      <c r="Y161" s="17">
        <v>52495</v>
      </c>
      <c r="Z161" s="17">
        <v>48457</v>
      </c>
      <c r="AA161" s="35">
        <v>1847407.86268812</v>
      </c>
      <c r="AB161" s="31">
        <v>1794640.934160399</v>
      </c>
      <c r="AC161" s="32">
        <v>1112114.3711747208</v>
      </c>
      <c r="AD161" s="31">
        <v>1395784.5904215269</v>
      </c>
      <c r="AE161" s="33">
        <v>1257011.9568279001</v>
      </c>
      <c r="AF161" s="33">
        <v>1158855.5939250302</v>
      </c>
      <c r="AG161" s="34">
        <v>1470609.77860889</v>
      </c>
      <c r="AH161" s="17">
        <v>1470257.8180770001</v>
      </c>
      <c r="AI161" s="17">
        <v>1365873.1953680001</v>
      </c>
      <c r="AJ161" s="17">
        <v>1365529.3797090999</v>
      </c>
      <c r="AK161" s="17">
        <v>1261150.65095544</v>
      </c>
      <c r="AL161" s="31">
        <v>-86458.862688120003</v>
      </c>
      <c r="AM161" s="31">
        <v>-29073.354160398801</v>
      </c>
      <c r="AN161" s="32">
        <v>-7562.4911747208007</v>
      </c>
      <c r="AO161" s="31">
        <v>0.13957847299999998</v>
      </c>
      <c r="AP161" s="33">
        <v>17598.043172099999</v>
      </c>
      <c r="AQ161" s="33">
        <v>38242.233074969998</v>
      </c>
      <c r="AR161" s="34">
        <v>80883.536391109999</v>
      </c>
      <c r="AS161" s="17">
        <v>113356.876223</v>
      </c>
      <c r="AT161" s="17">
        <v>136177.55613200003</v>
      </c>
      <c r="AU161" s="17">
        <v>167687.0062909</v>
      </c>
      <c r="AV161" s="17">
        <v>184632.45384455999</v>
      </c>
      <c r="AW161" s="35">
        <v>0</v>
      </c>
      <c r="AX161" s="31">
        <v>0</v>
      </c>
      <c r="AY161" s="32">
        <v>0</v>
      </c>
      <c r="AZ161" s="31">
        <v>0</v>
      </c>
      <c r="BA161" s="33">
        <v>0</v>
      </c>
      <c r="BB161" s="33">
        <v>0</v>
      </c>
      <c r="BC161" s="34">
        <v>0</v>
      </c>
      <c r="BD161" s="17">
        <v>0</v>
      </c>
      <c r="BE161" s="17">
        <v>0</v>
      </c>
      <c r="BF161" s="17">
        <v>0</v>
      </c>
      <c r="BG161" s="17">
        <v>0</v>
      </c>
      <c r="BH161" s="35">
        <v>1760949</v>
      </c>
      <c r="BI161" s="31">
        <v>1765567.5800000003</v>
      </c>
      <c r="BJ161" s="32">
        <v>1104551.8800000001</v>
      </c>
      <c r="BK161" s="31">
        <v>1395784.7300000002</v>
      </c>
      <c r="BL161" s="33">
        <v>1274610</v>
      </c>
      <c r="BM161" s="33">
        <v>1197097.827</v>
      </c>
      <c r="BN161" s="34">
        <v>1551493.3149999999</v>
      </c>
      <c r="BO161" s="17">
        <v>1583614.6943000001</v>
      </c>
      <c r="BP161" s="17">
        <v>1502050.7515</v>
      </c>
      <c r="BQ161" s="17">
        <v>1533216.3859999999</v>
      </c>
      <c r="BR161" s="17">
        <v>1445783.1048000001</v>
      </c>
      <c r="BS161" s="17"/>
      <c r="BT161" s="31">
        <v>1760949</v>
      </c>
      <c r="BU161" s="31">
        <v>1765567.5800000003</v>
      </c>
      <c r="BV161" s="32">
        <v>958103.73</v>
      </c>
      <c r="BW161" s="31">
        <v>1542232.8800000004</v>
      </c>
      <c r="BX161" s="33">
        <v>1274610</v>
      </c>
      <c r="BY161" s="33">
        <v>1197097.827</v>
      </c>
      <c r="BZ161" s="34">
        <v>1551493.3149999999</v>
      </c>
      <c r="CA161" s="17">
        <v>1583614.6943000001</v>
      </c>
      <c r="CB161" s="17">
        <v>1502050.7515</v>
      </c>
      <c r="CC161" s="17">
        <v>1533216.3859999999</v>
      </c>
      <c r="CD161" s="17">
        <v>1445783.1048000001</v>
      </c>
      <c r="CE161" s="19"/>
      <c r="CF161" s="31">
        <v>0</v>
      </c>
      <c r="CG161" s="31">
        <v>0</v>
      </c>
      <c r="CH161" s="32">
        <v>737.16</v>
      </c>
      <c r="CI161" s="31">
        <v>-1.2789769243681803E-13</v>
      </c>
      <c r="CJ161" s="33">
        <v>38686</v>
      </c>
      <c r="CK161" s="33">
        <v>45884.827000000005</v>
      </c>
      <c r="CL161" s="34">
        <v>59642.315000000002</v>
      </c>
      <c r="CM161" s="17">
        <v>60891.694300000003</v>
      </c>
      <c r="CN161" s="17">
        <v>57728.751499999998</v>
      </c>
      <c r="CO161" s="17">
        <v>58941.385999999999</v>
      </c>
      <c r="CP161" s="17">
        <v>55551.104800000001</v>
      </c>
    </row>
    <row r="162" spans="1:95">
      <c r="B162" s="21" t="s">
        <v>3</v>
      </c>
      <c r="C162" s="21" t="s">
        <v>89</v>
      </c>
      <c r="D162" s="22" t="s">
        <v>55</v>
      </c>
      <c r="E162" s="31">
        <v>0</v>
      </c>
      <c r="F162" s="31">
        <v>0</v>
      </c>
      <c r="G162" s="32">
        <v>753086.25334776542</v>
      </c>
      <c r="H162" s="31">
        <v>418751.91812480398</v>
      </c>
      <c r="I162" s="33">
        <v>3550296.2039999994</v>
      </c>
      <c r="J162" s="33">
        <v>0</v>
      </c>
      <c r="K162" s="34">
        <v>0</v>
      </c>
      <c r="L162" s="17">
        <v>1800000</v>
      </c>
      <c r="M162" s="17">
        <v>1800000</v>
      </c>
      <c r="N162" s="17">
        <v>0</v>
      </c>
      <c r="O162" s="17">
        <v>0</v>
      </c>
      <c r="P162" s="35">
        <v>0</v>
      </c>
      <c r="Q162" s="31">
        <v>0</v>
      </c>
      <c r="R162" s="32">
        <v>4039.7607854514004</v>
      </c>
      <c r="S162" s="31">
        <v>-4012.2895987710003</v>
      </c>
      <c r="T162" s="33">
        <v>0</v>
      </c>
      <c r="U162" s="33">
        <v>0</v>
      </c>
      <c r="V162" s="34">
        <v>0</v>
      </c>
      <c r="W162" s="17">
        <v>0</v>
      </c>
      <c r="X162" s="17">
        <v>0</v>
      </c>
      <c r="Y162" s="17">
        <v>0</v>
      </c>
      <c r="Z162" s="17">
        <v>0</v>
      </c>
      <c r="AA162" s="35">
        <v>0</v>
      </c>
      <c r="AB162" s="31">
        <v>0</v>
      </c>
      <c r="AC162" s="32">
        <v>757126.01413321681</v>
      </c>
      <c r="AD162" s="31">
        <v>414739.62852603296</v>
      </c>
      <c r="AE162" s="33">
        <v>3550296.2040000004</v>
      </c>
      <c r="AF162" s="33">
        <v>0</v>
      </c>
      <c r="AG162" s="34">
        <v>0</v>
      </c>
      <c r="AH162" s="17">
        <v>1800000</v>
      </c>
      <c r="AI162" s="17">
        <v>1800000</v>
      </c>
      <c r="AJ162" s="17">
        <v>0</v>
      </c>
      <c r="AK162" s="17">
        <v>0</v>
      </c>
      <c r="AL162" s="31">
        <v>0</v>
      </c>
      <c r="AM162" s="31">
        <v>0</v>
      </c>
      <c r="AN162" s="32">
        <v>-5148.5341332168</v>
      </c>
      <c r="AO162" s="31">
        <v>4.1473966999999994E-2</v>
      </c>
      <c r="AP162" s="33">
        <v>49703.796000000002</v>
      </c>
      <c r="AQ162" s="33">
        <v>0</v>
      </c>
      <c r="AR162" s="34">
        <v>0</v>
      </c>
      <c r="AS162" s="17">
        <v>138780</v>
      </c>
      <c r="AT162" s="17">
        <v>179460.00000000003</v>
      </c>
      <c r="AU162" s="17">
        <v>0</v>
      </c>
      <c r="AV162" s="17">
        <v>0</v>
      </c>
      <c r="AW162" s="35">
        <v>0</v>
      </c>
      <c r="AX162" s="31">
        <v>0</v>
      </c>
      <c r="AY162" s="32">
        <v>0</v>
      </c>
      <c r="AZ162" s="31">
        <v>0</v>
      </c>
      <c r="BA162" s="33">
        <v>0</v>
      </c>
      <c r="BB162" s="33">
        <v>0</v>
      </c>
      <c r="BC162" s="34">
        <v>0</v>
      </c>
      <c r="BD162" s="17">
        <v>0</v>
      </c>
      <c r="BE162" s="17">
        <v>0</v>
      </c>
      <c r="BF162" s="17">
        <v>0</v>
      </c>
      <c r="BG162" s="17">
        <v>0</v>
      </c>
      <c r="BH162" s="35">
        <v>0</v>
      </c>
      <c r="BI162" s="31">
        <v>0</v>
      </c>
      <c r="BJ162" s="32">
        <v>751977.48</v>
      </c>
      <c r="BK162" s="31">
        <v>414739.67000000004</v>
      </c>
      <c r="BL162" s="33">
        <v>3600000</v>
      </c>
      <c r="BM162" s="33">
        <v>0</v>
      </c>
      <c r="BN162" s="34">
        <v>0</v>
      </c>
      <c r="BO162" s="17">
        <v>1938780</v>
      </c>
      <c r="BP162" s="17">
        <v>1979460</v>
      </c>
      <c r="BQ162" s="17">
        <v>0</v>
      </c>
      <c r="BR162" s="17">
        <v>0</v>
      </c>
      <c r="BS162" s="17"/>
      <c r="BT162" s="31">
        <v>0</v>
      </c>
      <c r="BU162" s="31">
        <v>0</v>
      </c>
      <c r="BV162" s="32">
        <v>748227.62</v>
      </c>
      <c r="BW162" s="31">
        <v>418489.53</v>
      </c>
      <c r="BX162" s="33">
        <v>3600000</v>
      </c>
      <c r="BY162" s="33">
        <v>0</v>
      </c>
      <c r="BZ162" s="34">
        <v>0</v>
      </c>
      <c r="CA162" s="17">
        <v>1938780</v>
      </c>
      <c r="CB162" s="17">
        <v>1979460</v>
      </c>
      <c r="CC162" s="17">
        <v>0</v>
      </c>
      <c r="CD162" s="17">
        <v>0</v>
      </c>
      <c r="CE162" s="19"/>
      <c r="CF162" s="31">
        <v>0</v>
      </c>
      <c r="CG162" s="31">
        <v>0</v>
      </c>
      <c r="CH162" s="32">
        <v>4012.2899999999995</v>
      </c>
      <c r="CI162" s="31">
        <v>-4012.29</v>
      </c>
      <c r="CJ162" s="33">
        <v>0</v>
      </c>
      <c r="CK162" s="33">
        <v>0</v>
      </c>
      <c r="CL162" s="34">
        <v>0</v>
      </c>
      <c r="CM162" s="17">
        <v>0</v>
      </c>
      <c r="CN162" s="17">
        <v>0</v>
      </c>
      <c r="CO162" s="17">
        <v>0</v>
      </c>
      <c r="CP162" s="17">
        <v>0</v>
      </c>
    </row>
    <row r="163" spans="1:95">
      <c r="B163" s="21" t="s">
        <v>3</v>
      </c>
      <c r="C163" s="21" t="s">
        <v>90</v>
      </c>
      <c r="D163" s="22" t="s">
        <v>58</v>
      </c>
      <c r="E163" s="31">
        <v>0</v>
      </c>
      <c r="F163" s="31">
        <v>0</v>
      </c>
      <c r="G163" s="32">
        <v>238996.88318658879</v>
      </c>
      <c r="H163" s="31">
        <v>4494802.1305197421</v>
      </c>
      <c r="I163" s="33">
        <v>1150686.50267844</v>
      </c>
      <c r="J163" s="33">
        <v>0</v>
      </c>
      <c r="K163" s="34">
        <v>0</v>
      </c>
      <c r="L163" s="17">
        <v>0</v>
      </c>
      <c r="M163" s="17">
        <v>0</v>
      </c>
      <c r="N163" s="17">
        <v>0</v>
      </c>
      <c r="O163" s="17">
        <v>0</v>
      </c>
      <c r="P163" s="35">
        <v>0</v>
      </c>
      <c r="Q163" s="31">
        <v>0</v>
      </c>
      <c r="R163" s="32">
        <v>5247.8760927854</v>
      </c>
      <c r="S163" s="31">
        <v>106738.79932611898</v>
      </c>
      <c r="T163" s="33">
        <v>32182.448895869999</v>
      </c>
      <c r="U163" s="33">
        <v>0</v>
      </c>
      <c r="V163" s="34">
        <v>0</v>
      </c>
      <c r="W163" s="17">
        <v>0</v>
      </c>
      <c r="X163" s="17">
        <v>0</v>
      </c>
      <c r="Y163" s="17">
        <v>0</v>
      </c>
      <c r="Z163" s="17">
        <v>0</v>
      </c>
      <c r="AA163" s="35">
        <v>0</v>
      </c>
      <c r="AB163" s="31">
        <v>0</v>
      </c>
      <c r="AC163" s="32">
        <v>244244.75927937421</v>
      </c>
      <c r="AD163" s="31">
        <v>4601540.9298458612</v>
      </c>
      <c r="AE163" s="33">
        <v>1182868.95157431</v>
      </c>
      <c r="AF163" s="33">
        <v>0</v>
      </c>
      <c r="AG163" s="34">
        <v>0</v>
      </c>
      <c r="AH163" s="17">
        <v>0</v>
      </c>
      <c r="AI163" s="17">
        <v>0</v>
      </c>
      <c r="AJ163" s="17">
        <v>0</v>
      </c>
      <c r="AK163" s="17">
        <v>0</v>
      </c>
      <c r="AL163" s="31">
        <v>0</v>
      </c>
      <c r="AM163" s="31">
        <v>0</v>
      </c>
      <c r="AN163" s="32">
        <v>-1660.8892793741998</v>
      </c>
      <c r="AO163" s="31">
        <v>0.46015413900000002</v>
      </c>
      <c r="AP163" s="33">
        <v>16560.048425690002</v>
      </c>
      <c r="AQ163" s="33">
        <v>0</v>
      </c>
      <c r="AR163" s="34">
        <v>0</v>
      </c>
      <c r="AS163" s="17">
        <v>0</v>
      </c>
      <c r="AT163" s="17">
        <v>0</v>
      </c>
      <c r="AU163" s="17">
        <v>0</v>
      </c>
      <c r="AV163" s="17">
        <v>0</v>
      </c>
      <c r="AW163" s="35">
        <v>0</v>
      </c>
      <c r="AX163" s="31">
        <v>0</v>
      </c>
      <c r="AY163" s="32">
        <v>0</v>
      </c>
      <c r="AZ163" s="31">
        <v>0</v>
      </c>
      <c r="BA163" s="33">
        <v>0</v>
      </c>
      <c r="BB163" s="33">
        <v>0</v>
      </c>
      <c r="BC163" s="34">
        <v>0</v>
      </c>
      <c r="BD163" s="17">
        <v>0</v>
      </c>
      <c r="BE163" s="17">
        <v>0</v>
      </c>
      <c r="BF163" s="17">
        <v>0</v>
      </c>
      <c r="BG163" s="17">
        <v>0</v>
      </c>
      <c r="BH163" s="35">
        <v>0</v>
      </c>
      <c r="BI163" s="31">
        <v>0</v>
      </c>
      <c r="BJ163" s="32">
        <v>242583.86999999997</v>
      </c>
      <c r="BK163" s="31">
        <v>4601541.3899999997</v>
      </c>
      <c r="BL163" s="33">
        <v>1199429</v>
      </c>
      <c r="BM163" s="33">
        <v>0</v>
      </c>
      <c r="BN163" s="34">
        <v>0</v>
      </c>
      <c r="BO163" s="17">
        <v>0</v>
      </c>
      <c r="BP163" s="17">
        <v>0</v>
      </c>
      <c r="BQ163" s="17">
        <v>0</v>
      </c>
      <c r="BR163" s="17">
        <v>0</v>
      </c>
      <c r="BS163" s="17"/>
      <c r="BT163" s="31">
        <v>0</v>
      </c>
      <c r="BU163" s="31">
        <v>0</v>
      </c>
      <c r="BV163" s="32">
        <v>0</v>
      </c>
      <c r="BW163" s="31">
        <v>0</v>
      </c>
      <c r="BX163" s="33">
        <v>6043554.2599999998</v>
      </c>
      <c r="BY163" s="33">
        <v>0</v>
      </c>
      <c r="BZ163" s="34">
        <v>0</v>
      </c>
      <c r="CA163" s="17">
        <v>0</v>
      </c>
      <c r="CB163" s="17">
        <v>0</v>
      </c>
      <c r="CC163" s="17">
        <v>0</v>
      </c>
      <c r="CD163" s="17">
        <v>0</v>
      </c>
      <c r="CE163" s="19"/>
      <c r="CF163" s="31">
        <v>0</v>
      </c>
      <c r="CG163" s="31">
        <v>0</v>
      </c>
      <c r="CH163" s="32">
        <v>5212.1900000000005</v>
      </c>
      <c r="CI163" s="31">
        <v>106738.81</v>
      </c>
      <c r="CJ163" s="33">
        <v>32633</v>
      </c>
      <c r="CK163" s="33">
        <v>0</v>
      </c>
      <c r="CL163" s="34">
        <v>0</v>
      </c>
      <c r="CM163" s="17">
        <v>0</v>
      </c>
      <c r="CN163" s="17">
        <v>0</v>
      </c>
      <c r="CO163" s="17">
        <v>0</v>
      </c>
      <c r="CP163" s="17">
        <v>0</v>
      </c>
    </row>
    <row r="164" spans="1:95">
      <c r="B164" s="21" t="s">
        <v>3</v>
      </c>
      <c r="C164" s="21" t="s">
        <v>91</v>
      </c>
      <c r="D164" s="22" t="s">
        <v>60</v>
      </c>
      <c r="E164" s="31">
        <v>256304.24280253836</v>
      </c>
      <c r="F164" s="31">
        <v>494.6026094074</v>
      </c>
      <c r="G164" s="32">
        <v>7700.2625710140001</v>
      </c>
      <c r="H164" s="31">
        <v>22460.437753956001</v>
      </c>
      <c r="I164" s="33">
        <v>0.98619338999999995</v>
      </c>
      <c r="J164" s="33">
        <v>0</v>
      </c>
      <c r="K164" s="34">
        <v>0</v>
      </c>
      <c r="L164" s="17">
        <v>0</v>
      </c>
      <c r="M164" s="17">
        <v>2500000</v>
      </c>
      <c r="N164" s="17">
        <v>1000000</v>
      </c>
      <c r="O164" s="17">
        <v>0</v>
      </c>
      <c r="P164" s="35">
        <v>14658.268344808801</v>
      </c>
      <c r="Q164" s="31">
        <v>11633.0464612874</v>
      </c>
      <c r="R164" s="32">
        <v>977.54742219400009</v>
      </c>
      <c r="S164" s="31">
        <v>-335.76996642300003</v>
      </c>
      <c r="T164" s="33">
        <v>0</v>
      </c>
      <c r="U164" s="33">
        <v>0</v>
      </c>
      <c r="V164" s="34">
        <v>0</v>
      </c>
      <c r="W164" s="17">
        <v>0</v>
      </c>
      <c r="X164" s="17">
        <v>0</v>
      </c>
      <c r="Y164" s="17">
        <v>0</v>
      </c>
      <c r="Z164" s="17">
        <v>0</v>
      </c>
      <c r="AA164" s="35">
        <v>270962.51114734716</v>
      </c>
      <c r="AB164" s="31">
        <v>12127.649070694799</v>
      </c>
      <c r="AC164" s="32">
        <v>8677.8099932080004</v>
      </c>
      <c r="AD164" s="31">
        <v>22124.667787532999</v>
      </c>
      <c r="AE164" s="33">
        <v>0.98619338999999995</v>
      </c>
      <c r="AF164" s="33">
        <v>0</v>
      </c>
      <c r="AG164" s="34">
        <v>0</v>
      </c>
      <c r="AH164" s="17">
        <v>0</v>
      </c>
      <c r="AI164" s="17">
        <v>2500000</v>
      </c>
      <c r="AJ164" s="17">
        <v>1000000</v>
      </c>
      <c r="AK164" s="17">
        <v>0</v>
      </c>
      <c r="AL164" s="31">
        <v>-12681.071147347198</v>
      </c>
      <c r="AM164" s="31">
        <v>-196.4690706948</v>
      </c>
      <c r="AN164" s="32">
        <v>-59.009993207999997</v>
      </c>
      <c r="AO164" s="31">
        <v>2.2124669999999996E-3</v>
      </c>
      <c r="AP164" s="33">
        <v>1.380661E-2</v>
      </c>
      <c r="AQ164" s="33">
        <v>0</v>
      </c>
      <c r="AR164" s="34">
        <v>0</v>
      </c>
      <c r="AS164" s="17">
        <v>0</v>
      </c>
      <c r="AT164" s="17">
        <v>249250</v>
      </c>
      <c r="AU164" s="17">
        <v>122800</v>
      </c>
      <c r="AV164" s="17">
        <v>0</v>
      </c>
      <c r="AW164" s="35">
        <v>0</v>
      </c>
      <c r="AX164" s="31">
        <v>0</v>
      </c>
      <c r="AY164" s="32">
        <v>0</v>
      </c>
      <c r="AZ164" s="31">
        <v>0</v>
      </c>
      <c r="BA164" s="33">
        <v>0</v>
      </c>
      <c r="BB164" s="33">
        <v>0</v>
      </c>
      <c r="BC164" s="34">
        <v>0</v>
      </c>
      <c r="BD164" s="17">
        <v>0</v>
      </c>
      <c r="BE164" s="17">
        <v>0</v>
      </c>
      <c r="BF164" s="17">
        <v>0</v>
      </c>
      <c r="BG164" s="17">
        <v>0</v>
      </c>
      <c r="BH164" s="35">
        <v>258281.44000000003</v>
      </c>
      <c r="BI164" s="31">
        <v>11931.18</v>
      </c>
      <c r="BJ164" s="32">
        <v>8618.8000000000011</v>
      </c>
      <c r="BK164" s="31">
        <v>22124.670000000006</v>
      </c>
      <c r="BL164" s="33">
        <v>1</v>
      </c>
      <c r="BM164" s="33">
        <v>0</v>
      </c>
      <c r="BN164" s="34">
        <v>0</v>
      </c>
      <c r="BO164" s="17">
        <v>0</v>
      </c>
      <c r="BP164" s="17">
        <v>2749250</v>
      </c>
      <c r="BQ164" s="17">
        <v>1122800</v>
      </c>
      <c r="BR164" s="17">
        <v>0</v>
      </c>
      <c r="BS164" s="17"/>
      <c r="BT164" s="31">
        <v>0</v>
      </c>
      <c r="BU164" s="31">
        <v>368412.74</v>
      </c>
      <c r="BV164" s="32">
        <v>-1288.4900000000002</v>
      </c>
      <c r="BW164" s="31">
        <v>4849.9699999999975</v>
      </c>
      <c r="BX164" s="33">
        <v>34735.680000000008</v>
      </c>
      <c r="BY164" s="33">
        <v>0</v>
      </c>
      <c r="BZ164" s="34">
        <v>0</v>
      </c>
      <c r="CA164" s="17">
        <v>0</v>
      </c>
      <c r="CB164" s="17">
        <v>2749250</v>
      </c>
      <c r="CC164" s="17">
        <v>1122799.9999999995</v>
      </c>
      <c r="CD164" s="17">
        <v>0</v>
      </c>
      <c r="CE164" s="19"/>
      <c r="CF164" s="31">
        <v>13972.26</v>
      </c>
      <c r="CG164" s="31">
        <v>11444.59</v>
      </c>
      <c r="CH164" s="32">
        <v>970.90000000000009</v>
      </c>
      <c r="CI164" s="31">
        <v>-335.77</v>
      </c>
      <c r="CJ164" s="33">
        <v>0</v>
      </c>
      <c r="CK164" s="33">
        <v>0</v>
      </c>
      <c r="CL164" s="34">
        <v>0</v>
      </c>
      <c r="CM164" s="17">
        <v>0</v>
      </c>
      <c r="CN164" s="17">
        <v>0</v>
      </c>
      <c r="CO164" s="17">
        <v>0</v>
      </c>
      <c r="CP164" s="17">
        <v>0</v>
      </c>
    </row>
    <row r="165" spans="1:95">
      <c r="B165" s="21" t="s">
        <v>3</v>
      </c>
      <c r="C165" s="21"/>
      <c r="D165" s="22" t="s">
        <v>59</v>
      </c>
      <c r="E165" s="31">
        <v>13812.737417444003</v>
      </c>
      <c r="F165" s="31">
        <v>41361.784856399201</v>
      </c>
      <c r="G165" s="32">
        <v>-16067.259000280001</v>
      </c>
      <c r="H165" s="31">
        <v>374.48996255100002</v>
      </c>
      <c r="I165" s="33">
        <v>0</v>
      </c>
      <c r="J165" s="33">
        <v>0</v>
      </c>
      <c r="K165" s="34">
        <v>0</v>
      </c>
      <c r="L165" s="17">
        <v>0</v>
      </c>
      <c r="M165" s="17">
        <v>0</v>
      </c>
      <c r="N165" s="17">
        <v>0</v>
      </c>
      <c r="O165" s="17">
        <v>0</v>
      </c>
      <c r="P165" s="35">
        <v>416.9219884908</v>
      </c>
      <c r="Q165" s="31">
        <v>3429.1322695588001</v>
      </c>
      <c r="R165" s="32">
        <v>5024.7387359961995</v>
      </c>
      <c r="S165" s="31">
        <v>4349.6995650299996</v>
      </c>
      <c r="T165" s="33">
        <v>-903.35314524</v>
      </c>
      <c r="U165" s="33">
        <v>0</v>
      </c>
      <c r="V165" s="34">
        <v>0</v>
      </c>
      <c r="W165" s="17">
        <v>0</v>
      </c>
      <c r="X165" s="17">
        <v>0</v>
      </c>
      <c r="Y165" s="17">
        <v>0</v>
      </c>
      <c r="Z165" s="17">
        <v>0</v>
      </c>
      <c r="AA165" s="35">
        <v>14229.659405934801</v>
      </c>
      <c r="AB165" s="31">
        <v>44790.917125958011</v>
      </c>
      <c r="AC165" s="32">
        <v>-11042.520264283801</v>
      </c>
      <c r="AD165" s="31">
        <v>4724.1895275809993</v>
      </c>
      <c r="AE165" s="33">
        <v>-903.35314524</v>
      </c>
      <c r="AF165" s="33">
        <v>0</v>
      </c>
      <c r="AG165" s="34">
        <v>0</v>
      </c>
      <c r="AH165" s="17">
        <v>0</v>
      </c>
      <c r="AI165" s="17">
        <v>0</v>
      </c>
      <c r="AJ165" s="17">
        <v>0</v>
      </c>
      <c r="AK165" s="40">
        <v>0</v>
      </c>
      <c r="AL165" s="31">
        <v>-665.9494059348001</v>
      </c>
      <c r="AM165" s="31">
        <v>-725.61712595799997</v>
      </c>
      <c r="AN165" s="32">
        <v>75.090264283799996</v>
      </c>
      <c r="AO165" s="31">
        <v>4.7241899999999986E-4</v>
      </c>
      <c r="AP165" s="33">
        <v>-12.64685476</v>
      </c>
      <c r="AQ165" s="33">
        <v>0</v>
      </c>
      <c r="AR165" s="34">
        <v>0</v>
      </c>
      <c r="AS165" s="17">
        <v>0</v>
      </c>
      <c r="AT165" s="17">
        <v>0</v>
      </c>
      <c r="AU165" s="17">
        <v>0</v>
      </c>
      <c r="AV165" s="17">
        <v>0</v>
      </c>
      <c r="AW165" s="35">
        <v>0</v>
      </c>
      <c r="AX165" s="31">
        <v>0</v>
      </c>
      <c r="AY165" s="32">
        <v>0</v>
      </c>
      <c r="AZ165" s="31">
        <v>0</v>
      </c>
      <c r="BA165" s="33">
        <v>0</v>
      </c>
      <c r="BB165" s="33">
        <v>0</v>
      </c>
      <c r="BC165" s="34">
        <v>0</v>
      </c>
      <c r="BD165" s="17">
        <v>0</v>
      </c>
      <c r="BE165" s="17">
        <v>0</v>
      </c>
      <c r="BF165" s="17">
        <v>0</v>
      </c>
      <c r="BG165" s="40">
        <v>0</v>
      </c>
      <c r="BH165" s="35">
        <v>13563.710000000001</v>
      </c>
      <c r="BI165" s="31">
        <v>44065.3</v>
      </c>
      <c r="BJ165" s="32">
        <v>-10967.43</v>
      </c>
      <c r="BK165" s="31">
        <v>4724.1900000000005</v>
      </c>
      <c r="BL165" s="33">
        <v>-916</v>
      </c>
      <c r="BM165" s="33">
        <v>0</v>
      </c>
      <c r="BN165" s="34">
        <v>0</v>
      </c>
      <c r="BO165" s="17">
        <v>0</v>
      </c>
      <c r="BP165" s="17">
        <v>0</v>
      </c>
      <c r="BQ165" s="17">
        <v>0</v>
      </c>
      <c r="BR165" s="40">
        <v>0</v>
      </c>
      <c r="BS165" s="17"/>
      <c r="BT165" s="31">
        <v>71600.949999996272</v>
      </c>
      <c r="BU165" s="31">
        <v>0</v>
      </c>
      <c r="BV165" s="32">
        <v>-15958</v>
      </c>
      <c r="BW165" s="31">
        <v>-0.23999999999978172</v>
      </c>
      <c r="BX165" s="33">
        <v>-915.99999999999113</v>
      </c>
      <c r="BY165" s="33">
        <v>0</v>
      </c>
      <c r="BZ165" s="34">
        <v>0</v>
      </c>
      <c r="CA165" s="17">
        <v>0</v>
      </c>
      <c r="CB165" s="17">
        <v>0</v>
      </c>
      <c r="CC165" s="17">
        <v>0</v>
      </c>
      <c r="CD165" s="17">
        <v>0</v>
      </c>
      <c r="CE165" s="19"/>
      <c r="CF165" s="31">
        <v>397.41</v>
      </c>
      <c r="CG165" s="31">
        <v>3373.5800000000004</v>
      </c>
      <c r="CH165" s="32">
        <v>4990.57</v>
      </c>
      <c r="CI165" s="31">
        <v>4349.7</v>
      </c>
      <c r="CJ165" s="33">
        <v>-916</v>
      </c>
      <c r="CK165" s="33">
        <v>0</v>
      </c>
      <c r="CL165" s="34">
        <v>0</v>
      </c>
      <c r="CM165" s="17">
        <v>0</v>
      </c>
      <c r="CN165" s="17">
        <v>0</v>
      </c>
      <c r="CO165" s="17">
        <v>0</v>
      </c>
      <c r="CP165" s="17">
        <v>0</v>
      </c>
    </row>
    <row r="166" spans="1:95">
      <c r="B166" s="21"/>
      <c r="C166" s="21"/>
      <c r="D166" s="22"/>
      <c r="E166" s="45">
        <v>184201973.47364104</v>
      </c>
      <c r="F166" s="45">
        <v>203571294.11464283</v>
      </c>
      <c r="G166" s="46">
        <v>214397303.51100448</v>
      </c>
      <c r="H166" s="45">
        <v>190494304.14516768</v>
      </c>
      <c r="I166" s="47">
        <v>242598304.01813826</v>
      </c>
      <c r="J166" s="47">
        <v>225150132.75840101</v>
      </c>
      <c r="K166" s="48">
        <v>214030238.97282213</v>
      </c>
      <c r="L166" s="47">
        <v>217035311.25799599</v>
      </c>
      <c r="M166" s="47">
        <v>199818290.906883</v>
      </c>
      <c r="N166" s="47">
        <v>199975447.47845563</v>
      </c>
      <c r="O166" s="47">
        <v>176892431.65095544</v>
      </c>
      <c r="P166" s="49">
        <v>8132677.9957292965</v>
      </c>
      <c r="Q166" s="45">
        <v>8669312.1801935695</v>
      </c>
      <c r="R166" s="46">
        <v>9725317.9997122381</v>
      </c>
      <c r="S166" s="45">
        <v>7506325.6143673621</v>
      </c>
      <c r="T166" s="47">
        <v>8202028.2919264501</v>
      </c>
      <c r="U166" s="47">
        <v>8695076.4495572541</v>
      </c>
      <c r="V166" s="48">
        <v>9617796.6377393398</v>
      </c>
      <c r="W166" s="47">
        <v>10248726.154747</v>
      </c>
      <c r="X166" s="47">
        <v>10050326</v>
      </c>
      <c r="Y166" s="47">
        <v>8803961.7407538202</v>
      </c>
      <c r="Z166" s="47">
        <v>8791005</v>
      </c>
      <c r="AA166" s="49">
        <v>192334651.46937034</v>
      </c>
      <c r="AB166" s="45">
        <v>212240606.29483637</v>
      </c>
      <c r="AC166" s="46">
        <v>224122621.51071671</v>
      </c>
      <c r="AD166" s="45">
        <v>198000629.75953507</v>
      </c>
      <c r="AE166" s="47">
        <v>250800332.31006476</v>
      </c>
      <c r="AF166" s="47">
        <v>233845209.20795831</v>
      </c>
      <c r="AG166" s="54">
        <v>223648035.61056146</v>
      </c>
      <c r="AH166" s="55">
        <v>227284037.41274297</v>
      </c>
      <c r="AI166" s="55">
        <v>209868616.906883</v>
      </c>
      <c r="AJ166" s="55">
        <v>208779409.21920946</v>
      </c>
      <c r="AK166" s="55">
        <v>185683436.65095544</v>
      </c>
      <c r="AL166" s="45">
        <v>-9001279.878370326</v>
      </c>
      <c r="AM166" s="45">
        <v>-3438318.0482364073</v>
      </c>
      <c r="AN166" s="46">
        <v>-1524056.6898166621</v>
      </c>
      <c r="AO166" s="45">
        <v>19.80006495596</v>
      </c>
      <c r="AP166" s="47">
        <v>3511182.3030552291</v>
      </c>
      <c r="AQ166" s="47">
        <v>7716879.4001870751</v>
      </c>
      <c r="AR166" s="48">
        <v>12300640.709438507</v>
      </c>
      <c r="AS166" s="47">
        <v>17523599.086052004</v>
      </c>
      <c r="AT166" s="47">
        <v>20923901.070317008</v>
      </c>
      <c r="AU166" s="47">
        <v>25638111.443990521</v>
      </c>
      <c r="AV166" s="47">
        <v>27184055.124244552</v>
      </c>
      <c r="AW166" s="49">
        <v>0</v>
      </c>
      <c r="AX166" s="45">
        <v>0</v>
      </c>
      <c r="AY166" s="46">
        <v>0</v>
      </c>
      <c r="AZ166" s="45">
        <v>0</v>
      </c>
      <c r="BA166" s="47">
        <v>0</v>
      </c>
      <c r="BB166" s="47">
        <v>0</v>
      </c>
      <c r="BC166" s="48">
        <v>9769799.343799999</v>
      </c>
      <c r="BD166" s="47">
        <v>11137406.319599995</v>
      </c>
      <c r="BE166" s="47">
        <v>11612855.695600001</v>
      </c>
      <c r="BF166" s="47">
        <v>12518405.360899998</v>
      </c>
      <c r="BG166" s="47">
        <v>11297165.889500001</v>
      </c>
      <c r="BH166" s="49">
        <v>183333371.59099996</v>
      </c>
      <c r="BI166" s="45">
        <v>208802288.24660003</v>
      </c>
      <c r="BJ166" s="46">
        <v>222598564.82090002</v>
      </c>
      <c r="BK166" s="45">
        <v>198000649.55959994</v>
      </c>
      <c r="BL166" s="47">
        <v>254311514.61312002</v>
      </c>
      <c r="BM166" s="47">
        <v>241562088.60814533</v>
      </c>
      <c r="BN166" s="48">
        <v>245718475.66380003</v>
      </c>
      <c r="BO166" s="47">
        <v>255945042.81839493</v>
      </c>
      <c r="BP166" s="47">
        <v>242405373.67279994</v>
      </c>
      <c r="BQ166" s="47">
        <v>246935926.02410001</v>
      </c>
      <c r="BR166" s="47">
        <v>224164657.66469991</v>
      </c>
      <c r="BS166" s="17"/>
      <c r="BT166" s="45">
        <v>109207747.119</v>
      </c>
      <c r="BU166" s="45">
        <v>233195391.95900002</v>
      </c>
      <c r="BV166" s="46">
        <v>221628649.68210003</v>
      </c>
      <c r="BW166" s="45">
        <v>209275133.91330007</v>
      </c>
      <c r="BX166" s="47">
        <v>302341949.59834009</v>
      </c>
      <c r="BY166" s="47">
        <v>227772935.29875797</v>
      </c>
      <c r="BZ166" s="48">
        <v>245458763.96434864</v>
      </c>
      <c r="CA166" s="47">
        <v>268867115.81385493</v>
      </c>
      <c r="CB166" s="47">
        <v>223349398.08219987</v>
      </c>
      <c r="CC166" s="47">
        <v>238552933.92600006</v>
      </c>
      <c r="CD166" s="47">
        <v>219946393.13479999</v>
      </c>
      <c r="CE166" s="19"/>
      <c r="CF166" s="45">
        <v>7752067.896399999</v>
      </c>
      <c r="CG166" s="45">
        <v>8528868.4966999982</v>
      </c>
      <c r="CH166" s="46">
        <v>9659184.8451999947</v>
      </c>
      <c r="CI166" s="45">
        <v>7506326.3650000012</v>
      </c>
      <c r="CJ166" s="47">
        <v>8316855.9505600007</v>
      </c>
      <c r="CK166" s="47">
        <v>8982013.463374462</v>
      </c>
      <c r="CL166" s="48">
        <v>10528599.629400002</v>
      </c>
      <c r="CM166" s="47">
        <v>11551175.5987</v>
      </c>
      <c r="CN166" s="47">
        <v>11650418.132399993</v>
      </c>
      <c r="CO166" s="47">
        <v>10425352.211500004</v>
      </c>
      <c r="CP166" s="47">
        <v>10653005.406000001</v>
      </c>
    </row>
    <row r="170" spans="1:95" ht="57" customHeight="1">
      <c r="B170" s="218" t="s">
        <v>113</v>
      </c>
      <c r="C170" s="218"/>
      <c r="D170" s="218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11"/>
      <c r="BU170" s="11"/>
      <c r="BV170" s="11"/>
      <c r="BW170" s="11"/>
      <c r="BX170" s="11"/>
      <c r="BY170" s="11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5"/>
    </row>
    <row r="171" spans="1:95" ht="15.75">
      <c r="B171" s="10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5"/>
    </row>
    <row r="172" spans="1:95" ht="33.75" customHeight="1">
      <c r="B172" s="219" t="s">
        <v>179</v>
      </c>
      <c r="C172" s="219"/>
      <c r="D172" s="219"/>
      <c r="E172" s="220" t="s">
        <v>114</v>
      </c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 t="s">
        <v>115</v>
      </c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 t="s">
        <v>116</v>
      </c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 t="s">
        <v>121</v>
      </c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 t="s">
        <v>122</v>
      </c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 t="s">
        <v>117</v>
      </c>
      <c r="BI172" s="220"/>
      <c r="BJ172" s="220"/>
      <c r="BK172" s="220"/>
      <c r="BL172" s="220"/>
      <c r="BM172" s="220"/>
      <c r="BN172" s="220"/>
      <c r="BO172" s="220"/>
      <c r="BP172" s="220"/>
      <c r="BQ172" s="220"/>
      <c r="BR172" s="220"/>
      <c r="BS172" s="1"/>
      <c r="BT172" s="220" t="s">
        <v>118</v>
      </c>
      <c r="BU172" s="220"/>
      <c r="BV172" s="220"/>
      <c r="BW172" s="220"/>
      <c r="BX172" s="220"/>
      <c r="BY172" s="220"/>
      <c r="BZ172" s="220"/>
      <c r="CA172" s="220"/>
      <c r="CB172" s="220"/>
      <c r="CC172" s="220"/>
      <c r="CD172" s="220"/>
      <c r="CE172" s="8"/>
      <c r="CF172" s="220" t="s">
        <v>119</v>
      </c>
      <c r="CG172" s="220"/>
      <c r="CH172" s="220"/>
      <c r="CI172" s="220"/>
      <c r="CJ172" s="220"/>
      <c r="CK172" s="220"/>
      <c r="CL172" s="220"/>
      <c r="CM172" s="220"/>
      <c r="CN172" s="220"/>
      <c r="CO172" s="220"/>
      <c r="CP172" s="220"/>
      <c r="CQ172" s="5"/>
    </row>
    <row r="173" spans="1:95" ht="15.75">
      <c r="B173" s="219"/>
      <c r="C173" s="219"/>
      <c r="D173" s="219"/>
      <c r="E173" s="217" t="s">
        <v>61</v>
      </c>
      <c r="F173" s="217"/>
      <c r="G173" s="217" t="s">
        <v>62</v>
      </c>
      <c r="H173" s="217"/>
      <c r="I173" s="217"/>
      <c r="J173" s="217"/>
      <c r="K173" s="217" t="s">
        <v>63</v>
      </c>
      <c r="L173" s="217"/>
      <c r="M173" s="217"/>
      <c r="N173" s="217"/>
      <c r="O173" s="217"/>
      <c r="P173" s="217" t="s">
        <v>61</v>
      </c>
      <c r="Q173" s="217"/>
      <c r="R173" s="217" t="s">
        <v>62</v>
      </c>
      <c r="S173" s="217"/>
      <c r="T173" s="217"/>
      <c r="U173" s="217"/>
      <c r="V173" s="217" t="s">
        <v>63</v>
      </c>
      <c r="W173" s="217"/>
      <c r="X173" s="217"/>
      <c r="Y173" s="217"/>
      <c r="Z173" s="217"/>
      <c r="AA173" s="217" t="s">
        <v>61</v>
      </c>
      <c r="AB173" s="217"/>
      <c r="AC173" s="217" t="s">
        <v>62</v>
      </c>
      <c r="AD173" s="217"/>
      <c r="AE173" s="217"/>
      <c r="AF173" s="217"/>
      <c r="AG173" s="217" t="s">
        <v>63</v>
      </c>
      <c r="AH173" s="217"/>
      <c r="AI173" s="217"/>
      <c r="AJ173" s="217"/>
      <c r="AK173" s="217"/>
      <c r="AL173" s="217" t="s">
        <v>61</v>
      </c>
      <c r="AM173" s="217"/>
      <c r="AN173" s="217" t="s">
        <v>62</v>
      </c>
      <c r="AO173" s="217"/>
      <c r="AP173" s="217"/>
      <c r="AQ173" s="217"/>
      <c r="AR173" s="217" t="s">
        <v>63</v>
      </c>
      <c r="AS173" s="217"/>
      <c r="AT173" s="217"/>
      <c r="AU173" s="217"/>
      <c r="AV173" s="217"/>
      <c r="AW173" s="217" t="s">
        <v>61</v>
      </c>
      <c r="AX173" s="217"/>
      <c r="AY173" s="217" t="s">
        <v>62</v>
      </c>
      <c r="AZ173" s="217"/>
      <c r="BA173" s="217"/>
      <c r="BB173" s="217"/>
      <c r="BC173" s="217" t="s">
        <v>63</v>
      </c>
      <c r="BD173" s="217"/>
      <c r="BE173" s="217"/>
      <c r="BF173" s="217"/>
      <c r="BG173" s="217"/>
      <c r="BH173" s="217" t="s">
        <v>61</v>
      </c>
      <c r="BI173" s="217"/>
      <c r="BJ173" s="217" t="s">
        <v>62</v>
      </c>
      <c r="BK173" s="217"/>
      <c r="BL173" s="217"/>
      <c r="BM173" s="217"/>
      <c r="BN173" s="217" t="s">
        <v>63</v>
      </c>
      <c r="BO173" s="217"/>
      <c r="BP173" s="217"/>
      <c r="BQ173" s="217"/>
      <c r="BR173" s="217"/>
      <c r="BS173" s="2"/>
      <c r="BT173" s="217" t="s">
        <v>61</v>
      </c>
      <c r="BU173" s="217"/>
      <c r="BV173" s="217" t="s">
        <v>62</v>
      </c>
      <c r="BW173" s="217"/>
      <c r="BX173" s="217"/>
      <c r="BY173" s="217"/>
      <c r="BZ173" s="217" t="s">
        <v>63</v>
      </c>
      <c r="CA173" s="217"/>
      <c r="CB173" s="217"/>
      <c r="CC173" s="217"/>
      <c r="CD173" s="217"/>
      <c r="CE173" s="9"/>
      <c r="CF173" s="217" t="s">
        <v>61</v>
      </c>
      <c r="CG173" s="217"/>
      <c r="CH173" s="217" t="s">
        <v>62</v>
      </c>
      <c r="CI173" s="217"/>
      <c r="CJ173" s="217"/>
      <c r="CK173" s="217"/>
      <c r="CL173" s="217" t="s">
        <v>63</v>
      </c>
      <c r="CM173" s="217"/>
      <c r="CN173" s="217"/>
      <c r="CO173" s="217"/>
      <c r="CP173" s="217"/>
      <c r="CQ173" s="5"/>
    </row>
    <row r="174" spans="1:95" ht="23.25" customHeight="1">
      <c r="A174" s="5"/>
      <c r="B174" s="219"/>
      <c r="C174" s="219"/>
      <c r="D174" s="219"/>
      <c r="E174" s="23"/>
      <c r="F174" s="23"/>
      <c r="G174" s="217" t="s">
        <v>120</v>
      </c>
      <c r="H174" s="217"/>
      <c r="I174" s="217" t="s">
        <v>64</v>
      </c>
      <c r="J174" s="217"/>
      <c r="K174" s="23"/>
      <c r="L174" s="23"/>
      <c r="M174" s="23"/>
      <c r="N174" s="23"/>
      <c r="O174" s="23"/>
      <c r="P174" s="23"/>
      <c r="Q174" s="23"/>
      <c r="R174" s="217" t="s">
        <v>120</v>
      </c>
      <c r="S174" s="217"/>
      <c r="T174" s="217" t="s">
        <v>64</v>
      </c>
      <c r="U174" s="217"/>
      <c r="V174" s="23"/>
      <c r="W174" s="23"/>
      <c r="X174" s="23"/>
      <c r="Y174" s="23"/>
      <c r="Z174" s="23"/>
      <c r="AA174" s="23"/>
      <c r="AB174" s="23"/>
      <c r="AC174" s="217" t="s">
        <v>120</v>
      </c>
      <c r="AD174" s="217"/>
      <c r="AE174" s="217" t="s">
        <v>64</v>
      </c>
      <c r="AF174" s="217"/>
      <c r="AG174" s="23"/>
      <c r="AH174" s="23"/>
      <c r="AI174" s="23"/>
      <c r="AJ174" s="23"/>
      <c r="AK174" s="23"/>
      <c r="AL174" s="23"/>
      <c r="AM174" s="23"/>
      <c r="AN174" s="217" t="s">
        <v>120</v>
      </c>
      <c r="AO174" s="217"/>
      <c r="AP174" s="217" t="s">
        <v>64</v>
      </c>
      <c r="AQ174" s="217"/>
      <c r="AR174" s="23"/>
      <c r="AS174" s="23"/>
      <c r="AT174" s="23"/>
      <c r="AU174" s="23"/>
      <c r="AV174" s="23"/>
      <c r="AW174" s="23"/>
      <c r="AX174" s="23"/>
      <c r="AY174" s="217" t="s">
        <v>120</v>
      </c>
      <c r="AZ174" s="217"/>
      <c r="BA174" s="217" t="s">
        <v>64</v>
      </c>
      <c r="BB174" s="217"/>
      <c r="BC174" s="23"/>
      <c r="BD174" s="23"/>
      <c r="BE174" s="23"/>
      <c r="BF174" s="23"/>
      <c r="BG174" s="23"/>
      <c r="BH174" s="23"/>
      <c r="BI174" s="23"/>
      <c r="BJ174" s="217" t="s">
        <v>120</v>
      </c>
      <c r="BK174" s="217"/>
      <c r="BL174" s="217" t="s">
        <v>64</v>
      </c>
      <c r="BM174" s="217"/>
      <c r="BN174" s="23"/>
      <c r="BO174" s="23"/>
      <c r="BP174" s="23"/>
      <c r="BQ174" s="23"/>
      <c r="BR174" s="23"/>
      <c r="BS174" s="2"/>
      <c r="BT174" s="23"/>
      <c r="BU174" s="23"/>
      <c r="BV174" s="217" t="s">
        <v>120</v>
      </c>
      <c r="BW174" s="217"/>
      <c r="BX174" s="217" t="s">
        <v>64</v>
      </c>
      <c r="BY174" s="217"/>
      <c r="BZ174" s="23"/>
      <c r="CA174" s="23"/>
      <c r="CB174" s="23"/>
      <c r="CC174" s="23"/>
      <c r="CD174" s="23"/>
      <c r="CE174" s="9"/>
      <c r="CF174" s="23"/>
      <c r="CG174" s="23"/>
      <c r="CH174" s="217" t="s">
        <v>120</v>
      </c>
      <c r="CI174" s="217"/>
      <c r="CJ174" s="217" t="s">
        <v>64</v>
      </c>
      <c r="CK174" s="217"/>
      <c r="CL174" s="23"/>
      <c r="CM174" s="23"/>
      <c r="CN174" s="23"/>
      <c r="CO174" s="23"/>
      <c r="CP174" s="23"/>
      <c r="CQ174" s="5"/>
    </row>
    <row r="175" spans="1:95">
      <c r="A175" s="5"/>
      <c r="B175" s="20" t="s">
        <v>92</v>
      </c>
      <c r="C175" s="20"/>
      <c r="D175" s="20"/>
      <c r="E175" s="115" t="s">
        <v>65</v>
      </c>
      <c r="F175" s="115" t="s">
        <v>66</v>
      </c>
      <c r="G175" s="115" t="s">
        <v>67</v>
      </c>
      <c r="H175" s="115" t="s">
        <v>68</v>
      </c>
      <c r="I175" s="115" t="s">
        <v>69</v>
      </c>
      <c r="J175" s="115" t="s">
        <v>70</v>
      </c>
      <c r="K175" s="115" t="s">
        <v>71</v>
      </c>
      <c r="L175" s="115" t="s">
        <v>72</v>
      </c>
      <c r="M175" s="115" t="s">
        <v>73</v>
      </c>
      <c r="N175" s="115" t="s">
        <v>74</v>
      </c>
      <c r="O175" s="115" t="s">
        <v>75</v>
      </c>
      <c r="P175" s="115" t="s">
        <v>65</v>
      </c>
      <c r="Q175" s="115" t="s">
        <v>66</v>
      </c>
      <c r="R175" s="115" t="s">
        <v>67</v>
      </c>
      <c r="S175" s="115" t="s">
        <v>68</v>
      </c>
      <c r="T175" s="115" t="s">
        <v>69</v>
      </c>
      <c r="U175" s="115" t="s">
        <v>70</v>
      </c>
      <c r="V175" s="115" t="s">
        <v>71</v>
      </c>
      <c r="W175" s="115" t="s">
        <v>72</v>
      </c>
      <c r="X175" s="115" t="s">
        <v>73</v>
      </c>
      <c r="Y175" s="115" t="s">
        <v>74</v>
      </c>
      <c r="Z175" s="115" t="s">
        <v>75</v>
      </c>
      <c r="AA175" s="115" t="s">
        <v>65</v>
      </c>
      <c r="AB175" s="115" t="s">
        <v>66</v>
      </c>
      <c r="AC175" s="115" t="s">
        <v>67</v>
      </c>
      <c r="AD175" s="115" t="s">
        <v>68</v>
      </c>
      <c r="AE175" s="115" t="s">
        <v>69</v>
      </c>
      <c r="AF175" s="115" t="s">
        <v>70</v>
      </c>
      <c r="AG175" s="115" t="s">
        <v>71</v>
      </c>
      <c r="AH175" s="115" t="s">
        <v>72</v>
      </c>
      <c r="AI175" s="115" t="s">
        <v>73</v>
      </c>
      <c r="AJ175" s="115" t="s">
        <v>74</v>
      </c>
      <c r="AK175" s="115" t="s">
        <v>75</v>
      </c>
      <c r="AL175" s="115" t="s">
        <v>65</v>
      </c>
      <c r="AM175" s="115" t="s">
        <v>66</v>
      </c>
      <c r="AN175" s="115" t="s">
        <v>67</v>
      </c>
      <c r="AO175" s="115" t="s">
        <v>68</v>
      </c>
      <c r="AP175" s="115" t="s">
        <v>69</v>
      </c>
      <c r="AQ175" s="115" t="s">
        <v>70</v>
      </c>
      <c r="AR175" s="115" t="s">
        <v>71</v>
      </c>
      <c r="AS175" s="115" t="s">
        <v>72</v>
      </c>
      <c r="AT175" s="115" t="s">
        <v>73</v>
      </c>
      <c r="AU175" s="115" t="s">
        <v>74</v>
      </c>
      <c r="AV175" s="115" t="s">
        <v>75</v>
      </c>
      <c r="AW175" s="115" t="s">
        <v>65</v>
      </c>
      <c r="AX175" s="115" t="s">
        <v>66</v>
      </c>
      <c r="AY175" s="115" t="s">
        <v>67</v>
      </c>
      <c r="AZ175" s="115" t="s">
        <v>68</v>
      </c>
      <c r="BA175" s="115" t="s">
        <v>69</v>
      </c>
      <c r="BB175" s="115" t="s">
        <v>70</v>
      </c>
      <c r="BC175" s="115" t="s">
        <v>71</v>
      </c>
      <c r="BD175" s="115" t="s">
        <v>72</v>
      </c>
      <c r="BE175" s="115" t="s">
        <v>73</v>
      </c>
      <c r="BF175" s="115" t="s">
        <v>74</v>
      </c>
      <c r="BG175" s="115" t="s">
        <v>75</v>
      </c>
      <c r="BH175" s="115" t="s">
        <v>65</v>
      </c>
      <c r="BI175" s="115" t="s">
        <v>66</v>
      </c>
      <c r="BJ175" s="115" t="s">
        <v>67</v>
      </c>
      <c r="BK175" s="115" t="s">
        <v>68</v>
      </c>
      <c r="BL175" s="115" t="s">
        <v>69</v>
      </c>
      <c r="BM175" s="115" t="s">
        <v>70</v>
      </c>
      <c r="BN175" s="115" t="s">
        <v>71</v>
      </c>
      <c r="BO175" s="115" t="s">
        <v>72</v>
      </c>
      <c r="BP175" s="115" t="s">
        <v>73</v>
      </c>
      <c r="BQ175" s="115" t="s">
        <v>74</v>
      </c>
      <c r="BR175" s="115" t="s">
        <v>75</v>
      </c>
      <c r="BS175" s="2"/>
      <c r="BT175" s="115" t="s">
        <v>65</v>
      </c>
      <c r="BU175" s="115" t="s">
        <v>66</v>
      </c>
      <c r="BV175" s="115" t="s">
        <v>67</v>
      </c>
      <c r="BW175" s="115" t="s">
        <v>68</v>
      </c>
      <c r="BX175" s="115" t="s">
        <v>69</v>
      </c>
      <c r="BY175" s="115" t="s">
        <v>70</v>
      </c>
      <c r="BZ175" s="115" t="s">
        <v>71</v>
      </c>
      <c r="CA175" s="115" t="s">
        <v>72</v>
      </c>
      <c r="CB175" s="115" t="s">
        <v>73</v>
      </c>
      <c r="CC175" s="115" t="s">
        <v>74</v>
      </c>
      <c r="CD175" s="115" t="s">
        <v>75</v>
      </c>
      <c r="CE175" s="3"/>
      <c r="CF175" s="115" t="s">
        <v>65</v>
      </c>
      <c r="CG175" s="115" t="s">
        <v>66</v>
      </c>
      <c r="CH175" s="115" t="s">
        <v>67</v>
      </c>
      <c r="CI175" s="115" t="s">
        <v>68</v>
      </c>
      <c r="CJ175" s="115" t="s">
        <v>69</v>
      </c>
      <c r="CK175" s="115" t="s">
        <v>70</v>
      </c>
      <c r="CL175" s="115" t="s">
        <v>71</v>
      </c>
      <c r="CM175" s="115" t="s">
        <v>72</v>
      </c>
      <c r="CN175" s="115" t="s">
        <v>73</v>
      </c>
      <c r="CO175" s="115" t="s">
        <v>74</v>
      </c>
      <c r="CP175" s="115" t="s">
        <v>75</v>
      </c>
      <c r="CQ175" s="5"/>
    </row>
    <row r="176" spans="1:95">
      <c r="A176" s="5"/>
      <c r="B176" s="21" t="s">
        <v>0</v>
      </c>
      <c r="C176" s="21" t="s">
        <v>78</v>
      </c>
      <c r="D176" s="22" t="s">
        <v>18</v>
      </c>
      <c r="E176" s="56">
        <v>0</v>
      </c>
      <c r="F176" s="56">
        <v>0</v>
      </c>
      <c r="G176" s="57">
        <v>0</v>
      </c>
      <c r="H176" s="56">
        <v>0</v>
      </c>
      <c r="I176" s="58">
        <v>0</v>
      </c>
      <c r="J176" s="58">
        <v>0</v>
      </c>
      <c r="K176" s="50">
        <v>-21253</v>
      </c>
      <c r="L176" s="59">
        <v>-21253</v>
      </c>
      <c r="M176" s="59">
        <v>-21253</v>
      </c>
      <c r="N176" s="59">
        <v>-21253</v>
      </c>
      <c r="O176" s="59">
        <v>-21253</v>
      </c>
      <c r="P176" s="56"/>
      <c r="Q176" s="56">
        <v>2.9103830456733704E-11</v>
      </c>
      <c r="R176" s="57">
        <v>0</v>
      </c>
      <c r="S176" s="56">
        <v>0</v>
      </c>
      <c r="T176" s="58">
        <v>0</v>
      </c>
      <c r="U176" s="58">
        <v>0</v>
      </c>
      <c r="V176" s="50">
        <v>-762</v>
      </c>
      <c r="W176" s="59">
        <v>-763</v>
      </c>
      <c r="X176" s="59">
        <v>-763</v>
      </c>
      <c r="Y176" s="59">
        <v>-763</v>
      </c>
      <c r="Z176" s="59">
        <v>-762</v>
      </c>
      <c r="AA176" s="56">
        <f>+AA8-AA92</f>
        <v>0</v>
      </c>
      <c r="AB176" s="56">
        <v>6.5483618527650833E-11</v>
      </c>
      <c r="AC176" s="57">
        <v>0</v>
      </c>
      <c r="AD176" s="56">
        <v>0</v>
      </c>
      <c r="AE176" s="58">
        <v>0</v>
      </c>
      <c r="AF176" s="58">
        <v>0</v>
      </c>
      <c r="AG176" s="50">
        <v>-22015</v>
      </c>
      <c r="AH176" s="59">
        <v>-22016</v>
      </c>
      <c r="AI176" s="59">
        <v>-22016</v>
      </c>
      <c r="AJ176" s="59">
        <v>-22016</v>
      </c>
      <c r="AK176" s="59">
        <v>-22015</v>
      </c>
      <c r="AL176" s="56">
        <v>0</v>
      </c>
      <c r="AM176" s="56">
        <v>-1.9326762412674725E-12</v>
      </c>
      <c r="AN176" s="57">
        <v>0</v>
      </c>
      <c r="AO176" s="56">
        <v>0</v>
      </c>
      <c r="AP176" s="58">
        <v>0</v>
      </c>
      <c r="AQ176" s="58">
        <v>0</v>
      </c>
      <c r="AR176" s="50">
        <v>-1210.8250000000007</v>
      </c>
      <c r="AS176" s="59">
        <v>-1697.4336000000003</v>
      </c>
      <c r="AT176" s="59">
        <v>-2194.9951999999903</v>
      </c>
      <c r="AU176" s="59">
        <v>-2703.5647999999928</v>
      </c>
      <c r="AV176" s="59">
        <v>-3222.9959999999992</v>
      </c>
      <c r="AW176" s="60">
        <v>0</v>
      </c>
      <c r="AX176" s="56">
        <v>0</v>
      </c>
      <c r="AY176" s="57">
        <v>0</v>
      </c>
      <c r="AZ176" s="56">
        <v>0</v>
      </c>
      <c r="BA176" s="58">
        <v>0</v>
      </c>
      <c r="BB176" s="58">
        <v>0</v>
      </c>
      <c r="BC176" s="50">
        <v>0</v>
      </c>
      <c r="BD176" s="59">
        <v>0</v>
      </c>
      <c r="BE176" s="59">
        <v>0</v>
      </c>
      <c r="BF176" s="59">
        <v>0</v>
      </c>
      <c r="BG176" s="59">
        <v>0</v>
      </c>
      <c r="BH176" s="60">
        <v>0</v>
      </c>
      <c r="BI176" s="56">
        <v>0</v>
      </c>
      <c r="BJ176" s="57">
        <v>0</v>
      </c>
      <c r="BK176" s="56">
        <v>0</v>
      </c>
      <c r="BL176" s="58">
        <v>0</v>
      </c>
      <c r="BM176" s="58">
        <v>0</v>
      </c>
      <c r="BN176" s="50">
        <v>-23225.825000000012</v>
      </c>
      <c r="BO176" s="59">
        <v>-23713.433599999989</v>
      </c>
      <c r="BP176" s="59">
        <v>-24210.995200000005</v>
      </c>
      <c r="BQ176" s="59">
        <v>-24719.564799999993</v>
      </c>
      <c r="BR176" s="59">
        <v>-25237.995999999985</v>
      </c>
      <c r="BS176" s="61"/>
      <c r="BT176" s="56">
        <v>0</v>
      </c>
      <c r="BU176" s="56">
        <v>0</v>
      </c>
      <c r="BV176" s="57">
        <v>0</v>
      </c>
      <c r="BW176" s="56">
        <v>0</v>
      </c>
      <c r="BX176" s="58">
        <v>0</v>
      </c>
      <c r="BY176" s="58">
        <v>0</v>
      </c>
      <c r="BZ176" s="50">
        <v>-23225.825000000012</v>
      </c>
      <c r="CA176" s="59">
        <v>-23713.433599999989</v>
      </c>
      <c r="CB176" s="59">
        <v>-24210.995200000005</v>
      </c>
      <c r="CC176" s="59">
        <v>-24719.564800000051</v>
      </c>
      <c r="CD176" s="59">
        <v>-25237.995999999985</v>
      </c>
      <c r="CE176" s="61"/>
      <c r="CF176" s="56">
        <v>0</v>
      </c>
      <c r="CG176" s="56">
        <v>4.1836756281554699E-11</v>
      </c>
      <c r="CH176" s="57">
        <v>0</v>
      </c>
      <c r="CI176" s="56">
        <v>0</v>
      </c>
      <c r="CJ176" s="58">
        <v>0</v>
      </c>
      <c r="CK176" s="58">
        <v>0</v>
      </c>
      <c r="CL176" s="50">
        <v>-803.90999999999985</v>
      </c>
      <c r="CM176" s="59">
        <v>-821.82730000000083</v>
      </c>
      <c r="CN176" s="59">
        <v>-839.07109999999921</v>
      </c>
      <c r="CO176" s="59">
        <v>-856.69640000000072</v>
      </c>
      <c r="CP176" s="59">
        <v>-873.55679999999847</v>
      </c>
      <c r="CQ176" s="5"/>
    </row>
    <row r="177" spans="1:95">
      <c r="A177" s="5"/>
      <c r="B177" s="21" t="s">
        <v>0</v>
      </c>
      <c r="C177" s="21" t="s">
        <v>78</v>
      </c>
      <c r="D177" s="22" t="s">
        <v>25</v>
      </c>
      <c r="E177" s="62">
        <v>0</v>
      </c>
      <c r="F177" s="62">
        <v>0</v>
      </c>
      <c r="G177" s="63">
        <v>0</v>
      </c>
      <c r="H177" s="62">
        <v>0</v>
      </c>
      <c r="I177" s="64">
        <v>0</v>
      </c>
      <c r="J177" s="64">
        <v>0</v>
      </c>
      <c r="K177" s="65">
        <v>-264300</v>
      </c>
      <c r="L177" s="66">
        <v>-224575</v>
      </c>
      <c r="M177" s="66">
        <v>-284474</v>
      </c>
      <c r="N177" s="66">
        <v>-226339</v>
      </c>
      <c r="O177" s="66">
        <v>-231497</v>
      </c>
      <c r="P177" s="62"/>
      <c r="Q177" s="62">
        <v>0</v>
      </c>
      <c r="R177" s="63">
        <v>0</v>
      </c>
      <c r="S177" s="62">
        <v>0</v>
      </c>
      <c r="T177" s="64">
        <v>0</v>
      </c>
      <c r="U177" s="64">
        <v>0</v>
      </c>
      <c r="V177" s="65">
        <v>-9390</v>
      </c>
      <c r="W177" s="66">
        <v>-8067</v>
      </c>
      <c r="X177" s="66">
        <v>-10113</v>
      </c>
      <c r="Y177" s="66">
        <v>-8458</v>
      </c>
      <c r="Z177" s="66">
        <v>-8297</v>
      </c>
      <c r="AA177" s="62">
        <f t="shared" ref="AA177:AA240" si="0">+AA9-AA93</f>
        <v>0</v>
      </c>
      <c r="AB177" s="62">
        <v>0</v>
      </c>
      <c r="AC177" s="63">
        <v>0</v>
      </c>
      <c r="AD177" s="62">
        <v>0</v>
      </c>
      <c r="AE177" s="64">
        <v>0</v>
      </c>
      <c r="AF177" s="64">
        <v>0</v>
      </c>
      <c r="AG177" s="65">
        <v>-273690</v>
      </c>
      <c r="AH177" s="66">
        <v>-232642</v>
      </c>
      <c r="AI177" s="66">
        <v>-294587</v>
      </c>
      <c r="AJ177" s="66">
        <v>-234797</v>
      </c>
      <c r="AK177" s="66">
        <v>-239794</v>
      </c>
      <c r="AL177" s="62">
        <v>0</v>
      </c>
      <c r="AM177" s="62">
        <v>0</v>
      </c>
      <c r="AN177" s="63">
        <v>0</v>
      </c>
      <c r="AO177" s="62">
        <v>0</v>
      </c>
      <c r="AP177" s="64">
        <v>0</v>
      </c>
      <c r="AQ177" s="64">
        <v>0</v>
      </c>
      <c r="AR177" s="65">
        <v>-15052.950000000128</v>
      </c>
      <c r="AS177" s="66">
        <v>-17936.698200000101</v>
      </c>
      <c r="AT177" s="66">
        <v>-29370.323899999959</v>
      </c>
      <c r="AU177" s="66">
        <v>-28833.071599999908</v>
      </c>
      <c r="AV177" s="66">
        <v>-35105.841599999578</v>
      </c>
      <c r="AW177" s="67">
        <v>0</v>
      </c>
      <c r="AX177" s="62">
        <v>0</v>
      </c>
      <c r="AY177" s="63">
        <v>0</v>
      </c>
      <c r="AZ177" s="62">
        <v>0</v>
      </c>
      <c r="BA177" s="64">
        <v>0</v>
      </c>
      <c r="BB177" s="64">
        <v>0</v>
      </c>
      <c r="BC177" s="65">
        <v>0</v>
      </c>
      <c r="BD177" s="66">
        <v>0</v>
      </c>
      <c r="BE177" s="66">
        <v>0</v>
      </c>
      <c r="BF177" s="66">
        <v>0</v>
      </c>
      <c r="BG177" s="66">
        <v>0</v>
      </c>
      <c r="BH177" s="67">
        <v>0</v>
      </c>
      <c r="BI177" s="62">
        <v>0</v>
      </c>
      <c r="BJ177" s="63">
        <v>0</v>
      </c>
      <c r="BK177" s="62">
        <v>0</v>
      </c>
      <c r="BL177" s="64">
        <v>0</v>
      </c>
      <c r="BM177" s="64">
        <v>0</v>
      </c>
      <c r="BN177" s="65">
        <v>-288742.95000000019</v>
      </c>
      <c r="BO177" s="66">
        <v>-250578.69819999952</v>
      </c>
      <c r="BP177" s="66">
        <v>-323957.32390000299</v>
      </c>
      <c r="BQ177" s="66">
        <v>-263630.07160000037</v>
      </c>
      <c r="BR177" s="66">
        <v>-274899.841599999</v>
      </c>
      <c r="BS177" s="61"/>
      <c r="BT177" s="62">
        <v>0</v>
      </c>
      <c r="BU177" s="62">
        <v>0</v>
      </c>
      <c r="BV177" s="63">
        <v>0</v>
      </c>
      <c r="BW177" s="62">
        <v>0</v>
      </c>
      <c r="BX177" s="64">
        <v>0</v>
      </c>
      <c r="BY177" s="64">
        <v>0</v>
      </c>
      <c r="BZ177" s="65">
        <v>-288742.95000000112</v>
      </c>
      <c r="CA177" s="66">
        <v>-250578.69820000045</v>
      </c>
      <c r="CB177" s="66">
        <v>-323957.32390000205</v>
      </c>
      <c r="CC177" s="66">
        <v>-263630.07160000037</v>
      </c>
      <c r="CD177" s="66">
        <v>-274899.841599999</v>
      </c>
      <c r="CE177" s="61"/>
      <c r="CF177" s="62">
        <v>0</v>
      </c>
      <c r="CG177" s="62">
        <v>0</v>
      </c>
      <c r="CH177" s="63">
        <v>0</v>
      </c>
      <c r="CI177" s="62">
        <v>0</v>
      </c>
      <c r="CJ177" s="64">
        <v>0</v>
      </c>
      <c r="CK177" s="64">
        <v>0</v>
      </c>
      <c r="CL177" s="65">
        <v>-9906.4499999999825</v>
      </c>
      <c r="CM177" s="66">
        <v>-8688.9657000000589</v>
      </c>
      <c r="CN177" s="66">
        <v>-11121.266099999921</v>
      </c>
      <c r="CO177" s="66">
        <v>-9496.6423999999824</v>
      </c>
      <c r="CP177" s="66">
        <v>-9511.6808000000019</v>
      </c>
      <c r="CQ177" s="5"/>
    </row>
    <row r="178" spans="1:95">
      <c r="A178" s="5"/>
      <c r="B178" s="21" t="s">
        <v>0</v>
      </c>
      <c r="C178" s="21" t="s">
        <v>78</v>
      </c>
      <c r="D178" s="22" t="s">
        <v>30</v>
      </c>
      <c r="E178" s="62">
        <v>0</v>
      </c>
      <c r="F178" s="62">
        <v>0</v>
      </c>
      <c r="G178" s="63">
        <v>0</v>
      </c>
      <c r="H178" s="62">
        <v>0</v>
      </c>
      <c r="I178" s="64">
        <v>0</v>
      </c>
      <c r="J178" s="64">
        <v>0</v>
      </c>
      <c r="K178" s="65">
        <v>-1647944</v>
      </c>
      <c r="L178" s="66">
        <v>-1738737</v>
      </c>
      <c r="M178" s="66">
        <v>-1792585</v>
      </c>
      <c r="N178" s="66">
        <v>-1890917</v>
      </c>
      <c r="O178" s="66">
        <v>-1966003</v>
      </c>
      <c r="P178" s="62"/>
      <c r="Q178" s="62">
        <v>0</v>
      </c>
      <c r="R178" s="63">
        <v>0</v>
      </c>
      <c r="S178" s="62">
        <v>0</v>
      </c>
      <c r="T178" s="64">
        <v>0</v>
      </c>
      <c r="U178" s="64">
        <v>0</v>
      </c>
      <c r="V178" s="65">
        <v>-58846</v>
      </c>
      <c r="W178" s="66">
        <v>-62305</v>
      </c>
      <c r="X178" s="66">
        <v>-64035</v>
      </c>
      <c r="Y178" s="66">
        <v>-67826</v>
      </c>
      <c r="Z178" s="66">
        <v>-70430</v>
      </c>
      <c r="AA178" s="62">
        <f t="shared" si="0"/>
        <v>0</v>
      </c>
      <c r="AB178" s="62">
        <v>0</v>
      </c>
      <c r="AC178" s="63">
        <v>0</v>
      </c>
      <c r="AD178" s="62">
        <v>0</v>
      </c>
      <c r="AE178" s="64">
        <v>0</v>
      </c>
      <c r="AF178" s="64">
        <v>0</v>
      </c>
      <c r="AG178" s="65">
        <v>-1706790</v>
      </c>
      <c r="AH178" s="66">
        <v>-1801042</v>
      </c>
      <c r="AI178" s="66">
        <v>-1856620</v>
      </c>
      <c r="AJ178" s="66">
        <v>-1958743</v>
      </c>
      <c r="AK178" s="66">
        <v>-2036433</v>
      </c>
      <c r="AL178" s="62">
        <v>0</v>
      </c>
      <c r="AM178" s="62">
        <v>0</v>
      </c>
      <c r="AN178" s="63">
        <v>0</v>
      </c>
      <c r="AO178" s="62">
        <v>0</v>
      </c>
      <c r="AP178" s="64">
        <v>0</v>
      </c>
      <c r="AQ178" s="64">
        <v>0</v>
      </c>
      <c r="AR178" s="65">
        <v>-93873.449999999721</v>
      </c>
      <c r="AS178" s="66">
        <v>-138860.33820000151</v>
      </c>
      <c r="AT178" s="66">
        <v>-185105.01400000183</v>
      </c>
      <c r="AU178" s="66">
        <v>-240533.64040000085</v>
      </c>
      <c r="AV178" s="66">
        <v>-298133.79120000079</v>
      </c>
      <c r="AW178" s="67">
        <v>0</v>
      </c>
      <c r="AX178" s="62">
        <v>0</v>
      </c>
      <c r="AY178" s="63">
        <v>0</v>
      </c>
      <c r="AZ178" s="62">
        <v>0</v>
      </c>
      <c r="BA178" s="64">
        <v>0</v>
      </c>
      <c r="BB178" s="64">
        <v>0</v>
      </c>
      <c r="BC178" s="65">
        <v>0</v>
      </c>
      <c r="BD178" s="66">
        <v>0</v>
      </c>
      <c r="BE178" s="66">
        <v>0</v>
      </c>
      <c r="BF178" s="66">
        <v>0</v>
      </c>
      <c r="BG178" s="66">
        <v>0</v>
      </c>
      <c r="BH178" s="67">
        <v>0</v>
      </c>
      <c r="BI178" s="62">
        <v>0</v>
      </c>
      <c r="BJ178" s="63">
        <v>0</v>
      </c>
      <c r="BK178" s="62">
        <v>0</v>
      </c>
      <c r="BL178" s="64">
        <v>0</v>
      </c>
      <c r="BM178" s="64">
        <v>0</v>
      </c>
      <c r="BN178" s="65">
        <v>-1800663.4500000104</v>
      </c>
      <c r="BO178" s="66">
        <v>-1939902.3382000253</v>
      </c>
      <c r="BP178" s="66">
        <v>-2041725.0139999911</v>
      </c>
      <c r="BQ178" s="66">
        <v>-2199276.6404000074</v>
      </c>
      <c r="BR178" s="66">
        <v>-2334566.7911999896</v>
      </c>
      <c r="BS178" s="61"/>
      <c r="BT178" s="62">
        <v>0</v>
      </c>
      <c r="BU178" s="62">
        <v>0</v>
      </c>
      <c r="BV178" s="63">
        <v>0</v>
      </c>
      <c r="BW178" s="62">
        <v>0</v>
      </c>
      <c r="BX178" s="64">
        <v>0</v>
      </c>
      <c r="BY178" s="64">
        <v>0</v>
      </c>
      <c r="BZ178" s="65">
        <v>-1800663.4499999955</v>
      </c>
      <c r="CA178" s="66">
        <v>-1939902.3382000029</v>
      </c>
      <c r="CB178" s="66">
        <v>-2041725.0139999986</v>
      </c>
      <c r="CC178" s="66">
        <v>-2199276.6403999999</v>
      </c>
      <c r="CD178" s="66">
        <v>-2334566.7911999971</v>
      </c>
      <c r="CE178" s="61"/>
      <c r="CF178" s="62">
        <v>0</v>
      </c>
      <c r="CG178" s="62">
        <v>0</v>
      </c>
      <c r="CH178" s="63">
        <v>0</v>
      </c>
      <c r="CI178" s="62">
        <v>0</v>
      </c>
      <c r="CJ178" s="64">
        <v>0</v>
      </c>
      <c r="CK178" s="64">
        <v>0</v>
      </c>
      <c r="CL178" s="65">
        <v>-62082.530000000028</v>
      </c>
      <c r="CM178" s="66">
        <v>-67108.715500000166</v>
      </c>
      <c r="CN178" s="66">
        <v>-70419.289499999955</v>
      </c>
      <c r="CO178" s="66">
        <v>-76155.032799999928</v>
      </c>
      <c r="CP178" s="66">
        <v>-80740.952000000514</v>
      </c>
      <c r="CQ178" s="5"/>
    </row>
    <row r="179" spans="1:95">
      <c r="A179" s="5"/>
      <c r="B179" s="21" t="s">
        <v>0</v>
      </c>
      <c r="C179" s="21" t="s">
        <v>78</v>
      </c>
      <c r="D179" s="22" t="s">
        <v>21</v>
      </c>
      <c r="E179" s="62">
        <v>0</v>
      </c>
      <c r="F179" s="62">
        <v>0</v>
      </c>
      <c r="G179" s="63">
        <v>0</v>
      </c>
      <c r="H179" s="62">
        <v>0</v>
      </c>
      <c r="I179" s="64">
        <v>0</v>
      </c>
      <c r="J179" s="64">
        <v>0</v>
      </c>
      <c r="K179" s="65">
        <v>-60958</v>
      </c>
      <c r="L179" s="66">
        <v>-56552</v>
      </c>
      <c r="M179" s="66">
        <v>-73032</v>
      </c>
      <c r="N179" s="66">
        <v>-56552</v>
      </c>
      <c r="O179" s="66">
        <v>-73032</v>
      </c>
      <c r="P179" s="62"/>
      <c r="Q179" s="62">
        <v>0</v>
      </c>
      <c r="R179" s="63">
        <v>0</v>
      </c>
      <c r="S179" s="62">
        <v>0</v>
      </c>
      <c r="T179" s="64">
        <v>0</v>
      </c>
      <c r="U179" s="64">
        <v>0</v>
      </c>
      <c r="V179" s="65">
        <v>-2185</v>
      </c>
      <c r="W179" s="66">
        <v>-2029</v>
      </c>
      <c r="X179" s="66">
        <v>-2620</v>
      </c>
      <c r="Y179" s="66">
        <v>-2029</v>
      </c>
      <c r="Z179" s="66">
        <v>-2618</v>
      </c>
      <c r="AA179" s="62">
        <f t="shared" si="0"/>
        <v>0</v>
      </c>
      <c r="AB179" s="62">
        <v>0</v>
      </c>
      <c r="AC179" s="63">
        <v>0</v>
      </c>
      <c r="AD179" s="62">
        <v>0</v>
      </c>
      <c r="AE179" s="64">
        <v>0</v>
      </c>
      <c r="AF179" s="64">
        <v>0</v>
      </c>
      <c r="AG179" s="65">
        <v>-63143</v>
      </c>
      <c r="AH179" s="66">
        <v>-58581</v>
      </c>
      <c r="AI179" s="66">
        <v>-75652</v>
      </c>
      <c r="AJ179" s="66">
        <v>-58581</v>
      </c>
      <c r="AK179" s="66">
        <v>-75650</v>
      </c>
      <c r="AL179" s="62">
        <v>0</v>
      </c>
      <c r="AM179" s="62">
        <v>0</v>
      </c>
      <c r="AN179" s="63">
        <v>0</v>
      </c>
      <c r="AO179" s="62">
        <v>0</v>
      </c>
      <c r="AP179" s="64">
        <v>0</v>
      </c>
      <c r="AQ179" s="64">
        <v>0</v>
      </c>
      <c r="AR179" s="65">
        <v>-3472.8650000000052</v>
      </c>
      <c r="AS179" s="66">
        <v>-4516.5950999999914</v>
      </c>
      <c r="AT179" s="66">
        <v>-7542.5044000000053</v>
      </c>
      <c r="AU179" s="66">
        <v>-7193.7467999999935</v>
      </c>
      <c r="AV179" s="66">
        <v>-11075.160000000003</v>
      </c>
      <c r="AW179" s="67">
        <v>0</v>
      </c>
      <c r="AX179" s="62">
        <v>0</v>
      </c>
      <c r="AY179" s="63">
        <v>0</v>
      </c>
      <c r="AZ179" s="62">
        <v>0</v>
      </c>
      <c r="BA179" s="64">
        <v>0</v>
      </c>
      <c r="BB179" s="64">
        <v>0</v>
      </c>
      <c r="BC179" s="65">
        <v>0</v>
      </c>
      <c r="BD179" s="66">
        <v>0</v>
      </c>
      <c r="BE179" s="66">
        <v>0</v>
      </c>
      <c r="BF179" s="66">
        <v>0</v>
      </c>
      <c r="BG179" s="66">
        <v>0</v>
      </c>
      <c r="BH179" s="67">
        <v>0</v>
      </c>
      <c r="BI179" s="62">
        <v>0</v>
      </c>
      <c r="BJ179" s="63">
        <v>0</v>
      </c>
      <c r="BK179" s="62">
        <v>0</v>
      </c>
      <c r="BL179" s="64">
        <v>0</v>
      </c>
      <c r="BM179" s="64">
        <v>0</v>
      </c>
      <c r="BN179" s="65">
        <v>-66615.864999999991</v>
      </c>
      <c r="BO179" s="66">
        <v>-63097.595100000035</v>
      </c>
      <c r="BP179" s="66">
        <v>-83194.504399999743</v>
      </c>
      <c r="BQ179" s="66">
        <v>-65774.746800000081</v>
      </c>
      <c r="BR179" s="66">
        <v>-86725.159999999683</v>
      </c>
      <c r="BS179" s="61"/>
      <c r="BT179" s="62">
        <v>0</v>
      </c>
      <c r="BU179" s="62">
        <v>0</v>
      </c>
      <c r="BV179" s="63">
        <v>0</v>
      </c>
      <c r="BW179" s="62">
        <v>0</v>
      </c>
      <c r="BX179" s="64">
        <v>0</v>
      </c>
      <c r="BY179" s="64">
        <v>0</v>
      </c>
      <c r="BZ179" s="65">
        <v>-66615.864999999991</v>
      </c>
      <c r="CA179" s="66">
        <v>-63097.595100000268</v>
      </c>
      <c r="CB179" s="66">
        <v>-83194.504399999743</v>
      </c>
      <c r="CC179" s="66">
        <v>-65774.746800000081</v>
      </c>
      <c r="CD179" s="66">
        <v>-86725.159999999683</v>
      </c>
      <c r="CE179" s="61"/>
      <c r="CF179" s="62">
        <v>0</v>
      </c>
      <c r="CG179" s="62">
        <v>0</v>
      </c>
      <c r="CH179" s="63">
        <v>0</v>
      </c>
      <c r="CI179" s="62">
        <v>0</v>
      </c>
      <c r="CJ179" s="64">
        <v>0</v>
      </c>
      <c r="CK179" s="64">
        <v>0</v>
      </c>
      <c r="CL179" s="65">
        <v>-2305.1750000000029</v>
      </c>
      <c r="CM179" s="66">
        <v>-2185.4358999999968</v>
      </c>
      <c r="CN179" s="66">
        <v>-2881.2139999999927</v>
      </c>
      <c r="CO179" s="66">
        <v>-2278.161199999995</v>
      </c>
      <c r="CP179" s="66">
        <v>-3001.2751999999964</v>
      </c>
      <c r="CQ179" s="5"/>
    </row>
    <row r="180" spans="1:95">
      <c r="A180" s="5"/>
      <c r="B180" s="21" t="s">
        <v>0</v>
      </c>
      <c r="C180" s="21" t="s">
        <v>78</v>
      </c>
      <c r="D180" s="22" t="s">
        <v>23</v>
      </c>
      <c r="E180" s="62">
        <v>0</v>
      </c>
      <c r="F180" s="62">
        <v>0</v>
      </c>
      <c r="G180" s="63">
        <v>0</v>
      </c>
      <c r="H180" s="62">
        <v>0</v>
      </c>
      <c r="I180" s="64">
        <v>0</v>
      </c>
      <c r="J180" s="64">
        <v>0</v>
      </c>
      <c r="K180" s="65">
        <v>-487052</v>
      </c>
      <c r="L180" s="66">
        <v>-506411</v>
      </c>
      <c r="M180" s="66">
        <v>-500077</v>
      </c>
      <c r="N180" s="66">
        <v>-498912</v>
      </c>
      <c r="O180" s="66">
        <v>-471821</v>
      </c>
      <c r="P180" s="62"/>
      <c r="Q180" s="62">
        <v>0</v>
      </c>
      <c r="R180" s="63">
        <v>0</v>
      </c>
      <c r="S180" s="62">
        <v>0</v>
      </c>
      <c r="T180" s="64">
        <v>0</v>
      </c>
      <c r="U180" s="64">
        <v>0</v>
      </c>
      <c r="V180" s="65">
        <v>-17439</v>
      </c>
      <c r="W180" s="66">
        <v>-18085</v>
      </c>
      <c r="X180" s="66">
        <v>-17958</v>
      </c>
      <c r="Y180" s="66">
        <v>-17815</v>
      </c>
      <c r="Z180" s="66">
        <v>-16885</v>
      </c>
      <c r="AA180" s="62">
        <f t="shared" si="0"/>
        <v>0</v>
      </c>
      <c r="AB180" s="62">
        <v>0</v>
      </c>
      <c r="AC180" s="63">
        <v>0</v>
      </c>
      <c r="AD180" s="62">
        <v>0</v>
      </c>
      <c r="AE180" s="64">
        <v>0</v>
      </c>
      <c r="AF180" s="64">
        <v>0</v>
      </c>
      <c r="AG180" s="65">
        <v>-504491</v>
      </c>
      <c r="AH180" s="66">
        <v>-524496</v>
      </c>
      <c r="AI180" s="66">
        <v>-518035</v>
      </c>
      <c r="AJ180" s="66">
        <v>-516727</v>
      </c>
      <c r="AK180" s="66">
        <v>-488706</v>
      </c>
      <c r="AL180" s="62">
        <v>0</v>
      </c>
      <c r="AM180" s="62">
        <v>0</v>
      </c>
      <c r="AN180" s="63">
        <v>0</v>
      </c>
      <c r="AO180" s="62">
        <v>0</v>
      </c>
      <c r="AP180" s="64">
        <v>0</v>
      </c>
      <c r="AQ180" s="64">
        <v>0</v>
      </c>
      <c r="AR180" s="65">
        <v>-27747.005000000005</v>
      </c>
      <c r="AS180" s="66">
        <v>-40438.641600000439</v>
      </c>
      <c r="AT180" s="66">
        <v>-51648.089500000118</v>
      </c>
      <c r="AU180" s="66">
        <v>-63454.075600000098</v>
      </c>
      <c r="AV180" s="66">
        <v>-71546.55839999998</v>
      </c>
      <c r="AW180" s="67">
        <v>0</v>
      </c>
      <c r="AX180" s="62">
        <v>0</v>
      </c>
      <c r="AY180" s="63">
        <v>0</v>
      </c>
      <c r="AZ180" s="62">
        <v>0</v>
      </c>
      <c r="BA180" s="64">
        <v>0</v>
      </c>
      <c r="BB180" s="64">
        <v>0</v>
      </c>
      <c r="BC180" s="65">
        <v>0</v>
      </c>
      <c r="BD180" s="66">
        <v>0</v>
      </c>
      <c r="BE180" s="66">
        <v>0</v>
      </c>
      <c r="BF180" s="66">
        <v>0</v>
      </c>
      <c r="BG180" s="66">
        <v>0</v>
      </c>
      <c r="BH180" s="67">
        <v>0</v>
      </c>
      <c r="BI180" s="62">
        <v>0</v>
      </c>
      <c r="BJ180" s="63">
        <v>0</v>
      </c>
      <c r="BK180" s="62">
        <v>0</v>
      </c>
      <c r="BL180" s="64">
        <v>0</v>
      </c>
      <c r="BM180" s="64">
        <v>0</v>
      </c>
      <c r="BN180" s="65">
        <v>-532238.00499999709</v>
      </c>
      <c r="BO180" s="66">
        <v>-564934.64159999788</v>
      </c>
      <c r="BP180" s="66">
        <v>-569683.08950000443</v>
      </c>
      <c r="BQ180" s="66">
        <v>-580181.07559999451</v>
      </c>
      <c r="BR180" s="66">
        <v>-560252.55839999951</v>
      </c>
      <c r="BS180" s="61"/>
      <c r="BT180" s="62">
        <v>0</v>
      </c>
      <c r="BU180" s="62">
        <v>0</v>
      </c>
      <c r="BV180" s="63">
        <v>0</v>
      </c>
      <c r="BW180" s="62">
        <v>0</v>
      </c>
      <c r="BX180" s="64">
        <v>0</v>
      </c>
      <c r="BY180" s="64">
        <v>0</v>
      </c>
      <c r="BZ180" s="65">
        <v>-532238.00500000268</v>
      </c>
      <c r="CA180" s="66">
        <v>-564934.64159999788</v>
      </c>
      <c r="CB180" s="66">
        <v>-569683.08950000256</v>
      </c>
      <c r="CC180" s="66">
        <v>-580181.07559999824</v>
      </c>
      <c r="CD180" s="66">
        <v>-560252.55839999579</v>
      </c>
      <c r="CE180" s="61"/>
      <c r="CF180" s="62">
        <v>0</v>
      </c>
      <c r="CG180" s="62">
        <v>0</v>
      </c>
      <c r="CH180" s="63">
        <v>0</v>
      </c>
      <c r="CI180" s="62">
        <v>0</v>
      </c>
      <c r="CJ180" s="64">
        <v>0</v>
      </c>
      <c r="CK180" s="64">
        <v>0</v>
      </c>
      <c r="CL180" s="65">
        <v>-18398.145000000019</v>
      </c>
      <c r="CM180" s="66">
        <v>-19479.353500000027</v>
      </c>
      <c r="CN180" s="66">
        <v>-19748.412599999923</v>
      </c>
      <c r="CO180" s="66">
        <v>-20002.68200000003</v>
      </c>
      <c r="CP180" s="66">
        <v>-19356.963999999978</v>
      </c>
      <c r="CQ180" s="5"/>
    </row>
    <row r="181" spans="1:95">
      <c r="A181" s="5"/>
      <c r="B181" s="21" t="s">
        <v>0</v>
      </c>
      <c r="C181" s="21" t="s">
        <v>78</v>
      </c>
      <c r="D181" s="22" t="s">
        <v>17</v>
      </c>
      <c r="E181" s="62">
        <v>0</v>
      </c>
      <c r="F181" s="62">
        <v>0</v>
      </c>
      <c r="G181" s="63">
        <v>0</v>
      </c>
      <c r="H181" s="62">
        <v>0</v>
      </c>
      <c r="I181" s="64">
        <v>0</v>
      </c>
      <c r="J181" s="64">
        <v>0</v>
      </c>
      <c r="K181" s="65">
        <v>-771570</v>
      </c>
      <c r="L181" s="66">
        <v>-348594</v>
      </c>
      <c r="M181" s="66">
        <v>-260676</v>
      </c>
      <c r="N181" s="66">
        <v>-79907</v>
      </c>
      <c r="O181" s="66">
        <v>-182536</v>
      </c>
      <c r="P181" s="62"/>
      <c r="Q181" s="62">
        <v>0</v>
      </c>
      <c r="R181" s="63">
        <v>0</v>
      </c>
      <c r="S181" s="62">
        <v>0</v>
      </c>
      <c r="T181" s="64">
        <v>0</v>
      </c>
      <c r="U181" s="64">
        <v>0</v>
      </c>
      <c r="V181" s="65">
        <v>-29548</v>
      </c>
      <c r="W181" s="66">
        <v>-13092</v>
      </c>
      <c r="X181" s="66">
        <v>-9389</v>
      </c>
      <c r="Y181" s="66">
        <v>-2903</v>
      </c>
      <c r="Z181" s="66">
        <v>-6543</v>
      </c>
      <c r="AA181" s="62">
        <f t="shared" si="0"/>
        <v>0</v>
      </c>
      <c r="AB181" s="62">
        <v>0</v>
      </c>
      <c r="AC181" s="63">
        <v>0</v>
      </c>
      <c r="AD181" s="62">
        <v>0</v>
      </c>
      <c r="AE181" s="64">
        <v>0</v>
      </c>
      <c r="AF181" s="64">
        <v>0</v>
      </c>
      <c r="AG181" s="65">
        <v>-801118</v>
      </c>
      <c r="AH181" s="66">
        <v>-361686</v>
      </c>
      <c r="AI181" s="66">
        <v>-270065</v>
      </c>
      <c r="AJ181" s="66">
        <v>-82810</v>
      </c>
      <c r="AK181" s="66">
        <v>-189079</v>
      </c>
      <c r="AL181" s="62">
        <v>0</v>
      </c>
      <c r="AM181" s="62">
        <v>0</v>
      </c>
      <c r="AN181" s="63">
        <v>0</v>
      </c>
      <c r="AO181" s="62">
        <v>0</v>
      </c>
      <c r="AP181" s="64">
        <v>0</v>
      </c>
      <c r="AQ181" s="64">
        <v>0</v>
      </c>
      <c r="AR181" s="65">
        <v>-44061.490000000224</v>
      </c>
      <c r="AS181" s="66">
        <v>-27885.990600000136</v>
      </c>
      <c r="AT181" s="66">
        <v>-26925.480500000005</v>
      </c>
      <c r="AU181" s="66">
        <v>-10169.067999999999</v>
      </c>
      <c r="AV181" s="66">
        <v>-27681.165599999949</v>
      </c>
      <c r="AW181" s="67">
        <v>0</v>
      </c>
      <c r="AX181" s="62">
        <v>0</v>
      </c>
      <c r="AY181" s="63">
        <v>0</v>
      </c>
      <c r="AZ181" s="62">
        <v>0</v>
      </c>
      <c r="BA181" s="64">
        <v>0</v>
      </c>
      <c r="BB181" s="64">
        <v>0</v>
      </c>
      <c r="BC181" s="65">
        <v>0</v>
      </c>
      <c r="BD181" s="66">
        <v>0</v>
      </c>
      <c r="BE181" s="66">
        <v>0</v>
      </c>
      <c r="BF181" s="66">
        <v>0</v>
      </c>
      <c r="BG181" s="66">
        <v>0</v>
      </c>
      <c r="BH181" s="67">
        <v>0</v>
      </c>
      <c r="BI181" s="62">
        <v>0</v>
      </c>
      <c r="BJ181" s="63">
        <v>0</v>
      </c>
      <c r="BK181" s="62">
        <v>0</v>
      </c>
      <c r="BL181" s="64">
        <v>0</v>
      </c>
      <c r="BM181" s="64">
        <v>0</v>
      </c>
      <c r="BN181" s="65">
        <v>-845179.49000000022</v>
      </c>
      <c r="BO181" s="66">
        <v>-389571.99060000014</v>
      </c>
      <c r="BP181" s="66">
        <v>-296990.4804999996</v>
      </c>
      <c r="BQ181" s="66">
        <v>-92979.068000000203</v>
      </c>
      <c r="BR181" s="66">
        <v>-216760.16559999995</v>
      </c>
      <c r="BS181" s="61"/>
      <c r="BT181" s="62">
        <v>0</v>
      </c>
      <c r="BU181" s="62">
        <v>0</v>
      </c>
      <c r="BV181" s="63">
        <v>0</v>
      </c>
      <c r="BW181" s="62">
        <v>0</v>
      </c>
      <c r="BX181" s="64">
        <v>0</v>
      </c>
      <c r="BY181" s="64">
        <v>0</v>
      </c>
      <c r="BZ181" s="65">
        <v>-845179.49000000209</v>
      </c>
      <c r="CA181" s="66">
        <v>-389571.990600002</v>
      </c>
      <c r="CB181" s="66">
        <v>-296990.48049999867</v>
      </c>
      <c r="CC181" s="66">
        <v>-92979.068000000203</v>
      </c>
      <c r="CD181" s="66">
        <v>-216760.16559999995</v>
      </c>
      <c r="CE181" s="61"/>
      <c r="CF181" s="62">
        <v>0</v>
      </c>
      <c r="CG181" s="62">
        <v>0</v>
      </c>
      <c r="CH181" s="63">
        <v>0</v>
      </c>
      <c r="CI181" s="62">
        <v>0</v>
      </c>
      <c r="CJ181" s="64">
        <v>0</v>
      </c>
      <c r="CK181" s="64">
        <v>0</v>
      </c>
      <c r="CL181" s="65">
        <v>-31173.139999999898</v>
      </c>
      <c r="CM181" s="66">
        <v>-14101.393199999991</v>
      </c>
      <c r="CN181" s="66">
        <v>-10325.083299999969</v>
      </c>
      <c r="CO181" s="66">
        <v>-3259.488400000002</v>
      </c>
      <c r="CP181" s="66">
        <v>-7500.895199999999</v>
      </c>
      <c r="CQ181" s="5"/>
    </row>
    <row r="182" spans="1:95">
      <c r="A182" s="5"/>
      <c r="B182" s="21" t="s">
        <v>0</v>
      </c>
      <c r="C182" s="21" t="s">
        <v>78</v>
      </c>
      <c r="D182" s="22" t="s">
        <v>20</v>
      </c>
      <c r="E182" s="62">
        <v>0</v>
      </c>
      <c r="F182" s="62">
        <v>0</v>
      </c>
      <c r="G182" s="63">
        <v>0</v>
      </c>
      <c r="H182" s="62">
        <v>0</v>
      </c>
      <c r="I182" s="64">
        <v>0</v>
      </c>
      <c r="J182" s="64">
        <v>0</v>
      </c>
      <c r="K182" s="65">
        <v>-354348</v>
      </c>
      <c r="L182" s="66">
        <v>-350790</v>
      </c>
      <c r="M182" s="66">
        <v>-337137</v>
      </c>
      <c r="N182" s="66">
        <v>-354102</v>
      </c>
      <c r="O182" s="66">
        <v>-343763</v>
      </c>
      <c r="P182" s="62"/>
      <c r="Q182" s="62">
        <v>0</v>
      </c>
      <c r="R182" s="63">
        <v>0</v>
      </c>
      <c r="S182" s="62">
        <v>0</v>
      </c>
      <c r="T182" s="64">
        <v>0</v>
      </c>
      <c r="U182" s="64">
        <v>0</v>
      </c>
      <c r="V182" s="65">
        <v>-12554</v>
      </c>
      <c r="W182" s="66">
        <v>-12459</v>
      </c>
      <c r="X182" s="66">
        <v>-12096</v>
      </c>
      <c r="Y182" s="66">
        <v>-12705</v>
      </c>
      <c r="Z182" s="66">
        <v>-12319</v>
      </c>
      <c r="AA182" s="62">
        <f t="shared" si="0"/>
        <v>0</v>
      </c>
      <c r="AB182" s="62">
        <v>0</v>
      </c>
      <c r="AC182" s="63">
        <v>0</v>
      </c>
      <c r="AD182" s="62">
        <v>0</v>
      </c>
      <c r="AE182" s="64">
        <v>0</v>
      </c>
      <c r="AF182" s="64">
        <v>0</v>
      </c>
      <c r="AG182" s="65">
        <v>-366902</v>
      </c>
      <c r="AH182" s="66">
        <v>-363249</v>
      </c>
      <c r="AI182" s="66">
        <v>-349233</v>
      </c>
      <c r="AJ182" s="66">
        <v>-366807</v>
      </c>
      <c r="AK182" s="66">
        <v>-356082</v>
      </c>
      <c r="AL182" s="62">
        <v>0</v>
      </c>
      <c r="AM182" s="62">
        <v>0</v>
      </c>
      <c r="AN182" s="63">
        <v>0</v>
      </c>
      <c r="AO182" s="62">
        <v>0</v>
      </c>
      <c r="AP182" s="64">
        <v>0</v>
      </c>
      <c r="AQ182" s="64">
        <v>0</v>
      </c>
      <c r="AR182" s="65">
        <v>-20179.609999999928</v>
      </c>
      <c r="AS182" s="66">
        <v>-28006.497899999609</v>
      </c>
      <c r="AT182" s="66">
        <v>-34818.530100000091</v>
      </c>
      <c r="AU182" s="66">
        <v>-45043.899600000004</v>
      </c>
      <c r="AV182" s="66">
        <v>-52130.404799999786</v>
      </c>
      <c r="AW182" s="67">
        <v>0</v>
      </c>
      <c r="AX182" s="62">
        <v>0</v>
      </c>
      <c r="AY182" s="63">
        <v>0</v>
      </c>
      <c r="AZ182" s="62">
        <v>0</v>
      </c>
      <c r="BA182" s="64">
        <v>0</v>
      </c>
      <c r="BB182" s="64">
        <v>0</v>
      </c>
      <c r="BC182" s="65">
        <v>0</v>
      </c>
      <c r="BD182" s="66">
        <v>0</v>
      </c>
      <c r="BE182" s="66">
        <v>0</v>
      </c>
      <c r="BF182" s="66">
        <v>0</v>
      </c>
      <c r="BG182" s="66">
        <v>0</v>
      </c>
      <c r="BH182" s="67">
        <v>0</v>
      </c>
      <c r="BI182" s="62">
        <v>0</v>
      </c>
      <c r="BJ182" s="63">
        <v>0</v>
      </c>
      <c r="BK182" s="62">
        <v>0</v>
      </c>
      <c r="BL182" s="64">
        <v>0</v>
      </c>
      <c r="BM182" s="64">
        <v>0</v>
      </c>
      <c r="BN182" s="65">
        <v>-387081.61000000034</v>
      </c>
      <c r="BO182" s="66">
        <v>-391255.4979000017</v>
      </c>
      <c r="BP182" s="66">
        <v>-384051.53010000195</v>
      </c>
      <c r="BQ182" s="66">
        <v>-411850.89960000198</v>
      </c>
      <c r="BR182" s="66">
        <v>-408212.40479999967</v>
      </c>
      <c r="BS182" s="61"/>
      <c r="BT182" s="62">
        <v>0</v>
      </c>
      <c r="BU182" s="62">
        <v>0</v>
      </c>
      <c r="BV182" s="63">
        <v>0</v>
      </c>
      <c r="BW182" s="62">
        <v>0</v>
      </c>
      <c r="BX182" s="64">
        <v>0</v>
      </c>
      <c r="BY182" s="64">
        <v>0</v>
      </c>
      <c r="BZ182" s="65">
        <v>-387081.61000000034</v>
      </c>
      <c r="CA182" s="66">
        <v>-391255.49790000077</v>
      </c>
      <c r="CB182" s="66">
        <v>-384051.53010000102</v>
      </c>
      <c r="CC182" s="66">
        <v>-411850.89960000385</v>
      </c>
      <c r="CD182" s="66">
        <v>-408212.40480000153</v>
      </c>
      <c r="CE182" s="61"/>
      <c r="CF182" s="62">
        <v>0</v>
      </c>
      <c r="CG182" s="62">
        <v>0</v>
      </c>
      <c r="CH182" s="63">
        <v>0</v>
      </c>
      <c r="CI182" s="62">
        <v>0</v>
      </c>
      <c r="CJ182" s="64">
        <v>0</v>
      </c>
      <c r="CK182" s="64">
        <v>0</v>
      </c>
      <c r="CL182" s="65">
        <v>-13244.469999999827</v>
      </c>
      <c r="CM182" s="66">
        <v>-13419.588900000002</v>
      </c>
      <c r="CN182" s="66">
        <v>-13301.971199999942</v>
      </c>
      <c r="CO182" s="66">
        <v>-14265.174000000057</v>
      </c>
      <c r="CP182" s="66">
        <v>-14122.501600000192</v>
      </c>
      <c r="CQ182" s="5"/>
    </row>
    <row r="183" spans="1:95">
      <c r="A183" s="5"/>
      <c r="B183" s="21" t="s">
        <v>0</v>
      </c>
      <c r="C183" s="21" t="s">
        <v>78</v>
      </c>
      <c r="D183" s="22" t="s">
        <v>29</v>
      </c>
      <c r="E183" s="62">
        <v>0</v>
      </c>
      <c r="F183" s="62">
        <v>0</v>
      </c>
      <c r="G183" s="63">
        <v>0</v>
      </c>
      <c r="H183" s="62">
        <v>0</v>
      </c>
      <c r="I183" s="64">
        <v>0</v>
      </c>
      <c r="J183" s="64">
        <v>0</v>
      </c>
      <c r="K183" s="65">
        <v>-54766</v>
      </c>
      <c r="L183" s="66">
        <v>-59330</v>
      </c>
      <c r="M183" s="66">
        <v>-59330</v>
      </c>
      <c r="N183" s="66">
        <v>-59330</v>
      </c>
      <c r="O183" s="66">
        <v>-59330</v>
      </c>
      <c r="P183" s="62"/>
      <c r="Q183" s="62">
        <v>0</v>
      </c>
      <c r="R183" s="63">
        <v>0</v>
      </c>
      <c r="S183" s="62">
        <v>0</v>
      </c>
      <c r="T183" s="64">
        <v>0</v>
      </c>
      <c r="U183" s="64">
        <v>0</v>
      </c>
      <c r="V183" s="65">
        <v>-1963</v>
      </c>
      <c r="W183" s="66">
        <v>-2129</v>
      </c>
      <c r="X183" s="66">
        <v>-2129</v>
      </c>
      <c r="Y183" s="66">
        <v>-2129</v>
      </c>
      <c r="Z183" s="66">
        <v>-2127</v>
      </c>
      <c r="AA183" s="62">
        <f t="shared" si="0"/>
        <v>0</v>
      </c>
      <c r="AB183" s="62">
        <v>0</v>
      </c>
      <c r="AC183" s="63">
        <v>0</v>
      </c>
      <c r="AD183" s="62">
        <v>0</v>
      </c>
      <c r="AE183" s="64">
        <v>0</v>
      </c>
      <c r="AF183" s="64">
        <v>0</v>
      </c>
      <c r="AG183" s="65">
        <v>-56729</v>
      </c>
      <c r="AH183" s="66">
        <v>-61459</v>
      </c>
      <c r="AI183" s="66">
        <v>-61459</v>
      </c>
      <c r="AJ183" s="66">
        <v>-61459</v>
      </c>
      <c r="AK183" s="66">
        <v>-61457</v>
      </c>
      <c r="AL183" s="62">
        <v>0</v>
      </c>
      <c r="AM183" s="62">
        <v>0</v>
      </c>
      <c r="AN183" s="63">
        <v>0</v>
      </c>
      <c r="AO183" s="62">
        <v>0</v>
      </c>
      <c r="AP183" s="64">
        <v>0</v>
      </c>
      <c r="AQ183" s="64">
        <v>0</v>
      </c>
      <c r="AR183" s="65">
        <v>-3120.0950000000084</v>
      </c>
      <c r="AS183" s="66">
        <v>-4738.4889000000112</v>
      </c>
      <c r="AT183" s="66">
        <v>-6127.4622999999992</v>
      </c>
      <c r="AU183" s="66">
        <v>-7547.1651999999885</v>
      </c>
      <c r="AV183" s="66">
        <v>-8997.3048000000126</v>
      </c>
      <c r="AW183" s="67">
        <v>0</v>
      </c>
      <c r="AX183" s="62">
        <v>0</v>
      </c>
      <c r="AY183" s="63">
        <v>0</v>
      </c>
      <c r="AZ183" s="62">
        <v>0</v>
      </c>
      <c r="BA183" s="64">
        <v>0</v>
      </c>
      <c r="BB183" s="64">
        <v>0</v>
      </c>
      <c r="BC183" s="65">
        <v>0</v>
      </c>
      <c r="BD183" s="66">
        <v>0</v>
      </c>
      <c r="BE183" s="66">
        <v>0</v>
      </c>
      <c r="BF183" s="66">
        <v>0</v>
      </c>
      <c r="BG183" s="66">
        <v>0</v>
      </c>
      <c r="BH183" s="67">
        <v>0</v>
      </c>
      <c r="BI183" s="62">
        <v>0</v>
      </c>
      <c r="BJ183" s="63">
        <v>0</v>
      </c>
      <c r="BK183" s="62">
        <v>0</v>
      </c>
      <c r="BL183" s="64">
        <v>0</v>
      </c>
      <c r="BM183" s="64">
        <v>0</v>
      </c>
      <c r="BN183" s="65">
        <v>-59849.094999999972</v>
      </c>
      <c r="BO183" s="66">
        <v>-66197.488900000229</v>
      </c>
      <c r="BP183" s="66">
        <v>-67586.462300000014</v>
      </c>
      <c r="BQ183" s="66">
        <v>-69006.16519999993</v>
      </c>
      <c r="BR183" s="66">
        <v>-70454.304799999809</v>
      </c>
      <c r="BS183" s="61"/>
      <c r="BT183" s="62">
        <v>0</v>
      </c>
      <c r="BU183" s="62">
        <v>0</v>
      </c>
      <c r="BV183" s="63">
        <v>0</v>
      </c>
      <c r="BW183" s="62">
        <v>0</v>
      </c>
      <c r="BX183" s="64">
        <v>0</v>
      </c>
      <c r="BY183" s="64">
        <v>0</v>
      </c>
      <c r="BZ183" s="65">
        <v>-59849.095000000205</v>
      </c>
      <c r="CA183" s="66">
        <v>-66197.488899999764</v>
      </c>
      <c r="CB183" s="66">
        <v>-67586.462300000014</v>
      </c>
      <c r="CC183" s="66">
        <v>-69006.165199999698</v>
      </c>
      <c r="CD183" s="66">
        <v>-70454.304799999809</v>
      </c>
      <c r="CE183" s="61"/>
      <c r="CF183" s="62">
        <v>0</v>
      </c>
      <c r="CG183" s="62">
        <v>0</v>
      </c>
      <c r="CH183" s="63">
        <v>0</v>
      </c>
      <c r="CI183" s="62">
        <v>0</v>
      </c>
      <c r="CJ183" s="64">
        <v>0</v>
      </c>
      <c r="CK183" s="64">
        <v>0</v>
      </c>
      <c r="CL183" s="65">
        <v>-2070.9649999999965</v>
      </c>
      <c r="CM183" s="66">
        <v>-2293.1459000000032</v>
      </c>
      <c r="CN183" s="66">
        <v>-2341.2612999999983</v>
      </c>
      <c r="CO183" s="66">
        <v>-2390.4411999999938</v>
      </c>
      <c r="CP183" s="66">
        <v>-2438.3928000000014</v>
      </c>
      <c r="CQ183" s="5"/>
    </row>
    <row r="184" spans="1:95">
      <c r="A184" s="5"/>
      <c r="B184" s="21" t="s">
        <v>0</v>
      </c>
      <c r="C184" s="21" t="s">
        <v>76</v>
      </c>
      <c r="D184" s="22" t="s">
        <v>16</v>
      </c>
      <c r="E184" s="62">
        <v>0</v>
      </c>
      <c r="F184" s="62">
        <v>0</v>
      </c>
      <c r="G184" s="63">
        <v>0</v>
      </c>
      <c r="H184" s="62">
        <v>0</v>
      </c>
      <c r="I184" s="64">
        <v>0</v>
      </c>
      <c r="J184" s="64">
        <v>0</v>
      </c>
      <c r="K184" s="65">
        <v>-1004441.9999999963</v>
      </c>
      <c r="L184" s="66">
        <v>-747141</v>
      </c>
      <c r="M184" s="66">
        <v>-755512</v>
      </c>
      <c r="N184" s="66">
        <v>-614361</v>
      </c>
      <c r="O184" s="66">
        <v>-705960</v>
      </c>
      <c r="P184" s="62"/>
      <c r="Q184" s="62">
        <v>0</v>
      </c>
      <c r="R184" s="63">
        <v>0</v>
      </c>
      <c r="S184" s="62">
        <v>0</v>
      </c>
      <c r="T184" s="64">
        <v>0</v>
      </c>
      <c r="U184" s="64">
        <v>0</v>
      </c>
      <c r="V184" s="65">
        <v>-79326</v>
      </c>
      <c r="W184" s="66">
        <v>-58379</v>
      </c>
      <c r="X184" s="66">
        <v>-50944</v>
      </c>
      <c r="Y184" s="66">
        <v>-38556</v>
      </c>
      <c r="Z184" s="66">
        <v>-40450</v>
      </c>
      <c r="AA184" s="62">
        <f t="shared" si="0"/>
        <v>0</v>
      </c>
      <c r="AB184" s="62">
        <v>0</v>
      </c>
      <c r="AC184" s="63">
        <v>0</v>
      </c>
      <c r="AD184" s="62">
        <v>0</v>
      </c>
      <c r="AE184" s="64">
        <v>0</v>
      </c>
      <c r="AF184" s="64">
        <v>0</v>
      </c>
      <c r="AG184" s="65">
        <v>-1083768</v>
      </c>
      <c r="AH184" s="66">
        <v>-805519.99999999814</v>
      </c>
      <c r="AI184" s="66">
        <v>-806456</v>
      </c>
      <c r="AJ184" s="66">
        <v>-652917</v>
      </c>
      <c r="AK184" s="66">
        <v>-746410</v>
      </c>
      <c r="AL184" s="62">
        <v>0</v>
      </c>
      <c r="AM184" s="62">
        <v>0</v>
      </c>
      <c r="AN184" s="63">
        <v>0</v>
      </c>
      <c r="AO184" s="62">
        <v>0</v>
      </c>
      <c r="AP184" s="64">
        <v>0</v>
      </c>
      <c r="AQ184" s="64">
        <v>0</v>
      </c>
      <c r="AR184" s="65">
        <v>-59607.240000000224</v>
      </c>
      <c r="AS184" s="66">
        <v>-62105.592000000179</v>
      </c>
      <c r="AT184" s="66">
        <v>-80403.663199999603</v>
      </c>
      <c r="AU184" s="66">
        <v>-80178.207600000082</v>
      </c>
      <c r="AV184" s="66">
        <v>-109274.42400000012</v>
      </c>
      <c r="AW184" s="67">
        <v>0</v>
      </c>
      <c r="AX184" s="62">
        <v>0</v>
      </c>
      <c r="AY184" s="63">
        <v>0</v>
      </c>
      <c r="AZ184" s="62">
        <v>0</v>
      </c>
      <c r="BA184" s="64">
        <v>0</v>
      </c>
      <c r="BB184" s="64">
        <v>0</v>
      </c>
      <c r="BC184" s="65">
        <v>0</v>
      </c>
      <c r="BD184" s="66">
        <v>0</v>
      </c>
      <c r="BE184" s="66">
        <v>0</v>
      </c>
      <c r="BF184" s="66">
        <v>0</v>
      </c>
      <c r="BG184" s="66">
        <v>0</v>
      </c>
      <c r="BH184" s="67">
        <v>0</v>
      </c>
      <c r="BI184" s="62">
        <v>0</v>
      </c>
      <c r="BJ184" s="63">
        <v>0</v>
      </c>
      <c r="BK184" s="62">
        <v>0</v>
      </c>
      <c r="BL184" s="64">
        <v>0</v>
      </c>
      <c r="BM184" s="64">
        <v>0</v>
      </c>
      <c r="BN184" s="65">
        <v>-1143375.2399999984</v>
      </c>
      <c r="BO184" s="66">
        <v>-867625.59200000018</v>
      </c>
      <c r="BP184" s="66">
        <v>-886859.66320000216</v>
      </c>
      <c r="BQ184" s="66">
        <v>-733095.20759999938</v>
      </c>
      <c r="BR184" s="66">
        <v>-855684.42399999499</v>
      </c>
      <c r="BS184" s="61"/>
      <c r="BT184" s="62">
        <v>0</v>
      </c>
      <c r="BU184" s="62">
        <v>-2.3283064365386963E-10</v>
      </c>
      <c r="BV184" s="63">
        <v>0</v>
      </c>
      <c r="BW184" s="62">
        <v>0</v>
      </c>
      <c r="BX184" s="64">
        <v>0</v>
      </c>
      <c r="BY184" s="64">
        <v>0</v>
      </c>
      <c r="BZ184" s="65">
        <v>-1143375.2400000095</v>
      </c>
      <c r="CA184" s="66">
        <v>-867625.59199999273</v>
      </c>
      <c r="CB184" s="66">
        <v>-886859.6632000003</v>
      </c>
      <c r="CC184" s="66">
        <v>-733095.20760000497</v>
      </c>
      <c r="CD184" s="66">
        <v>-855684.42399999872</v>
      </c>
      <c r="CE184" s="61"/>
      <c r="CF184" s="62">
        <v>0</v>
      </c>
      <c r="CG184" s="62">
        <v>0</v>
      </c>
      <c r="CH184" s="63">
        <v>0</v>
      </c>
      <c r="CI184" s="62">
        <v>0</v>
      </c>
      <c r="CJ184" s="64">
        <v>0</v>
      </c>
      <c r="CK184" s="64">
        <v>0</v>
      </c>
      <c r="CL184" s="65">
        <v>-83688.929999999935</v>
      </c>
      <c r="CM184" s="66">
        <v>-62880.020899999654</v>
      </c>
      <c r="CN184" s="66">
        <v>-56023.116799999727</v>
      </c>
      <c r="CO184" s="66">
        <v>-43290.676800000132</v>
      </c>
      <c r="CP184" s="66">
        <v>-46371.880000000121</v>
      </c>
      <c r="CQ184" s="5"/>
    </row>
    <row r="185" spans="1:95">
      <c r="A185" s="5"/>
      <c r="B185" s="21" t="s">
        <v>0</v>
      </c>
      <c r="C185" s="21" t="s">
        <v>76</v>
      </c>
      <c r="D185" s="22" t="s">
        <v>8</v>
      </c>
      <c r="E185" s="62">
        <v>0</v>
      </c>
      <c r="F185" s="62">
        <v>0</v>
      </c>
      <c r="G185" s="63">
        <v>0</v>
      </c>
      <c r="H185" s="62">
        <v>0</v>
      </c>
      <c r="I185" s="64">
        <v>0</v>
      </c>
      <c r="J185" s="64">
        <v>0</v>
      </c>
      <c r="K185" s="65">
        <v>-186160</v>
      </c>
      <c r="L185" s="66">
        <v>-210432</v>
      </c>
      <c r="M185" s="66">
        <v>-181144</v>
      </c>
      <c r="N185" s="66">
        <v>-129678</v>
      </c>
      <c r="O185" s="66">
        <v>-172339</v>
      </c>
      <c r="P185" s="62"/>
      <c r="Q185" s="62">
        <v>0</v>
      </c>
      <c r="R185" s="63">
        <v>0</v>
      </c>
      <c r="S185" s="62">
        <v>0</v>
      </c>
      <c r="T185" s="64">
        <v>0</v>
      </c>
      <c r="U185" s="64">
        <v>0</v>
      </c>
      <c r="V185" s="65">
        <v>-7021</v>
      </c>
      <c r="W185" s="66">
        <v>-11800</v>
      </c>
      <c r="X185" s="66">
        <v>-12181</v>
      </c>
      <c r="Y185" s="66">
        <v>-4796</v>
      </c>
      <c r="Z185" s="66">
        <v>-10347</v>
      </c>
      <c r="AA185" s="62">
        <f t="shared" si="0"/>
        <v>0</v>
      </c>
      <c r="AB185" s="62">
        <v>0</v>
      </c>
      <c r="AC185" s="63">
        <v>0</v>
      </c>
      <c r="AD185" s="62">
        <v>0</v>
      </c>
      <c r="AE185" s="64">
        <v>0</v>
      </c>
      <c r="AF185" s="64">
        <v>0</v>
      </c>
      <c r="AG185" s="65">
        <v>-193181</v>
      </c>
      <c r="AH185" s="66">
        <v>-222232</v>
      </c>
      <c r="AI185" s="66">
        <v>-193325</v>
      </c>
      <c r="AJ185" s="66">
        <v>-134474</v>
      </c>
      <c r="AK185" s="66">
        <v>-182686</v>
      </c>
      <c r="AL185" s="62">
        <v>0</v>
      </c>
      <c r="AM185" s="62">
        <v>0</v>
      </c>
      <c r="AN185" s="63">
        <v>0</v>
      </c>
      <c r="AO185" s="62">
        <v>0</v>
      </c>
      <c r="AP185" s="64">
        <v>0</v>
      </c>
      <c r="AQ185" s="64">
        <v>0</v>
      </c>
      <c r="AR185" s="65">
        <v>-10624.954999999754</v>
      </c>
      <c r="AS185" s="66">
        <v>-17134.087199999834</v>
      </c>
      <c r="AT185" s="66">
        <v>-19274.502499999595</v>
      </c>
      <c r="AU185" s="66">
        <v>-16513.407200000074</v>
      </c>
      <c r="AV185" s="66">
        <v>-26745.230399999884</v>
      </c>
      <c r="AW185" s="67">
        <v>0</v>
      </c>
      <c r="AX185" s="62">
        <v>0</v>
      </c>
      <c r="AY185" s="63">
        <v>0</v>
      </c>
      <c r="AZ185" s="62">
        <v>0</v>
      </c>
      <c r="BA185" s="64">
        <v>0</v>
      </c>
      <c r="BB185" s="64">
        <v>0</v>
      </c>
      <c r="BC185" s="65">
        <v>0</v>
      </c>
      <c r="BD185" s="66">
        <v>0</v>
      </c>
      <c r="BE185" s="66">
        <v>0</v>
      </c>
      <c r="BF185" s="66">
        <v>-2.3283064365386963E-10</v>
      </c>
      <c r="BG185" s="66">
        <v>0</v>
      </c>
      <c r="BH185" s="67">
        <v>0</v>
      </c>
      <c r="BI185" s="62">
        <v>0</v>
      </c>
      <c r="BJ185" s="63">
        <v>0</v>
      </c>
      <c r="BK185" s="62">
        <v>0</v>
      </c>
      <c r="BL185" s="64">
        <v>0</v>
      </c>
      <c r="BM185" s="64">
        <v>0</v>
      </c>
      <c r="BN185" s="65">
        <v>-203805.95499999914</v>
      </c>
      <c r="BO185" s="66">
        <v>-239366.08719999716</v>
      </c>
      <c r="BP185" s="66">
        <v>-212599.50250000134</v>
      </c>
      <c r="BQ185" s="66">
        <v>-150987.40719999932</v>
      </c>
      <c r="BR185" s="66">
        <v>-209431.23039999884</v>
      </c>
      <c r="BS185" s="61"/>
      <c r="BT185" s="62">
        <v>0</v>
      </c>
      <c r="BU185" s="62">
        <v>0</v>
      </c>
      <c r="BV185" s="63">
        <v>0</v>
      </c>
      <c r="BW185" s="62">
        <v>0</v>
      </c>
      <c r="BX185" s="64">
        <v>0</v>
      </c>
      <c r="BY185" s="64">
        <v>0</v>
      </c>
      <c r="BZ185" s="65">
        <v>-203805.95499999961</v>
      </c>
      <c r="CA185" s="66">
        <v>-239366.08719999902</v>
      </c>
      <c r="CB185" s="66">
        <v>-212599.5025000032</v>
      </c>
      <c r="CC185" s="66">
        <v>-150987.40719999978</v>
      </c>
      <c r="CD185" s="66">
        <v>-209431.23040000163</v>
      </c>
      <c r="CE185" s="61"/>
      <c r="CF185" s="62">
        <v>0</v>
      </c>
      <c r="CG185" s="62">
        <v>0</v>
      </c>
      <c r="CH185" s="63">
        <v>0</v>
      </c>
      <c r="CI185" s="62">
        <v>0</v>
      </c>
      <c r="CJ185" s="64">
        <v>0</v>
      </c>
      <c r="CK185" s="64">
        <v>0</v>
      </c>
      <c r="CL185" s="65">
        <v>-7407.1549999999406</v>
      </c>
      <c r="CM185" s="66">
        <v>-12709.780000000028</v>
      </c>
      <c r="CN185" s="66">
        <v>-13395.445699999866</v>
      </c>
      <c r="CO185" s="66">
        <v>-5384.9487999999546</v>
      </c>
      <c r="CP185" s="66">
        <v>-11861.800799999968</v>
      </c>
      <c r="CQ185" s="5"/>
    </row>
    <row r="186" spans="1:95">
      <c r="A186" s="5"/>
      <c r="B186" s="21" t="s">
        <v>0</v>
      </c>
      <c r="C186" s="21" t="s">
        <v>76</v>
      </c>
      <c r="D186" s="22" t="s">
        <v>9</v>
      </c>
      <c r="E186" s="62">
        <v>0</v>
      </c>
      <c r="F186" s="62">
        <v>0</v>
      </c>
      <c r="G186" s="63">
        <v>0</v>
      </c>
      <c r="H186" s="62">
        <v>0</v>
      </c>
      <c r="I186" s="64">
        <v>0</v>
      </c>
      <c r="J186" s="64">
        <v>0</v>
      </c>
      <c r="K186" s="65">
        <v>-194884</v>
      </c>
      <c r="L186" s="66">
        <v>-436643</v>
      </c>
      <c r="M186" s="66">
        <v>-383085</v>
      </c>
      <c r="N186" s="66">
        <v>-342853</v>
      </c>
      <c r="O186" s="66">
        <v>-40366</v>
      </c>
      <c r="P186" s="62"/>
      <c r="Q186" s="62">
        <v>0</v>
      </c>
      <c r="R186" s="63">
        <v>0</v>
      </c>
      <c r="S186" s="62">
        <v>0</v>
      </c>
      <c r="T186" s="64">
        <v>0</v>
      </c>
      <c r="U186" s="64">
        <v>0</v>
      </c>
      <c r="V186" s="65">
        <v>-6849</v>
      </c>
      <c r="W186" s="66">
        <v>-23976</v>
      </c>
      <c r="X186" s="66">
        <v>-49915</v>
      </c>
      <c r="Y186" s="66">
        <v>-26563</v>
      </c>
      <c r="Z186" s="66">
        <v>-2607</v>
      </c>
      <c r="AA186" s="62">
        <f t="shared" si="0"/>
        <v>0</v>
      </c>
      <c r="AB186" s="62">
        <v>0</v>
      </c>
      <c r="AC186" s="63">
        <v>0</v>
      </c>
      <c r="AD186" s="62">
        <v>0</v>
      </c>
      <c r="AE186" s="64">
        <v>0</v>
      </c>
      <c r="AF186" s="64">
        <v>0</v>
      </c>
      <c r="AG186" s="65">
        <v>-201733</v>
      </c>
      <c r="AH186" s="66">
        <v>-460619</v>
      </c>
      <c r="AI186" s="66">
        <v>-433000</v>
      </c>
      <c r="AJ186" s="66">
        <v>-369416</v>
      </c>
      <c r="AK186" s="66">
        <v>-42973</v>
      </c>
      <c r="AL186" s="62">
        <v>0</v>
      </c>
      <c r="AM186" s="62">
        <v>0</v>
      </c>
      <c r="AN186" s="63">
        <v>0</v>
      </c>
      <c r="AO186" s="62">
        <v>0</v>
      </c>
      <c r="AP186" s="64">
        <v>0</v>
      </c>
      <c r="AQ186" s="64">
        <v>0</v>
      </c>
      <c r="AR186" s="65">
        <v>-11095.315000000002</v>
      </c>
      <c r="AS186" s="66">
        <v>-35513.724900000147</v>
      </c>
      <c r="AT186" s="66">
        <v>-43170.100000000093</v>
      </c>
      <c r="AU186" s="66">
        <v>-45364.284800000023</v>
      </c>
      <c r="AV186" s="66">
        <v>-6291.2472000000125</v>
      </c>
      <c r="AW186" s="67">
        <v>0</v>
      </c>
      <c r="AX186" s="62">
        <v>0</v>
      </c>
      <c r="AY186" s="63">
        <v>0</v>
      </c>
      <c r="AZ186" s="62">
        <v>0</v>
      </c>
      <c r="BA186" s="64">
        <v>0</v>
      </c>
      <c r="BB186" s="64">
        <v>0</v>
      </c>
      <c r="BC186" s="65">
        <v>0</v>
      </c>
      <c r="BD186" s="66">
        <v>0</v>
      </c>
      <c r="BE186" s="66">
        <v>0</v>
      </c>
      <c r="BF186" s="66">
        <v>0</v>
      </c>
      <c r="BG186" s="66">
        <v>0</v>
      </c>
      <c r="BH186" s="67">
        <v>0</v>
      </c>
      <c r="BI186" s="62">
        <v>0</v>
      </c>
      <c r="BJ186" s="63">
        <v>0</v>
      </c>
      <c r="BK186" s="62">
        <v>0</v>
      </c>
      <c r="BL186" s="64">
        <v>0</v>
      </c>
      <c r="BM186" s="64">
        <v>0</v>
      </c>
      <c r="BN186" s="65">
        <v>-212828.31500000134</v>
      </c>
      <c r="BO186" s="66">
        <v>-496132.72490000166</v>
      </c>
      <c r="BP186" s="66">
        <v>-476170.09999999963</v>
      </c>
      <c r="BQ186" s="66">
        <v>-414780.28480000049</v>
      </c>
      <c r="BR186" s="66">
        <v>-49264.247199999983</v>
      </c>
      <c r="BS186" s="61"/>
      <c r="BT186" s="62">
        <v>0</v>
      </c>
      <c r="BU186" s="62">
        <v>-1.1641532182693481E-9</v>
      </c>
      <c r="BV186" s="63">
        <v>0</v>
      </c>
      <c r="BW186" s="62">
        <v>0</v>
      </c>
      <c r="BX186" s="64">
        <v>0</v>
      </c>
      <c r="BY186" s="64">
        <v>0</v>
      </c>
      <c r="BZ186" s="65">
        <v>-212828.31499999855</v>
      </c>
      <c r="CA186" s="66">
        <v>-496132.7249000005</v>
      </c>
      <c r="CB186" s="66">
        <v>-476170.10000000335</v>
      </c>
      <c r="CC186" s="66">
        <v>-414780.28480000049</v>
      </c>
      <c r="CD186" s="66">
        <v>-49264.2472000001</v>
      </c>
      <c r="CE186" s="61"/>
      <c r="CF186" s="62">
        <v>0</v>
      </c>
      <c r="CG186" s="62">
        <v>0</v>
      </c>
      <c r="CH186" s="63">
        <v>0</v>
      </c>
      <c r="CI186" s="62">
        <v>0</v>
      </c>
      <c r="CJ186" s="64">
        <v>0</v>
      </c>
      <c r="CK186" s="64">
        <v>0</v>
      </c>
      <c r="CL186" s="65">
        <v>-7225.6949999999779</v>
      </c>
      <c r="CM186" s="66">
        <v>-25824.549600000144</v>
      </c>
      <c r="CN186" s="66">
        <v>-54891.525500000222</v>
      </c>
      <c r="CO186" s="66">
        <v>-29824.936400000006</v>
      </c>
      <c r="CP186" s="66">
        <v>-2988.6647999999986</v>
      </c>
      <c r="CQ186" s="5"/>
    </row>
    <row r="187" spans="1:95">
      <c r="A187" s="5"/>
      <c r="B187" s="21" t="s">
        <v>0</v>
      </c>
      <c r="C187" s="21" t="s">
        <v>76</v>
      </c>
      <c r="D187" s="22" t="s">
        <v>6</v>
      </c>
      <c r="E187" s="62">
        <v>0</v>
      </c>
      <c r="F187" s="62">
        <v>0</v>
      </c>
      <c r="G187" s="63">
        <v>0</v>
      </c>
      <c r="H187" s="62">
        <v>0</v>
      </c>
      <c r="I187" s="64">
        <v>0</v>
      </c>
      <c r="J187" s="64">
        <v>0</v>
      </c>
      <c r="K187" s="65">
        <v>-650201</v>
      </c>
      <c r="L187" s="66">
        <v>-1191425</v>
      </c>
      <c r="M187" s="66">
        <v>-1081809</v>
      </c>
      <c r="N187" s="66">
        <v>-785801</v>
      </c>
      <c r="O187" s="66">
        <v>-1266291</v>
      </c>
      <c r="P187" s="62"/>
      <c r="Q187" s="62">
        <v>0</v>
      </c>
      <c r="R187" s="63">
        <v>0</v>
      </c>
      <c r="S187" s="62">
        <v>0</v>
      </c>
      <c r="T187" s="64">
        <v>0</v>
      </c>
      <c r="U187" s="64">
        <v>0</v>
      </c>
      <c r="V187" s="65">
        <v>-35960.000000000116</v>
      </c>
      <c r="W187" s="66">
        <v>-78654</v>
      </c>
      <c r="X187" s="66">
        <v>-89916</v>
      </c>
      <c r="Y187" s="66">
        <v>-37892</v>
      </c>
      <c r="Z187" s="66">
        <v>-91060</v>
      </c>
      <c r="AA187" s="62">
        <f t="shared" si="0"/>
        <v>0</v>
      </c>
      <c r="AB187" s="62">
        <v>0</v>
      </c>
      <c r="AC187" s="63">
        <v>0</v>
      </c>
      <c r="AD187" s="62">
        <v>0</v>
      </c>
      <c r="AE187" s="64">
        <v>0</v>
      </c>
      <c r="AF187" s="64">
        <v>0</v>
      </c>
      <c r="AG187" s="65">
        <v>-686160.99999999814</v>
      </c>
      <c r="AH187" s="66">
        <v>-1270078.9999999963</v>
      </c>
      <c r="AI187" s="66">
        <v>-1171725</v>
      </c>
      <c r="AJ187" s="66">
        <v>-823693</v>
      </c>
      <c r="AK187" s="66">
        <v>-1357351</v>
      </c>
      <c r="AL187" s="62">
        <v>0</v>
      </c>
      <c r="AM187" s="62">
        <v>0</v>
      </c>
      <c r="AN187" s="63">
        <v>0</v>
      </c>
      <c r="AO187" s="62">
        <v>0</v>
      </c>
      <c r="AP187" s="64">
        <v>0</v>
      </c>
      <c r="AQ187" s="64">
        <v>0</v>
      </c>
      <c r="AR187" s="65">
        <v>-37738.855000000098</v>
      </c>
      <c r="AS187" s="66">
        <v>-97923.090899999952</v>
      </c>
      <c r="AT187" s="66">
        <v>-116820.98249999993</v>
      </c>
      <c r="AU187" s="66">
        <v>-101149.50040000002</v>
      </c>
      <c r="AV187" s="66">
        <v>-198716.1864000014</v>
      </c>
      <c r="AW187" s="67">
        <v>0</v>
      </c>
      <c r="AX187" s="62">
        <v>0</v>
      </c>
      <c r="AY187" s="63">
        <v>0</v>
      </c>
      <c r="AZ187" s="62">
        <v>0</v>
      </c>
      <c r="BA187" s="64">
        <v>0</v>
      </c>
      <c r="BB187" s="64">
        <v>0</v>
      </c>
      <c r="BC187" s="65">
        <v>-6855.062799999956</v>
      </c>
      <c r="BD187" s="66">
        <v>0</v>
      </c>
      <c r="BE187" s="66">
        <v>0</v>
      </c>
      <c r="BF187" s="66">
        <v>0</v>
      </c>
      <c r="BG187" s="66">
        <v>0</v>
      </c>
      <c r="BH187" s="67">
        <v>0</v>
      </c>
      <c r="BI187" s="62">
        <v>0</v>
      </c>
      <c r="BJ187" s="63">
        <v>0</v>
      </c>
      <c r="BK187" s="62">
        <v>0</v>
      </c>
      <c r="BL187" s="64">
        <v>0</v>
      </c>
      <c r="BM187" s="64">
        <v>0</v>
      </c>
      <c r="BN187" s="65">
        <v>-730754.9178000018</v>
      </c>
      <c r="BO187" s="66">
        <v>-1368002.0909000039</v>
      </c>
      <c r="BP187" s="66">
        <v>-1288545.9825000018</v>
      </c>
      <c r="BQ187" s="66">
        <v>-924842.50039999932</v>
      </c>
      <c r="BR187" s="66">
        <v>-1556067.1864000037</v>
      </c>
      <c r="BS187" s="61"/>
      <c r="BT187" s="62">
        <v>0</v>
      </c>
      <c r="BU187" s="62">
        <v>0</v>
      </c>
      <c r="BV187" s="63">
        <v>0</v>
      </c>
      <c r="BW187" s="62">
        <v>0</v>
      </c>
      <c r="BX187" s="64">
        <v>0</v>
      </c>
      <c r="BY187" s="64">
        <v>0</v>
      </c>
      <c r="BZ187" s="65">
        <v>-730754.9178000018</v>
      </c>
      <c r="CA187" s="66">
        <v>-1368002.0909000002</v>
      </c>
      <c r="CB187" s="66">
        <v>-1288545.9824999981</v>
      </c>
      <c r="CC187" s="66">
        <v>-924842.50040000118</v>
      </c>
      <c r="CD187" s="66">
        <v>-1556067.1864</v>
      </c>
      <c r="CE187" s="61"/>
      <c r="CF187" s="62">
        <v>0</v>
      </c>
      <c r="CG187" s="62">
        <v>0</v>
      </c>
      <c r="CH187" s="63">
        <v>0</v>
      </c>
      <c r="CI187" s="62">
        <v>0</v>
      </c>
      <c r="CJ187" s="64">
        <v>0</v>
      </c>
      <c r="CK187" s="64">
        <v>0</v>
      </c>
      <c r="CL187" s="65">
        <v>-38174.997600000119</v>
      </c>
      <c r="CM187" s="66">
        <v>-84718.223400000017</v>
      </c>
      <c r="CN187" s="66">
        <v>-98880.625199999893</v>
      </c>
      <c r="CO187" s="66">
        <v>-42545.137600000016</v>
      </c>
      <c r="CP187" s="66">
        <v>-104391.18400000036</v>
      </c>
      <c r="CQ187" s="5"/>
    </row>
    <row r="188" spans="1:95">
      <c r="A188" s="5"/>
      <c r="B188" s="21" t="s">
        <v>0</v>
      </c>
      <c r="C188" s="21" t="s">
        <v>76</v>
      </c>
      <c r="D188" s="22" t="s">
        <v>4</v>
      </c>
      <c r="E188" s="62">
        <v>0</v>
      </c>
      <c r="F188" s="62">
        <v>0</v>
      </c>
      <c r="G188" s="63">
        <v>0</v>
      </c>
      <c r="H188" s="62">
        <v>0</v>
      </c>
      <c r="I188" s="64">
        <v>0</v>
      </c>
      <c r="J188" s="64">
        <v>0</v>
      </c>
      <c r="K188" s="65">
        <v>-227423</v>
      </c>
      <c r="L188" s="66">
        <v>-266765</v>
      </c>
      <c r="M188" s="66">
        <v>-208859</v>
      </c>
      <c r="N188" s="66">
        <v>-284995.99999999907</v>
      </c>
      <c r="O188" s="66">
        <v>-163374</v>
      </c>
      <c r="P188" s="62"/>
      <c r="Q188" s="62">
        <v>0</v>
      </c>
      <c r="R188" s="63">
        <v>0</v>
      </c>
      <c r="S188" s="62">
        <v>0</v>
      </c>
      <c r="T188" s="64">
        <v>0</v>
      </c>
      <c r="U188" s="64">
        <v>0</v>
      </c>
      <c r="V188" s="65">
        <v>-5922</v>
      </c>
      <c r="W188" s="66">
        <v>-10448.999999999971</v>
      </c>
      <c r="X188" s="66">
        <v>-10454</v>
      </c>
      <c r="Y188" s="66">
        <v>-18739.000000000058</v>
      </c>
      <c r="Z188" s="66">
        <v>-9275</v>
      </c>
      <c r="AA188" s="62">
        <f t="shared" si="0"/>
        <v>0</v>
      </c>
      <c r="AB188" s="62">
        <v>0</v>
      </c>
      <c r="AC188" s="63">
        <v>0</v>
      </c>
      <c r="AD188" s="62">
        <v>0</v>
      </c>
      <c r="AE188" s="64">
        <v>0</v>
      </c>
      <c r="AF188" s="64">
        <v>0</v>
      </c>
      <c r="AG188" s="65">
        <v>-233345.00000000093</v>
      </c>
      <c r="AH188" s="66">
        <v>-277213.99999999907</v>
      </c>
      <c r="AI188" s="66">
        <v>-219313</v>
      </c>
      <c r="AJ188" s="66">
        <v>-303734.99999999907</v>
      </c>
      <c r="AK188" s="66">
        <v>-172649</v>
      </c>
      <c r="AL188" s="62">
        <v>0</v>
      </c>
      <c r="AM188" s="62">
        <v>0</v>
      </c>
      <c r="AN188" s="63">
        <v>0</v>
      </c>
      <c r="AO188" s="62">
        <v>0</v>
      </c>
      <c r="AP188" s="64">
        <v>0</v>
      </c>
      <c r="AQ188" s="64">
        <v>0</v>
      </c>
      <c r="AR188" s="65">
        <v>-12833.974999999919</v>
      </c>
      <c r="AS188" s="66">
        <v>-21373.199399999925</v>
      </c>
      <c r="AT188" s="66">
        <v>-21865.506100000057</v>
      </c>
      <c r="AU188" s="66">
        <v>-37298.658000000403</v>
      </c>
      <c r="AV188" s="66">
        <v>-25275.813600000227</v>
      </c>
      <c r="AW188" s="67">
        <v>0</v>
      </c>
      <c r="AX188" s="62">
        <v>0</v>
      </c>
      <c r="AY188" s="63">
        <v>0</v>
      </c>
      <c r="AZ188" s="62">
        <v>0</v>
      </c>
      <c r="BA188" s="64">
        <v>0</v>
      </c>
      <c r="BB188" s="64">
        <v>0</v>
      </c>
      <c r="BC188" s="65">
        <v>0</v>
      </c>
      <c r="BD188" s="66">
        <v>0</v>
      </c>
      <c r="BE188" s="66">
        <v>0</v>
      </c>
      <c r="BF188" s="66">
        <v>0</v>
      </c>
      <c r="BG188" s="66">
        <v>0</v>
      </c>
      <c r="BH188" s="67">
        <v>0</v>
      </c>
      <c r="BI188" s="62">
        <v>0</v>
      </c>
      <c r="BJ188" s="63">
        <v>0</v>
      </c>
      <c r="BK188" s="62">
        <v>0</v>
      </c>
      <c r="BL188" s="64">
        <v>0</v>
      </c>
      <c r="BM188" s="64">
        <v>0</v>
      </c>
      <c r="BN188" s="65">
        <v>-246178.97499999776</v>
      </c>
      <c r="BO188" s="66">
        <v>-298587.19939999655</v>
      </c>
      <c r="BP188" s="66">
        <v>-241178.50610000268</v>
      </c>
      <c r="BQ188" s="66">
        <v>-341033.65799999889</v>
      </c>
      <c r="BR188" s="66">
        <v>-197924.81359999999</v>
      </c>
      <c r="BS188" s="61"/>
      <c r="BT188" s="62">
        <v>0</v>
      </c>
      <c r="BU188" s="62">
        <v>0</v>
      </c>
      <c r="BV188" s="63">
        <v>0</v>
      </c>
      <c r="BW188" s="62">
        <v>0</v>
      </c>
      <c r="BX188" s="64">
        <v>0</v>
      </c>
      <c r="BY188" s="64">
        <v>0</v>
      </c>
      <c r="BZ188" s="65">
        <v>-246178.9749999987</v>
      </c>
      <c r="CA188" s="66">
        <v>-298587.19939999934</v>
      </c>
      <c r="CB188" s="66">
        <v>-241178.50610000128</v>
      </c>
      <c r="CC188" s="66">
        <v>-341033.65799999796</v>
      </c>
      <c r="CD188" s="66">
        <v>-197924.81359999999</v>
      </c>
      <c r="CE188" s="61"/>
      <c r="CF188" s="62">
        <v>0</v>
      </c>
      <c r="CG188" s="62">
        <v>0</v>
      </c>
      <c r="CH188" s="63">
        <v>0</v>
      </c>
      <c r="CI188" s="62">
        <v>0</v>
      </c>
      <c r="CJ188" s="64">
        <v>0</v>
      </c>
      <c r="CK188" s="64">
        <v>0</v>
      </c>
      <c r="CL188" s="65">
        <v>-6247.7100000000501</v>
      </c>
      <c r="CM188" s="66">
        <v>-11254.617899999983</v>
      </c>
      <c r="CN188" s="66">
        <v>-11496.263799999928</v>
      </c>
      <c r="CO188" s="66">
        <v>-21040.149200000043</v>
      </c>
      <c r="CP188" s="66">
        <v>-10632.860000000015</v>
      </c>
      <c r="CQ188" s="5"/>
    </row>
    <row r="189" spans="1:95">
      <c r="A189" s="5"/>
      <c r="B189" s="21" t="s">
        <v>0</v>
      </c>
      <c r="C189" s="21" t="s">
        <v>76</v>
      </c>
      <c r="D189" s="22" t="s">
        <v>31</v>
      </c>
      <c r="E189" s="62">
        <v>0</v>
      </c>
      <c r="F189" s="62">
        <v>0</v>
      </c>
      <c r="G189" s="63">
        <v>0</v>
      </c>
      <c r="H189" s="62">
        <v>0</v>
      </c>
      <c r="I189" s="64">
        <v>0</v>
      </c>
      <c r="J189" s="64">
        <v>0</v>
      </c>
      <c r="K189" s="65">
        <v>-168959</v>
      </c>
      <c r="L189" s="66">
        <v>0</v>
      </c>
      <c r="M189" s="66">
        <v>0</v>
      </c>
      <c r="N189" s="66">
        <v>0</v>
      </c>
      <c r="O189" s="66">
        <v>0</v>
      </c>
      <c r="P189" s="62"/>
      <c r="Q189" s="62">
        <v>0</v>
      </c>
      <c r="R189" s="63">
        <v>0</v>
      </c>
      <c r="S189" s="62">
        <v>0</v>
      </c>
      <c r="T189" s="64">
        <v>0</v>
      </c>
      <c r="U189" s="64">
        <v>0</v>
      </c>
      <c r="V189" s="65">
        <v>-6142</v>
      </c>
      <c r="W189" s="66">
        <v>0</v>
      </c>
      <c r="X189" s="66">
        <v>0</v>
      </c>
      <c r="Y189" s="66">
        <v>0</v>
      </c>
      <c r="Z189" s="66">
        <v>0</v>
      </c>
      <c r="AA189" s="62">
        <f t="shared" si="0"/>
        <v>0</v>
      </c>
      <c r="AB189" s="62">
        <v>0</v>
      </c>
      <c r="AC189" s="63">
        <v>0</v>
      </c>
      <c r="AD189" s="62">
        <v>0</v>
      </c>
      <c r="AE189" s="64">
        <v>0</v>
      </c>
      <c r="AF189" s="64">
        <v>0</v>
      </c>
      <c r="AG189" s="65">
        <v>-175101</v>
      </c>
      <c r="AH189" s="66">
        <v>0</v>
      </c>
      <c r="AI189" s="66">
        <v>0</v>
      </c>
      <c r="AJ189" s="66">
        <v>0</v>
      </c>
      <c r="AK189" s="66">
        <v>0</v>
      </c>
      <c r="AL189" s="62">
        <v>0</v>
      </c>
      <c r="AM189" s="62">
        <v>0</v>
      </c>
      <c r="AN189" s="63">
        <v>0</v>
      </c>
      <c r="AO189" s="62">
        <v>0</v>
      </c>
      <c r="AP189" s="64">
        <v>0</v>
      </c>
      <c r="AQ189" s="64">
        <v>0</v>
      </c>
      <c r="AR189" s="65">
        <v>-9630.554999999993</v>
      </c>
      <c r="AS189" s="66">
        <v>0</v>
      </c>
      <c r="AT189" s="66">
        <v>0</v>
      </c>
      <c r="AU189" s="66">
        <v>0</v>
      </c>
      <c r="AV189" s="66">
        <v>0</v>
      </c>
      <c r="AW189" s="67">
        <v>0</v>
      </c>
      <c r="AX189" s="62">
        <v>0</v>
      </c>
      <c r="AY189" s="63">
        <v>0</v>
      </c>
      <c r="AZ189" s="62">
        <v>0</v>
      </c>
      <c r="BA189" s="64">
        <v>0</v>
      </c>
      <c r="BB189" s="64">
        <v>0</v>
      </c>
      <c r="BC189" s="65">
        <v>0</v>
      </c>
      <c r="BD189" s="66">
        <v>0</v>
      </c>
      <c r="BE189" s="66">
        <v>0</v>
      </c>
      <c r="BF189" s="66">
        <v>0</v>
      </c>
      <c r="BG189" s="66">
        <v>0</v>
      </c>
      <c r="BH189" s="67">
        <v>0</v>
      </c>
      <c r="BI189" s="62">
        <v>0</v>
      </c>
      <c r="BJ189" s="63">
        <v>0</v>
      </c>
      <c r="BK189" s="62">
        <v>0</v>
      </c>
      <c r="BL189" s="64">
        <v>0</v>
      </c>
      <c r="BM189" s="64">
        <v>0</v>
      </c>
      <c r="BN189" s="65">
        <v>-184731.55500000017</v>
      </c>
      <c r="BO189" s="66">
        <v>0</v>
      </c>
      <c r="BP189" s="66">
        <v>0</v>
      </c>
      <c r="BQ189" s="66">
        <v>0</v>
      </c>
      <c r="BR189" s="66">
        <v>0</v>
      </c>
      <c r="BS189" s="61"/>
      <c r="BT189" s="62">
        <v>0</v>
      </c>
      <c r="BU189" s="62">
        <v>0</v>
      </c>
      <c r="BV189" s="63">
        <v>0</v>
      </c>
      <c r="BW189" s="62">
        <v>0</v>
      </c>
      <c r="BX189" s="64">
        <v>0</v>
      </c>
      <c r="BY189" s="64">
        <v>0</v>
      </c>
      <c r="BZ189" s="65">
        <v>-184731.55500000017</v>
      </c>
      <c r="CA189" s="66">
        <v>0</v>
      </c>
      <c r="CB189" s="66">
        <v>0</v>
      </c>
      <c r="CC189" s="66">
        <v>0</v>
      </c>
      <c r="CD189" s="66">
        <v>0</v>
      </c>
      <c r="CE189" s="61"/>
      <c r="CF189" s="62">
        <v>0</v>
      </c>
      <c r="CG189" s="62">
        <v>0</v>
      </c>
      <c r="CH189" s="63">
        <v>0</v>
      </c>
      <c r="CI189" s="62">
        <v>0</v>
      </c>
      <c r="CJ189" s="64">
        <v>0</v>
      </c>
      <c r="CK189" s="64">
        <v>0</v>
      </c>
      <c r="CL189" s="65">
        <v>-6479.8100000000268</v>
      </c>
      <c r="CM189" s="66">
        <v>0</v>
      </c>
      <c r="CN189" s="66">
        <v>0</v>
      </c>
      <c r="CO189" s="66">
        <v>0</v>
      </c>
      <c r="CP189" s="66">
        <v>0</v>
      </c>
      <c r="CQ189" s="5"/>
    </row>
    <row r="190" spans="1:95">
      <c r="A190" s="5"/>
      <c r="B190" s="21" t="s">
        <v>0</v>
      </c>
      <c r="C190" s="21" t="s">
        <v>76</v>
      </c>
      <c r="D190" s="22" t="s">
        <v>32</v>
      </c>
      <c r="E190" s="62">
        <v>0</v>
      </c>
      <c r="F190" s="62">
        <v>0</v>
      </c>
      <c r="G190" s="63">
        <v>0</v>
      </c>
      <c r="H190" s="62">
        <v>0</v>
      </c>
      <c r="I190" s="64">
        <v>0</v>
      </c>
      <c r="J190" s="64">
        <v>0</v>
      </c>
      <c r="K190" s="65">
        <v>-123268</v>
      </c>
      <c r="L190" s="66">
        <v>-68416</v>
      </c>
      <c r="M190" s="66">
        <v>-106116</v>
      </c>
      <c r="N190" s="66">
        <v>-62526</v>
      </c>
      <c r="O190" s="66">
        <v>-98932</v>
      </c>
      <c r="P190" s="62"/>
      <c r="Q190" s="62">
        <v>0</v>
      </c>
      <c r="R190" s="63">
        <v>0</v>
      </c>
      <c r="S190" s="62">
        <v>0</v>
      </c>
      <c r="T190" s="64">
        <v>0</v>
      </c>
      <c r="U190" s="64">
        <v>0</v>
      </c>
      <c r="V190" s="65">
        <v>-4470</v>
      </c>
      <c r="W190" s="66">
        <v>-2730</v>
      </c>
      <c r="X190" s="66">
        <v>-4644</v>
      </c>
      <c r="Y190" s="66">
        <v>-4082</v>
      </c>
      <c r="Z190" s="66">
        <v>-6282</v>
      </c>
      <c r="AA190" s="62">
        <f t="shared" si="0"/>
        <v>0</v>
      </c>
      <c r="AB190" s="62">
        <v>0</v>
      </c>
      <c r="AC190" s="63">
        <v>0</v>
      </c>
      <c r="AD190" s="62">
        <v>0</v>
      </c>
      <c r="AE190" s="64">
        <v>0</v>
      </c>
      <c r="AF190" s="64">
        <v>0</v>
      </c>
      <c r="AG190" s="65">
        <v>-127738</v>
      </c>
      <c r="AH190" s="66">
        <v>-71146</v>
      </c>
      <c r="AI190" s="66">
        <v>-110760</v>
      </c>
      <c r="AJ190" s="66">
        <v>-66608</v>
      </c>
      <c r="AK190" s="66">
        <v>-105214</v>
      </c>
      <c r="AL190" s="62">
        <v>0</v>
      </c>
      <c r="AM190" s="62">
        <v>0</v>
      </c>
      <c r="AN190" s="63">
        <v>0</v>
      </c>
      <c r="AO190" s="62">
        <v>0</v>
      </c>
      <c r="AP190" s="64">
        <v>0</v>
      </c>
      <c r="AQ190" s="64">
        <v>0</v>
      </c>
      <c r="AR190" s="65">
        <v>-7025.5899999999965</v>
      </c>
      <c r="AS190" s="66">
        <v>-5485.3565999999846</v>
      </c>
      <c r="AT190" s="66">
        <v>-11042.771999999823</v>
      </c>
      <c r="AU190" s="66">
        <v>-8179.4624000000476</v>
      </c>
      <c r="AV190" s="66">
        <v>-15403.329599999939</v>
      </c>
      <c r="AW190" s="67">
        <v>0</v>
      </c>
      <c r="AX190" s="62">
        <v>0</v>
      </c>
      <c r="AY190" s="63">
        <v>0</v>
      </c>
      <c r="AZ190" s="62">
        <v>0</v>
      </c>
      <c r="BA190" s="64">
        <v>0</v>
      </c>
      <c r="BB190" s="64">
        <v>0</v>
      </c>
      <c r="BC190" s="65">
        <v>217.52700000000186</v>
      </c>
      <c r="BD190" s="66">
        <v>0</v>
      </c>
      <c r="BE190" s="66">
        <v>0</v>
      </c>
      <c r="BF190" s="66">
        <v>0</v>
      </c>
      <c r="BG190" s="66">
        <v>0</v>
      </c>
      <c r="BH190" s="67">
        <v>0</v>
      </c>
      <c r="BI190" s="62">
        <v>0</v>
      </c>
      <c r="BJ190" s="63">
        <v>0</v>
      </c>
      <c r="BK190" s="62">
        <v>0</v>
      </c>
      <c r="BL190" s="64">
        <v>0</v>
      </c>
      <c r="BM190" s="64">
        <v>0</v>
      </c>
      <c r="BN190" s="65">
        <v>-134546.06299999915</v>
      </c>
      <c r="BO190" s="66">
        <v>-76631.356599999825</v>
      </c>
      <c r="BP190" s="66">
        <v>-121802.77199999942</v>
      </c>
      <c r="BQ190" s="66">
        <v>-74787.462400000077</v>
      </c>
      <c r="BR190" s="66">
        <v>-120617.32959999936</v>
      </c>
      <c r="BS190" s="61"/>
      <c r="BT190" s="62">
        <v>0</v>
      </c>
      <c r="BU190" s="62">
        <v>0</v>
      </c>
      <c r="BV190" s="63">
        <v>0</v>
      </c>
      <c r="BW190" s="62">
        <v>0</v>
      </c>
      <c r="BX190" s="64">
        <v>0</v>
      </c>
      <c r="BY190" s="64">
        <v>0</v>
      </c>
      <c r="BZ190" s="65">
        <v>-134546.06299999962</v>
      </c>
      <c r="CA190" s="66">
        <v>-76631.356600000057</v>
      </c>
      <c r="CB190" s="66">
        <v>-121802.77200000081</v>
      </c>
      <c r="CC190" s="66">
        <v>-74787.462400000542</v>
      </c>
      <c r="CD190" s="66">
        <v>-120617.32959999889</v>
      </c>
      <c r="CE190" s="61"/>
      <c r="CF190" s="62">
        <v>0</v>
      </c>
      <c r="CG190" s="62">
        <v>0</v>
      </c>
      <c r="CH190" s="63">
        <v>0</v>
      </c>
      <c r="CI190" s="62">
        <v>0</v>
      </c>
      <c r="CJ190" s="64">
        <v>0</v>
      </c>
      <c r="CK190" s="64">
        <v>0</v>
      </c>
      <c r="CL190" s="65">
        <v>-4708.3229999999894</v>
      </c>
      <c r="CM190" s="66">
        <v>-2940.4830000000002</v>
      </c>
      <c r="CN190" s="66">
        <v>-5107.006800000061</v>
      </c>
      <c r="CO190" s="66">
        <v>-4583.2695999999851</v>
      </c>
      <c r="CP190" s="66">
        <v>-7201.6847999999882</v>
      </c>
      <c r="CQ190" s="5"/>
    </row>
    <row r="191" spans="1:95">
      <c r="A191" s="5"/>
      <c r="B191" s="21" t="s">
        <v>0</v>
      </c>
      <c r="C191" s="21" t="s">
        <v>76</v>
      </c>
      <c r="D191" s="22" t="s">
        <v>35</v>
      </c>
      <c r="E191" s="62">
        <v>0</v>
      </c>
      <c r="F191" s="62">
        <v>0</v>
      </c>
      <c r="G191" s="63">
        <v>0</v>
      </c>
      <c r="H191" s="62">
        <v>0</v>
      </c>
      <c r="I191" s="64">
        <v>0</v>
      </c>
      <c r="J191" s="64">
        <v>0</v>
      </c>
      <c r="K191" s="65">
        <v>-103289</v>
      </c>
      <c r="L191" s="66">
        <v>-40631</v>
      </c>
      <c r="M191" s="66">
        <v>-47413</v>
      </c>
      <c r="N191" s="66">
        <v>-85472</v>
      </c>
      <c r="O191" s="66">
        <v>-62402</v>
      </c>
      <c r="P191" s="62"/>
      <c r="Q191" s="62">
        <v>0</v>
      </c>
      <c r="R191" s="63">
        <v>0</v>
      </c>
      <c r="S191" s="62">
        <v>0</v>
      </c>
      <c r="T191" s="64">
        <v>0</v>
      </c>
      <c r="U191" s="64">
        <v>0</v>
      </c>
      <c r="V191" s="65">
        <v>-3686</v>
      </c>
      <c r="W191" s="66">
        <v>-2472</v>
      </c>
      <c r="X191" s="66">
        <v>-6244</v>
      </c>
      <c r="Y191" s="66">
        <v>-3067</v>
      </c>
      <c r="Z191" s="66">
        <v>-2237</v>
      </c>
      <c r="AA191" s="62">
        <f t="shared" si="0"/>
        <v>0</v>
      </c>
      <c r="AB191" s="62">
        <v>0</v>
      </c>
      <c r="AC191" s="63">
        <v>0</v>
      </c>
      <c r="AD191" s="62">
        <v>0</v>
      </c>
      <c r="AE191" s="64">
        <v>0</v>
      </c>
      <c r="AF191" s="64">
        <v>0</v>
      </c>
      <c r="AG191" s="65">
        <v>-106975</v>
      </c>
      <c r="AH191" s="66">
        <v>-43103</v>
      </c>
      <c r="AI191" s="66">
        <v>-53657</v>
      </c>
      <c r="AJ191" s="66">
        <v>-88539</v>
      </c>
      <c r="AK191" s="66">
        <v>-64639</v>
      </c>
      <c r="AL191" s="62">
        <v>0</v>
      </c>
      <c r="AM191" s="62">
        <v>0</v>
      </c>
      <c r="AN191" s="63">
        <v>0</v>
      </c>
      <c r="AO191" s="62">
        <v>0</v>
      </c>
      <c r="AP191" s="64">
        <v>0</v>
      </c>
      <c r="AQ191" s="64">
        <v>0</v>
      </c>
      <c r="AR191" s="65">
        <v>-5883.6249999999854</v>
      </c>
      <c r="AS191" s="66">
        <v>-3323.2413000000015</v>
      </c>
      <c r="AT191" s="66">
        <v>-5349.602899999998</v>
      </c>
      <c r="AU191" s="66">
        <v>-10872.589199999988</v>
      </c>
      <c r="AV191" s="66">
        <v>-9463.1496000000043</v>
      </c>
      <c r="AW191" s="67">
        <v>0</v>
      </c>
      <c r="AX191" s="62">
        <v>0</v>
      </c>
      <c r="AY191" s="63">
        <v>0</v>
      </c>
      <c r="AZ191" s="62">
        <v>0</v>
      </c>
      <c r="BA191" s="64">
        <v>0</v>
      </c>
      <c r="BB191" s="64">
        <v>0</v>
      </c>
      <c r="BC191" s="65">
        <v>0</v>
      </c>
      <c r="BD191" s="66">
        <v>0</v>
      </c>
      <c r="BE191" s="66">
        <v>0</v>
      </c>
      <c r="BF191" s="66">
        <v>0</v>
      </c>
      <c r="BG191" s="66">
        <v>0</v>
      </c>
      <c r="BH191" s="67">
        <v>0</v>
      </c>
      <c r="BI191" s="62">
        <v>0</v>
      </c>
      <c r="BJ191" s="63">
        <v>0</v>
      </c>
      <c r="BK191" s="62">
        <v>0</v>
      </c>
      <c r="BL191" s="64">
        <v>0</v>
      </c>
      <c r="BM191" s="64">
        <v>0</v>
      </c>
      <c r="BN191" s="65">
        <v>-112858.62499999953</v>
      </c>
      <c r="BO191" s="66">
        <v>-46426.241299999878</v>
      </c>
      <c r="BP191" s="66">
        <v>-59006.602900000289</v>
      </c>
      <c r="BQ191" s="66">
        <v>-99411.589200000046</v>
      </c>
      <c r="BR191" s="66">
        <v>-74102.149599999888</v>
      </c>
      <c r="BS191" s="61"/>
      <c r="BT191" s="62">
        <v>0</v>
      </c>
      <c r="BU191" s="62">
        <v>0</v>
      </c>
      <c r="BV191" s="63">
        <v>0</v>
      </c>
      <c r="BW191" s="62">
        <v>0</v>
      </c>
      <c r="BX191" s="64">
        <v>0</v>
      </c>
      <c r="BY191" s="64">
        <v>0</v>
      </c>
      <c r="BZ191" s="65">
        <v>-112858.625</v>
      </c>
      <c r="CA191" s="66">
        <v>-46426.241300000002</v>
      </c>
      <c r="CB191" s="66">
        <v>-59006.602899999358</v>
      </c>
      <c r="CC191" s="66">
        <v>-99411.589200000046</v>
      </c>
      <c r="CD191" s="66">
        <v>-74102.149599999888</v>
      </c>
      <c r="CE191" s="61"/>
      <c r="CF191" s="62">
        <v>0</v>
      </c>
      <c r="CG191" s="62">
        <v>0</v>
      </c>
      <c r="CH191" s="63">
        <v>0</v>
      </c>
      <c r="CI191" s="62">
        <v>0</v>
      </c>
      <c r="CJ191" s="64">
        <v>0</v>
      </c>
      <c r="CK191" s="64">
        <v>0</v>
      </c>
      <c r="CL191" s="65">
        <v>-3888.7299999999814</v>
      </c>
      <c r="CM191" s="66">
        <v>-2662.5912000000026</v>
      </c>
      <c r="CN191" s="66">
        <v>-6866.5268000000215</v>
      </c>
      <c r="CO191" s="66">
        <v>-3443.6275999999925</v>
      </c>
      <c r="CP191" s="66">
        <v>-2564.4968000000008</v>
      </c>
      <c r="CQ191" s="5"/>
    </row>
    <row r="192" spans="1:95">
      <c r="A192" s="5"/>
      <c r="B192" s="21" t="s">
        <v>0</v>
      </c>
      <c r="C192" s="21" t="s">
        <v>76</v>
      </c>
      <c r="D192" s="22" t="s">
        <v>14</v>
      </c>
      <c r="E192" s="62">
        <v>0</v>
      </c>
      <c r="F192" s="62">
        <v>0</v>
      </c>
      <c r="G192" s="63">
        <v>0</v>
      </c>
      <c r="H192" s="62">
        <v>0</v>
      </c>
      <c r="I192" s="64">
        <v>0</v>
      </c>
      <c r="J192" s="64">
        <v>0</v>
      </c>
      <c r="K192" s="65">
        <v>-32500</v>
      </c>
      <c r="L192" s="66">
        <v>0</v>
      </c>
      <c r="M192" s="66">
        <v>0</v>
      </c>
      <c r="N192" s="66">
        <v>-265247</v>
      </c>
      <c r="O192" s="66">
        <v>-64356</v>
      </c>
      <c r="P192" s="62"/>
      <c r="Q192" s="62">
        <v>0</v>
      </c>
      <c r="R192" s="63">
        <v>0</v>
      </c>
      <c r="S192" s="62">
        <v>0</v>
      </c>
      <c r="T192" s="64">
        <v>0</v>
      </c>
      <c r="U192" s="64">
        <v>0</v>
      </c>
      <c r="V192" s="65">
        <v>-1165</v>
      </c>
      <c r="W192" s="66">
        <v>0</v>
      </c>
      <c r="X192" s="66">
        <v>0</v>
      </c>
      <c r="Y192" s="66">
        <v>-8240</v>
      </c>
      <c r="Z192" s="66">
        <v>-3541</v>
      </c>
      <c r="AA192" s="62">
        <f t="shared" si="0"/>
        <v>0</v>
      </c>
      <c r="AB192" s="62">
        <v>0</v>
      </c>
      <c r="AC192" s="63">
        <v>0</v>
      </c>
      <c r="AD192" s="62">
        <v>0</v>
      </c>
      <c r="AE192" s="64">
        <v>0</v>
      </c>
      <c r="AF192" s="64">
        <v>0</v>
      </c>
      <c r="AG192" s="65">
        <v>-33665</v>
      </c>
      <c r="AH192" s="66">
        <v>0</v>
      </c>
      <c r="AI192" s="66">
        <v>0</v>
      </c>
      <c r="AJ192" s="66">
        <v>-273487</v>
      </c>
      <c r="AK192" s="66">
        <v>-67897</v>
      </c>
      <c r="AL192" s="62">
        <v>0</v>
      </c>
      <c r="AM192" s="62">
        <v>0</v>
      </c>
      <c r="AN192" s="63">
        <v>0</v>
      </c>
      <c r="AO192" s="62">
        <v>0</v>
      </c>
      <c r="AP192" s="64">
        <v>0</v>
      </c>
      <c r="AQ192" s="64">
        <v>0</v>
      </c>
      <c r="AR192" s="65">
        <v>-1851.5749999999971</v>
      </c>
      <c r="AS192" s="66">
        <v>-1.8189894035458565E-12</v>
      </c>
      <c r="AT192" s="66">
        <v>3.751665644813329E-12</v>
      </c>
      <c r="AU192" s="66">
        <v>-33584.203600000008</v>
      </c>
      <c r="AV192" s="66">
        <v>-9940.1208000000042</v>
      </c>
      <c r="AW192" s="67">
        <v>0</v>
      </c>
      <c r="AX192" s="62">
        <v>0</v>
      </c>
      <c r="AY192" s="63">
        <v>0</v>
      </c>
      <c r="AZ192" s="62">
        <v>0</v>
      </c>
      <c r="BA192" s="64">
        <v>0</v>
      </c>
      <c r="BB192" s="64">
        <v>0</v>
      </c>
      <c r="BC192" s="65">
        <v>0</v>
      </c>
      <c r="BD192" s="66">
        <v>5.6843418860808015E-14</v>
      </c>
      <c r="BE192" s="66">
        <v>5.6843418860808015E-14</v>
      </c>
      <c r="BF192" s="66">
        <v>0</v>
      </c>
      <c r="BG192" s="66">
        <v>0</v>
      </c>
      <c r="BH192" s="67">
        <v>0</v>
      </c>
      <c r="BI192" s="62">
        <v>0</v>
      </c>
      <c r="BJ192" s="63">
        <v>0</v>
      </c>
      <c r="BK192" s="62">
        <v>0</v>
      </c>
      <c r="BL192" s="64">
        <v>0</v>
      </c>
      <c r="BM192" s="64">
        <v>0</v>
      </c>
      <c r="BN192" s="65">
        <v>-35516.574999999953</v>
      </c>
      <c r="BO192" s="66">
        <v>-1.7621459846850485E-12</v>
      </c>
      <c r="BP192" s="66">
        <v>3.808509063674137E-12</v>
      </c>
      <c r="BQ192" s="66">
        <v>-307071.20359999966</v>
      </c>
      <c r="BR192" s="66">
        <v>-77837.120799999917</v>
      </c>
      <c r="BS192" s="61"/>
      <c r="BT192" s="62">
        <v>0</v>
      </c>
      <c r="BU192" s="62">
        <v>0</v>
      </c>
      <c r="BV192" s="63">
        <v>0</v>
      </c>
      <c r="BW192" s="62">
        <v>0</v>
      </c>
      <c r="BX192" s="64">
        <v>0</v>
      </c>
      <c r="BY192" s="64">
        <v>0</v>
      </c>
      <c r="BZ192" s="65">
        <v>-35516.57500000007</v>
      </c>
      <c r="CA192" s="66">
        <v>0</v>
      </c>
      <c r="CB192" s="66">
        <v>0</v>
      </c>
      <c r="CC192" s="66">
        <v>-307071.20359999995</v>
      </c>
      <c r="CD192" s="66">
        <v>-77837.120800000615</v>
      </c>
      <c r="CE192" s="61"/>
      <c r="CF192" s="62">
        <v>0</v>
      </c>
      <c r="CG192" s="62">
        <v>0</v>
      </c>
      <c r="CH192" s="63">
        <v>0</v>
      </c>
      <c r="CI192" s="62">
        <v>0</v>
      </c>
      <c r="CJ192" s="64">
        <v>0</v>
      </c>
      <c r="CK192" s="64">
        <v>0</v>
      </c>
      <c r="CL192" s="65">
        <v>-1229.0750000000044</v>
      </c>
      <c r="CM192" s="66">
        <v>5.6843418860808015E-14</v>
      </c>
      <c r="CN192" s="66">
        <v>1.7053025658242404E-13</v>
      </c>
      <c r="CO192" s="66">
        <v>-9251.872000000003</v>
      </c>
      <c r="CP192" s="66">
        <v>-4059.4024000000209</v>
      </c>
      <c r="CQ192" s="5"/>
    </row>
    <row r="193" spans="1:95">
      <c r="A193" s="5"/>
      <c r="B193" s="21" t="s">
        <v>0</v>
      </c>
      <c r="C193" s="21" t="s">
        <v>76</v>
      </c>
      <c r="D193" s="22" t="s">
        <v>13</v>
      </c>
      <c r="E193" s="62">
        <v>0</v>
      </c>
      <c r="F193" s="62">
        <v>0</v>
      </c>
      <c r="G193" s="63">
        <v>0</v>
      </c>
      <c r="H193" s="62">
        <v>0</v>
      </c>
      <c r="I193" s="64">
        <v>0</v>
      </c>
      <c r="J193" s="64">
        <v>0</v>
      </c>
      <c r="K193" s="65">
        <v>-154678</v>
      </c>
      <c r="L193" s="66">
        <v>-116782</v>
      </c>
      <c r="M193" s="66">
        <v>-141825</v>
      </c>
      <c r="N193" s="66">
        <v>-94266</v>
      </c>
      <c r="O193" s="66">
        <v>-3450</v>
      </c>
      <c r="P193" s="62"/>
      <c r="Q193" s="62">
        <v>0</v>
      </c>
      <c r="R193" s="63">
        <v>0</v>
      </c>
      <c r="S193" s="62">
        <v>0</v>
      </c>
      <c r="T193" s="64">
        <v>0</v>
      </c>
      <c r="U193" s="64">
        <v>0</v>
      </c>
      <c r="V193" s="65">
        <v>-33023</v>
      </c>
      <c r="W193" s="66">
        <v>-10795</v>
      </c>
      <c r="X193" s="66">
        <v>-8160</v>
      </c>
      <c r="Y193" s="66">
        <v>-18175</v>
      </c>
      <c r="Z193" s="66">
        <v>-124</v>
      </c>
      <c r="AA193" s="62">
        <f t="shared" si="0"/>
        <v>0</v>
      </c>
      <c r="AB193" s="62">
        <v>0</v>
      </c>
      <c r="AC193" s="63">
        <v>0</v>
      </c>
      <c r="AD193" s="62">
        <v>0</v>
      </c>
      <c r="AE193" s="64">
        <v>0</v>
      </c>
      <c r="AF193" s="64">
        <v>0</v>
      </c>
      <c r="AG193" s="65">
        <v>-187701</v>
      </c>
      <c r="AH193" s="66">
        <v>-127577</v>
      </c>
      <c r="AI193" s="66">
        <v>-149985</v>
      </c>
      <c r="AJ193" s="66">
        <v>-112441</v>
      </c>
      <c r="AK193" s="66">
        <v>-3574</v>
      </c>
      <c r="AL193" s="62">
        <v>0</v>
      </c>
      <c r="AM193" s="62">
        <v>0</v>
      </c>
      <c r="AN193" s="63">
        <v>0</v>
      </c>
      <c r="AO193" s="62">
        <v>0</v>
      </c>
      <c r="AP193" s="64">
        <v>0</v>
      </c>
      <c r="AQ193" s="64">
        <v>0</v>
      </c>
      <c r="AR193" s="65">
        <v>-10323.554999999993</v>
      </c>
      <c r="AS193" s="66">
        <v>-9836.1867000000202</v>
      </c>
      <c r="AT193" s="66">
        <v>-14953.504500000039</v>
      </c>
      <c r="AU193" s="66">
        <v>-13807.754799999995</v>
      </c>
      <c r="AV193" s="66">
        <v>-523.23359999999957</v>
      </c>
      <c r="AW193" s="67">
        <v>0</v>
      </c>
      <c r="AX193" s="62">
        <v>0</v>
      </c>
      <c r="AY193" s="63">
        <v>0</v>
      </c>
      <c r="AZ193" s="62">
        <v>0</v>
      </c>
      <c r="BA193" s="64">
        <v>0</v>
      </c>
      <c r="BB193" s="64">
        <v>0</v>
      </c>
      <c r="BC193" s="65">
        <v>0</v>
      </c>
      <c r="BD193" s="66">
        <v>0</v>
      </c>
      <c r="BE193" s="66">
        <v>0</v>
      </c>
      <c r="BF193" s="66">
        <v>0</v>
      </c>
      <c r="BG193" s="66">
        <v>0</v>
      </c>
      <c r="BH193" s="67">
        <v>0</v>
      </c>
      <c r="BI193" s="62">
        <v>0</v>
      </c>
      <c r="BJ193" s="63">
        <v>0</v>
      </c>
      <c r="BK193" s="62">
        <v>0</v>
      </c>
      <c r="BL193" s="64">
        <v>0</v>
      </c>
      <c r="BM193" s="64">
        <v>0</v>
      </c>
      <c r="BN193" s="65">
        <v>-198024.55500000017</v>
      </c>
      <c r="BO193" s="66">
        <v>-137413.18669999996</v>
      </c>
      <c r="BP193" s="66">
        <v>-164938.50450000027</v>
      </c>
      <c r="BQ193" s="66">
        <v>-126248.75479999976</v>
      </c>
      <c r="BR193" s="66">
        <v>-4097.2335999999923</v>
      </c>
      <c r="BS193" s="61"/>
      <c r="BT193" s="62">
        <v>0</v>
      </c>
      <c r="BU193" s="62">
        <v>0</v>
      </c>
      <c r="BV193" s="63">
        <v>0</v>
      </c>
      <c r="BW193" s="62">
        <v>0</v>
      </c>
      <c r="BX193" s="64">
        <v>0</v>
      </c>
      <c r="BY193" s="64">
        <v>0</v>
      </c>
      <c r="BZ193" s="65">
        <v>-198024.5549999997</v>
      </c>
      <c r="CA193" s="66">
        <v>-137413.18670000229</v>
      </c>
      <c r="CB193" s="66">
        <v>-164938.50449999998</v>
      </c>
      <c r="CC193" s="66">
        <v>-126248.75480000116</v>
      </c>
      <c r="CD193" s="66">
        <v>-4097.2335999999923</v>
      </c>
      <c r="CE193" s="61"/>
      <c r="CF193" s="62">
        <v>0</v>
      </c>
      <c r="CG193" s="62">
        <v>0</v>
      </c>
      <c r="CH193" s="63">
        <v>0</v>
      </c>
      <c r="CI193" s="62">
        <v>0</v>
      </c>
      <c r="CJ193" s="64">
        <v>0</v>
      </c>
      <c r="CK193" s="64">
        <v>0</v>
      </c>
      <c r="CL193" s="65">
        <v>-34839.264999999898</v>
      </c>
      <c r="CM193" s="66">
        <v>-11627.294499999989</v>
      </c>
      <c r="CN193" s="66">
        <v>-8973.551999999996</v>
      </c>
      <c r="CO193" s="66">
        <v>-20406.889999999956</v>
      </c>
      <c r="CP193" s="66">
        <v>-142.1536000000001</v>
      </c>
      <c r="CQ193" s="5"/>
    </row>
    <row r="194" spans="1:95">
      <c r="A194" s="5"/>
      <c r="B194" s="21" t="s">
        <v>0</v>
      </c>
      <c r="C194" s="21" t="s">
        <v>76</v>
      </c>
      <c r="D194" s="22" t="s">
        <v>15</v>
      </c>
      <c r="E194" s="62">
        <v>0</v>
      </c>
      <c r="F194" s="62">
        <v>0</v>
      </c>
      <c r="G194" s="63">
        <v>0</v>
      </c>
      <c r="H194" s="62">
        <v>0</v>
      </c>
      <c r="I194" s="64">
        <v>0</v>
      </c>
      <c r="J194" s="64">
        <v>0</v>
      </c>
      <c r="K194" s="65">
        <v>-196385</v>
      </c>
      <c r="L194" s="66">
        <v>-182568</v>
      </c>
      <c r="M194" s="66">
        <v>-185051</v>
      </c>
      <c r="N194" s="66">
        <v>-150840</v>
      </c>
      <c r="O194" s="66">
        <v>-72617</v>
      </c>
      <c r="P194" s="62"/>
      <c r="Q194" s="62">
        <v>0</v>
      </c>
      <c r="R194" s="63">
        <v>0</v>
      </c>
      <c r="S194" s="62">
        <v>0</v>
      </c>
      <c r="T194" s="64">
        <v>0</v>
      </c>
      <c r="U194" s="64">
        <v>0</v>
      </c>
      <c r="V194" s="65">
        <v>-7690.9999999999709</v>
      </c>
      <c r="W194" s="66">
        <v>-8579</v>
      </c>
      <c r="X194" s="66">
        <v>-7847</v>
      </c>
      <c r="Y194" s="66">
        <v>-7246</v>
      </c>
      <c r="Z194" s="66">
        <v>-2603</v>
      </c>
      <c r="AA194" s="62">
        <f t="shared" si="0"/>
        <v>0</v>
      </c>
      <c r="AB194" s="62">
        <v>0</v>
      </c>
      <c r="AC194" s="63">
        <v>0</v>
      </c>
      <c r="AD194" s="62">
        <v>0</v>
      </c>
      <c r="AE194" s="64">
        <v>0</v>
      </c>
      <c r="AF194" s="64">
        <v>0</v>
      </c>
      <c r="AG194" s="65">
        <v>-204076</v>
      </c>
      <c r="AH194" s="66">
        <v>-191147</v>
      </c>
      <c r="AI194" s="66">
        <v>-192898</v>
      </c>
      <c r="AJ194" s="66">
        <v>-158086</v>
      </c>
      <c r="AK194" s="66">
        <v>-75220</v>
      </c>
      <c r="AL194" s="62">
        <v>0</v>
      </c>
      <c r="AM194" s="62">
        <v>0</v>
      </c>
      <c r="AN194" s="63">
        <v>0</v>
      </c>
      <c r="AO194" s="62">
        <v>0</v>
      </c>
      <c r="AP194" s="64">
        <v>0</v>
      </c>
      <c r="AQ194" s="64">
        <v>0</v>
      </c>
      <c r="AR194" s="65">
        <v>-11224.180000000022</v>
      </c>
      <c r="AS194" s="66">
        <v>-14737.433699999936</v>
      </c>
      <c r="AT194" s="66">
        <v>-19231.930600000254</v>
      </c>
      <c r="AU194" s="66">
        <v>-19412.960799999884</v>
      </c>
      <c r="AV194" s="66">
        <v>-11012.208000000042</v>
      </c>
      <c r="AW194" s="67">
        <v>0</v>
      </c>
      <c r="AX194" s="62">
        <v>0</v>
      </c>
      <c r="AY194" s="63">
        <v>0</v>
      </c>
      <c r="AZ194" s="62">
        <v>0</v>
      </c>
      <c r="BA194" s="64">
        <v>0</v>
      </c>
      <c r="BB194" s="64">
        <v>0</v>
      </c>
      <c r="BC194" s="65">
        <v>0</v>
      </c>
      <c r="BD194" s="66">
        <v>0</v>
      </c>
      <c r="BE194" s="66">
        <v>0</v>
      </c>
      <c r="BF194" s="66">
        <v>0</v>
      </c>
      <c r="BG194" s="66">
        <v>0</v>
      </c>
      <c r="BH194" s="67">
        <v>0</v>
      </c>
      <c r="BI194" s="62">
        <v>0</v>
      </c>
      <c r="BJ194" s="63">
        <v>0</v>
      </c>
      <c r="BK194" s="62">
        <v>0</v>
      </c>
      <c r="BL194" s="64">
        <v>0</v>
      </c>
      <c r="BM194" s="64">
        <v>0</v>
      </c>
      <c r="BN194" s="65">
        <v>-215300.1799999997</v>
      </c>
      <c r="BO194" s="66">
        <v>-205884.43370000087</v>
      </c>
      <c r="BP194" s="66">
        <v>-212129.93060000241</v>
      </c>
      <c r="BQ194" s="66">
        <v>-177498.9607999986</v>
      </c>
      <c r="BR194" s="66">
        <v>-86232.208000000566</v>
      </c>
      <c r="BS194" s="61"/>
      <c r="BT194" s="62">
        <v>0</v>
      </c>
      <c r="BU194" s="62">
        <v>0</v>
      </c>
      <c r="BV194" s="63">
        <v>0</v>
      </c>
      <c r="BW194" s="62">
        <v>0</v>
      </c>
      <c r="BX194" s="64">
        <v>0</v>
      </c>
      <c r="BY194" s="64">
        <v>0</v>
      </c>
      <c r="BZ194" s="65">
        <v>-215300.17999999924</v>
      </c>
      <c r="CA194" s="66">
        <v>-205884.43370000087</v>
      </c>
      <c r="CB194" s="66">
        <v>-212129.93060000055</v>
      </c>
      <c r="CC194" s="66">
        <v>-177498.96080000093</v>
      </c>
      <c r="CD194" s="66">
        <v>-86232.208000000566</v>
      </c>
      <c r="CE194" s="61"/>
      <c r="CF194" s="62">
        <v>0</v>
      </c>
      <c r="CG194" s="62">
        <v>0</v>
      </c>
      <c r="CH194" s="63">
        <v>0</v>
      </c>
      <c r="CI194" s="62">
        <v>0</v>
      </c>
      <c r="CJ194" s="64">
        <v>0</v>
      </c>
      <c r="CK194" s="64">
        <v>0</v>
      </c>
      <c r="CL194" s="65">
        <v>-8114.0049999999464</v>
      </c>
      <c r="CM194" s="66">
        <v>-9240.4408999999287</v>
      </c>
      <c r="CN194" s="66">
        <v>-8629.3458999999566</v>
      </c>
      <c r="CO194" s="66">
        <v>-8135.8087999999116</v>
      </c>
      <c r="CP194" s="66">
        <v>-2984.0792000000074</v>
      </c>
      <c r="CQ194" s="5"/>
    </row>
    <row r="195" spans="1:95">
      <c r="A195" s="5"/>
      <c r="B195" s="21" t="s">
        <v>0</v>
      </c>
      <c r="C195" s="21" t="s">
        <v>76</v>
      </c>
      <c r="D195" s="22" t="s">
        <v>12</v>
      </c>
      <c r="E195" s="62">
        <v>0</v>
      </c>
      <c r="F195" s="62">
        <v>0</v>
      </c>
      <c r="G195" s="63">
        <v>0</v>
      </c>
      <c r="H195" s="62">
        <v>0</v>
      </c>
      <c r="I195" s="64">
        <v>0</v>
      </c>
      <c r="J195" s="64">
        <v>0</v>
      </c>
      <c r="K195" s="65">
        <v>-129736.00000000047</v>
      </c>
      <c r="L195" s="66">
        <v>-126703</v>
      </c>
      <c r="M195" s="66">
        <v>-33172</v>
      </c>
      <c r="N195" s="66">
        <v>-159980</v>
      </c>
      <c r="O195" s="66">
        <v>-150778</v>
      </c>
      <c r="P195" s="62"/>
      <c r="Q195" s="62">
        <v>0</v>
      </c>
      <c r="R195" s="63">
        <v>0</v>
      </c>
      <c r="S195" s="62">
        <v>0</v>
      </c>
      <c r="T195" s="64">
        <v>0</v>
      </c>
      <c r="U195" s="64">
        <v>0</v>
      </c>
      <c r="V195" s="65">
        <v>-4981.9999999999854</v>
      </c>
      <c r="W195" s="66">
        <v>-4707.9999999999854</v>
      </c>
      <c r="X195" s="66">
        <v>-1190</v>
      </c>
      <c r="Y195" s="66">
        <v>-5741</v>
      </c>
      <c r="Z195" s="66">
        <v>-5404</v>
      </c>
      <c r="AA195" s="62">
        <f t="shared" si="0"/>
        <v>0</v>
      </c>
      <c r="AB195" s="62">
        <v>0</v>
      </c>
      <c r="AC195" s="63">
        <v>0</v>
      </c>
      <c r="AD195" s="62">
        <v>0</v>
      </c>
      <c r="AE195" s="64">
        <v>0</v>
      </c>
      <c r="AF195" s="64">
        <v>0</v>
      </c>
      <c r="AG195" s="65">
        <v>-134718.00000000047</v>
      </c>
      <c r="AH195" s="66">
        <v>-131411.00000000093</v>
      </c>
      <c r="AI195" s="66">
        <v>-34362</v>
      </c>
      <c r="AJ195" s="66">
        <v>-165721</v>
      </c>
      <c r="AK195" s="66">
        <v>-156182</v>
      </c>
      <c r="AL195" s="62">
        <v>0</v>
      </c>
      <c r="AM195" s="62">
        <v>0</v>
      </c>
      <c r="AN195" s="63">
        <v>0</v>
      </c>
      <c r="AO195" s="62">
        <v>0</v>
      </c>
      <c r="AP195" s="64">
        <v>0</v>
      </c>
      <c r="AQ195" s="64">
        <v>0</v>
      </c>
      <c r="AR195" s="65">
        <v>-7409.4899999999907</v>
      </c>
      <c r="AS195" s="66">
        <v>-10131.788100000005</v>
      </c>
      <c r="AT195" s="66">
        <v>-3425.8914000000004</v>
      </c>
      <c r="AU195" s="66">
        <v>-20350.538800000097</v>
      </c>
      <c r="AV195" s="66">
        <v>-22865.044799999334</v>
      </c>
      <c r="AW195" s="67">
        <v>0</v>
      </c>
      <c r="AX195" s="62">
        <v>0</v>
      </c>
      <c r="AY195" s="63">
        <v>0</v>
      </c>
      <c r="AZ195" s="62">
        <v>0</v>
      </c>
      <c r="BA195" s="64">
        <v>0</v>
      </c>
      <c r="BB195" s="64">
        <v>0</v>
      </c>
      <c r="BC195" s="65">
        <v>2.9103830456733704E-10</v>
      </c>
      <c r="BD195" s="66">
        <v>0</v>
      </c>
      <c r="BE195" s="66">
        <v>0</v>
      </c>
      <c r="BF195" s="66">
        <v>0</v>
      </c>
      <c r="BG195" s="66">
        <v>0</v>
      </c>
      <c r="BH195" s="67">
        <v>0</v>
      </c>
      <c r="BI195" s="62">
        <v>0</v>
      </c>
      <c r="BJ195" s="63">
        <v>0</v>
      </c>
      <c r="BK195" s="62">
        <v>0</v>
      </c>
      <c r="BL195" s="64">
        <v>0</v>
      </c>
      <c r="BM195" s="64">
        <v>0</v>
      </c>
      <c r="BN195" s="65">
        <v>-142127.49000000022</v>
      </c>
      <c r="BO195" s="66">
        <v>-141542.78809999861</v>
      </c>
      <c r="BP195" s="66">
        <v>-37787.891399999964</v>
      </c>
      <c r="BQ195" s="66">
        <v>-186071.53879999928</v>
      </c>
      <c r="BR195" s="66">
        <v>-179047.04479999887</v>
      </c>
      <c r="BS195" s="61"/>
      <c r="BT195" s="62">
        <v>0</v>
      </c>
      <c r="BU195" s="62">
        <v>0</v>
      </c>
      <c r="BV195" s="63">
        <v>0</v>
      </c>
      <c r="BW195" s="62">
        <v>0</v>
      </c>
      <c r="BX195" s="64">
        <v>0</v>
      </c>
      <c r="BY195" s="64">
        <v>0</v>
      </c>
      <c r="BZ195" s="65">
        <v>-142127.48999999929</v>
      </c>
      <c r="CA195" s="66">
        <v>-141542.78809999907</v>
      </c>
      <c r="CB195" s="66">
        <v>-37787.89140000008</v>
      </c>
      <c r="CC195" s="66">
        <v>-186071.53879999928</v>
      </c>
      <c r="CD195" s="66">
        <v>-179047.0447999984</v>
      </c>
      <c r="CE195" s="61"/>
      <c r="CF195" s="62">
        <v>0</v>
      </c>
      <c r="CG195" s="62">
        <v>0</v>
      </c>
      <c r="CH195" s="63">
        <v>0</v>
      </c>
      <c r="CI195" s="62">
        <v>0</v>
      </c>
      <c r="CJ195" s="64">
        <v>0</v>
      </c>
      <c r="CK195" s="64">
        <v>0</v>
      </c>
      <c r="CL195" s="65">
        <v>-5256.010000000053</v>
      </c>
      <c r="CM195" s="66">
        <v>-5070.9867999999551</v>
      </c>
      <c r="CN195" s="66">
        <v>-1308.6430000000037</v>
      </c>
      <c r="CO195" s="66">
        <v>-6445.9947999999567</v>
      </c>
      <c r="CP195" s="66">
        <v>-6195.1456000000908</v>
      </c>
      <c r="CQ195" s="5"/>
    </row>
    <row r="196" spans="1:95">
      <c r="A196" s="5"/>
      <c r="B196" s="21" t="s">
        <v>0</v>
      </c>
      <c r="C196" s="21" t="s">
        <v>76</v>
      </c>
      <c r="D196" s="22" t="s">
        <v>5</v>
      </c>
      <c r="E196" s="62">
        <v>0</v>
      </c>
      <c r="F196" s="62">
        <v>0</v>
      </c>
      <c r="G196" s="63">
        <v>0</v>
      </c>
      <c r="H196" s="62">
        <v>0</v>
      </c>
      <c r="I196" s="64">
        <v>0</v>
      </c>
      <c r="J196" s="64">
        <v>0</v>
      </c>
      <c r="K196" s="65">
        <v>-52750</v>
      </c>
      <c r="L196" s="66">
        <v>-55043</v>
      </c>
      <c r="M196" s="66">
        <v>-57446</v>
      </c>
      <c r="N196" s="66">
        <v>-43335</v>
      </c>
      <c r="O196" s="66">
        <v>-51166</v>
      </c>
      <c r="P196" s="62"/>
      <c r="Q196" s="62">
        <v>0</v>
      </c>
      <c r="R196" s="63">
        <v>0</v>
      </c>
      <c r="S196" s="62">
        <v>0</v>
      </c>
      <c r="T196" s="64">
        <v>0</v>
      </c>
      <c r="U196" s="64">
        <v>0</v>
      </c>
      <c r="V196" s="65">
        <v>-2020</v>
      </c>
      <c r="W196" s="66">
        <v>-4284</v>
      </c>
      <c r="X196" s="66">
        <v>-6710</v>
      </c>
      <c r="Y196" s="66">
        <v>-1555</v>
      </c>
      <c r="Z196" s="66">
        <v>-1834</v>
      </c>
      <c r="AA196" s="62">
        <f t="shared" si="0"/>
        <v>0</v>
      </c>
      <c r="AB196" s="62">
        <v>0</v>
      </c>
      <c r="AC196" s="63">
        <v>0</v>
      </c>
      <c r="AD196" s="62">
        <v>0</v>
      </c>
      <c r="AE196" s="64">
        <v>0</v>
      </c>
      <c r="AF196" s="64">
        <v>0</v>
      </c>
      <c r="AG196" s="65">
        <v>-54770</v>
      </c>
      <c r="AH196" s="66">
        <v>-59327</v>
      </c>
      <c r="AI196" s="66">
        <v>-64156</v>
      </c>
      <c r="AJ196" s="66">
        <v>-44890</v>
      </c>
      <c r="AK196" s="66">
        <v>-53000</v>
      </c>
      <c r="AL196" s="62">
        <v>0</v>
      </c>
      <c r="AM196" s="62">
        <v>0</v>
      </c>
      <c r="AN196" s="63">
        <v>0</v>
      </c>
      <c r="AO196" s="62">
        <v>0</v>
      </c>
      <c r="AP196" s="64">
        <v>0</v>
      </c>
      <c r="AQ196" s="64">
        <v>0</v>
      </c>
      <c r="AR196" s="65">
        <v>-3012.3500000000131</v>
      </c>
      <c r="AS196" s="66">
        <v>-4574.111699999994</v>
      </c>
      <c r="AT196" s="66">
        <v>-6396.3531999999977</v>
      </c>
      <c r="AU196" s="66">
        <v>-5512.492000000042</v>
      </c>
      <c r="AV196" s="66">
        <v>-7759.1999999999825</v>
      </c>
      <c r="AW196" s="67">
        <v>0</v>
      </c>
      <c r="AX196" s="62">
        <v>0</v>
      </c>
      <c r="AY196" s="63">
        <v>0</v>
      </c>
      <c r="AZ196" s="62">
        <v>0</v>
      </c>
      <c r="BA196" s="64">
        <v>0</v>
      </c>
      <c r="BB196" s="64">
        <v>0</v>
      </c>
      <c r="BC196" s="65">
        <v>0</v>
      </c>
      <c r="BD196" s="66">
        <v>0</v>
      </c>
      <c r="BE196" s="66">
        <v>0</v>
      </c>
      <c r="BF196" s="66">
        <v>0</v>
      </c>
      <c r="BG196" s="66">
        <v>0</v>
      </c>
      <c r="BH196" s="67">
        <v>0</v>
      </c>
      <c r="BI196" s="62">
        <v>0</v>
      </c>
      <c r="BJ196" s="63">
        <v>0</v>
      </c>
      <c r="BK196" s="62">
        <v>0</v>
      </c>
      <c r="BL196" s="64">
        <v>0</v>
      </c>
      <c r="BM196" s="64">
        <v>0</v>
      </c>
      <c r="BN196" s="65">
        <v>-57782.350000000093</v>
      </c>
      <c r="BO196" s="66">
        <v>-63901.111700000241</v>
      </c>
      <c r="BP196" s="66">
        <v>-70552.353200000012</v>
      </c>
      <c r="BQ196" s="66">
        <v>-50402.491999999969</v>
      </c>
      <c r="BR196" s="66">
        <v>-60759.199999999721</v>
      </c>
      <c r="BS196" s="61"/>
      <c r="BT196" s="62">
        <v>0</v>
      </c>
      <c r="BU196" s="62">
        <v>0</v>
      </c>
      <c r="BV196" s="63">
        <v>0</v>
      </c>
      <c r="BW196" s="62">
        <v>0</v>
      </c>
      <c r="BX196" s="64">
        <v>0</v>
      </c>
      <c r="BY196" s="64">
        <v>0</v>
      </c>
      <c r="BZ196" s="65">
        <v>-57782.34999999986</v>
      </c>
      <c r="CA196" s="66">
        <v>-63901.111699999892</v>
      </c>
      <c r="CB196" s="66">
        <v>-70552.353199999314</v>
      </c>
      <c r="CC196" s="66">
        <v>-50402.491999999969</v>
      </c>
      <c r="CD196" s="66">
        <v>-60759.199999999721</v>
      </c>
      <c r="CE196" s="61"/>
      <c r="CF196" s="62">
        <v>0</v>
      </c>
      <c r="CG196" s="62">
        <v>0</v>
      </c>
      <c r="CH196" s="63">
        <v>0</v>
      </c>
      <c r="CI196" s="62">
        <v>0</v>
      </c>
      <c r="CJ196" s="64">
        <v>0</v>
      </c>
      <c r="CK196" s="64">
        <v>0</v>
      </c>
      <c r="CL196" s="65">
        <v>-2131.0999999999985</v>
      </c>
      <c r="CM196" s="66">
        <v>-4614.2964000000065</v>
      </c>
      <c r="CN196" s="66">
        <v>-7378.9869999999937</v>
      </c>
      <c r="CO196" s="66">
        <v>-1745.9539999999979</v>
      </c>
      <c r="CP196" s="66">
        <v>-2102.497600000017</v>
      </c>
      <c r="CQ196" s="5"/>
    </row>
    <row r="197" spans="1:95">
      <c r="A197" s="5"/>
      <c r="B197" s="21" t="s">
        <v>0</v>
      </c>
      <c r="C197" s="21" t="s">
        <v>111</v>
      </c>
      <c r="D197" s="22" t="s">
        <v>99</v>
      </c>
      <c r="E197" s="62">
        <v>0</v>
      </c>
      <c r="F197" s="62">
        <v>0</v>
      </c>
      <c r="G197" s="63">
        <v>0</v>
      </c>
      <c r="H197" s="62">
        <v>0</v>
      </c>
      <c r="I197" s="64">
        <v>0</v>
      </c>
      <c r="J197" s="64">
        <v>0</v>
      </c>
      <c r="K197" s="65">
        <v>-5004138</v>
      </c>
      <c r="L197" s="66">
        <v>-3101464</v>
      </c>
      <c r="M197" s="66">
        <v>-1677613</v>
      </c>
      <c r="N197" s="66">
        <v>-1879922</v>
      </c>
      <c r="O197" s="66">
        <v>-164614</v>
      </c>
      <c r="P197" s="62"/>
      <c r="Q197" s="62">
        <v>0</v>
      </c>
      <c r="R197" s="63">
        <v>0</v>
      </c>
      <c r="S197" s="62">
        <v>0</v>
      </c>
      <c r="T197" s="64">
        <v>0</v>
      </c>
      <c r="U197" s="64">
        <v>0</v>
      </c>
      <c r="V197" s="65">
        <v>-173585</v>
      </c>
      <c r="W197" s="66">
        <v>-113819</v>
      </c>
      <c r="X197" s="66">
        <v>-47176</v>
      </c>
      <c r="Y197" s="66">
        <v>-57800</v>
      </c>
      <c r="Z197" s="66">
        <v>6866</v>
      </c>
      <c r="AA197" s="62">
        <f t="shared" si="0"/>
        <v>0</v>
      </c>
      <c r="AB197" s="62">
        <v>0</v>
      </c>
      <c r="AC197" s="63">
        <v>0</v>
      </c>
      <c r="AD197" s="62">
        <v>0</v>
      </c>
      <c r="AE197" s="64">
        <v>0</v>
      </c>
      <c r="AF197" s="64">
        <v>0</v>
      </c>
      <c r="AG197" s="65">
        <v>-5177723</v>
      </c>
      <c r="AH197" s="66">
        <v>-3215283</v>
      </c>
      <c r="AI197" s="66">
        <v>-1724789</v>
      </c>
      <c r="AJ197" s="66">
        <v>-1937722</v>
      </c>
      <c r="AK197" s="66">
        <v>-157748</v>
      </c>
      <c r="AL197" s="62">
        <v>0</v>
      </c>
      <c r="AM197" s="62">
        <v>0</v>
      </c>
      <c r="AN197" s="63">
        <v>0</v>
      </c>
      <c r="AO197" s="62">
        <v>0</v>
      </c>
      <c r="AP197" s="64">
        <v>0</v>
      </c>
      <c r="AQ197" s="64">
        <v>0</v>
      </c>
      <c r="AR197" s="65">
        <v>-284774.76500000036</v>
      </c>
      <c r="AS197" s="66">
        <v>-247898.31929999916</v>
      </c>
      <c r="AT197" s="66">
        <v>-171961.46329999994</v>
      </c>
      <c r="AU197" s="66">
        <v>-237952.26159999997</v>
      </c>
      <c r="AV197" s="66">
        <v>-23094.307200000505</v>
      </c>
      <c r="AW197" s="67">
        <v>0</v>
      </c>
      <c r="AX197" s="62">
        <v>0</v>
      </c>
      <c r="AY197" s="63">
        <v>0</v>
      </c>
      <c r="AZ197" s="62">
        <v>0</v>
      </c>
      <c r="BA197" s="64">
        <v>0</v>
      </c>
      <c r="BB197" s="64">
        <v>0</v>
      </c>
      <c r="BC197" s="65">
        <v>0</v>
      </c>
      <c r="BD197" s="66">
        <v>0</v>
      </c>
      <c r="BE197" s="66">
        <v>0</v>
      </c>
      <c r="BF197" s="66">
        <v>0</v>
      </c>
      <c r="BG197" s="66">
        <v>0</v>
      </c>
      <c r="BH197" s="67">
        <v>0</v>
      </c>
      <c r="BI197" s="62">
        <v>0</v>
      </c>
      <c r="BJ197" s="63">
        <v>0</v>
      </c>
      <c r="BK197" s="62">
        <v>0</v>
      </c>
      <c r="BL197" s="64">
        <v>0</v>
      </c>
      <c r="BM197" s="64">
        <v>0</v>
      </c>
      <c r="BN197" s="65">
        <v>-5462497.7649999997</v>
      </c>
      <c r="BO197" s="66">
        <v>-3463181.3192999978</v>
      </c>
      <c r="BP197" s="66">
        <v>-1896750.4633000037</v>
      </c>
      <c r="BQ197" s="66">
        <v>-2175674.2615999961</v>
      </c>
      <c r="BR197" s="66">
        <v>-180842.30720000062</v>
      </c>
      <c r="BS197" s="61"/>
      <c r="BT197" s="62">
        <v>0</v>
      </c>
      <c r="BU197" s="62">
        <v>0</v>
      </c>
      <c r="BV197" s="63">
        <v>0</v>
      </c>
      <c r="BW197" s="62">
        <v>0</v>
      </c>
      <c r="BX197" s="64">
        <v>0</v>
      </c>
      <c r="BY197" s="64">
        <v>0</v>
      </c>
      <c r="BZ197" s="65">
        <v>-5462497.7650000015</v>
      </c>
      <c r="CA197" s="66">
        <v>-3463181.3192999978</v>
      </c>
      <c r="CB197" s="66">
        <v>-1896750.4632999999</v>
      </c>
      <c r="CC197" s="66">
        <v>-2175674.2615999961</v>
      </c>
      <c r="CD197" s="66">
        <v>-180842.30720000062</v>
      </c>
      <c r="CE197" s="61"/>
      <c r="CF197" s="62">
        <v>0</v>
      </c>
      <c r="CG197" s="62">
        <v>0</v>
      </c>
      <c r="CH197" s="63">
        <v>0</v>
      </c>
      <c r="CI197" s="62">
        <v>0</v>
      </c>
      <c r="CJ197" s="64">
        <v>0</v>
      </c>
      <c r="CK197" s="64">
        <v>0</v>
      </c>
      <c r="CL197" s="65">
        <v>-183132.17500000005</v>
      </c>
      <c r="CM197" s="66">
        <v>-122594.4449</v>
      </c>
      <c r="CN197" s="66">
        <v>-51879.447200000053</v>
      </c>
      <c r="CO197" s="66">
        <v>-64897.839999999967</v>
      </c>
      <c r="CP197" s="66">
        <v>7871.1823999999324</v>
      </c>
      <c r="CQ197" s="5"/>
    </row>
    <row r="198" spans="1:95">
      <c r="A198" s="5"/>
      <c r="B198" s="21" t="s">
        <v>0</v>
      </c>
      <c r="C198" s="21" t="s">
        <v>111</v>
      </c>
      <c r="D198" s="22" t="s">
        <v>24</v>
      </c>
      <c r="E198" s="62">
        <v>0</v>
      </c>
      <c r="F198" s="62">
        <v>0</v>
      </c>
      <c r="G198" s="63">
        <v>0</v>
      </c>
      <c r="H198" s="62">
        <v>0</v>
      </c>
      <c r="I198" s="64">
        <v>0</v>
      </c>
      <c r="J198" s="64">
        <v>0</v>
      </c>
      <c r="K198" s="65">
        <v>0</v>
      </c>
      <c r="L198" s="66">
        <v>0</v>
      </c>
      <c r="M198" s="66">
        <v>0</v>
      </c>
      <c r="N198" s="66">
        <v>0</v>
      </c>
      <c r="O198" s="66">
        <v>0</v>
      </c>
      <c r="P198" s="62"/>
      <c r="Q198" s="62">
        <v>0</v>
      </c>
      <c r="R198" s="63">
        <v>0</v>
      </c>
      <c r="S198" s="62">
        <v>0</v>
      </c>
      <c r="T198" s="64">
        <v>0</v>
      </c>
      <c r="U198" s="64">
        <v>0</v>
      </c>
      <c r="V198" s="65">
        <v>0</v>
      </c>
      <c r="W198" s="66">
        <v>0</v>
      </c>
      <c r="X198" s="66">
        <v>0</v>
      </c>
      <c r="Y198" s="66">
        <v>0</v>
      </c>
      <c r="Z198" s="66">
        <v>0</v>
      </c>
      <c r="AA198" s="62">
        <f t="shared" si="0"/>
        <v>0</v>
      </c>
      <c r="AB198" s="62">
        <v>0</v>
      </c>
      <c r="AC198" s="63">
        <v>0</v>
      </c>
      <c r="AD198" s="62">
        <v>0</v>
      </c>
      <c r="AE198" s="64">
        <v>0</v>
      </c>
      <c r="AF198" s="64">
        <v>0</v>
      </c>
      <c r="AG198" s="65">
        <v>0</v>
      </c>
      <c r="AH198" s="66">
        <v>0</v>
      </c>
      <c r="AI198" s="66">
        <v>0</v>
      </c>
      <c r="AJ198" s="66">
        <v>0</v>
      </c>
      <c r="AK198" s="66">
        <v>0</v>
      </c>
      <c r="AL198" s="62">
        <v>0</v>
      </c>
      <c r="AM198" s="62">
        <v>0</v>
      </c>
      <c r="AN198" s="63">
        <v>0</v>
      </c>
      <c r="AO198" s="62">
        <v>0</v>
      </c>
      <c r="AP198" s="64">
        <v>0</v>
      </c>
      <c r="AQ198" s="64">
        <v>0</v>
      </c>
      <c r="AR198" s="65">
        <v>0</v>
      </c>
      <c r="AS198" s="66">
        <v>0</v>
      </c>
      <c r="AT198" s="66">
        <v>0</v>
      </c>
      <c r="AU198" s="66">
        <v>0</v>
      </c>
      <c r="AV198" s="66">
        <v>0</v>
      </c>
      <c r="AW198" s="67">
        <v>0</v>
      </c>
      <c r="AX198" s="62">
        <v>0</v>
      </c>
      <c r="AY198" s="63">
        <v>0</v>
      </c>
      <c r="AZ198" s="62">
        <v>0</v>
      </c>
      <c r="BA198" s="64">
        <v>0</v>
      </c>
      <c r="BB198" s="64">
        <v>0</v>
      </c>
      <c r="BC198" s="65">
        <v>0</v>
      </c>
      <c r="BD198" s="66">
        <v>0</v>
      </c>
      <c r="BE198" s="66">
        <v>0</v>
      </c>
      <c r="BF198" s="66">
        <v>0</v>
      </c>
      <c r="BG198" s="66">
        <v>0</v>
      </c>
      <c r="BH198" s="67">
        <v>0</v>
      </c>
      <c r="BI198" s="62">
        <v>0</v>
      </c>
      <c r="BJ198" s="63">
        <v>0</v>
      </c>
      <c r="BK198" s="62">
        <v>0</v>
      </c>
      <c r="BL198" s="64">
        <v>0</v>
      </c>
      <c r="BM198" s="64">
        <v>0</v>
      </c>
      <c r="BN198" s="65">
        <v>0</v>
      </c>
      <c r="BO198" s="66">
        <v>0</v>
      </c>
      <c r="BP198" s="66">
        <v>0</v>
      </c>
      <c r="BQ198" s="66">
        <v>0</v>
      </c>
      <c r="BR198" s="66">
        <v>0</v>
      </c>
      <c r="BS198" s="61"/>
      <c r="BT198" s="62">
        <v>0</v>
      </c>
      <c r="BU198" s="62">
        <v>0</v>
      </c>
      <c r="BV198" s="63">
        <v>0</v>
      </c>
      <c r="BW198" s="62">
        <v>0</v>
      </c>
      <c r="BX198" s="64">
        <v>0</v>
      </c>
      <c r="BY198" s="64">
        <v>0</v>
      </c>
      <c r="BZ198" s="65">
        <v>0</v>
      </c>
      <c r="CA198" s="66">
        <v>0</v>
      </c>
      <c r="CB198" s="66">
        <v>0</v>
      </c>
      <c r="CC198" s="66">
        <v>0</v>
      </c>
      <c r="CD198" s="66">
        <v>0</v>
      </c>
      <c r="CE198" s="61"/>
      <c r="CF198" s="62">
        <v>0</v>
      </c>
      <c r="CG198" s="62">
        <v>0</v>
      </c>
      <c r="CH198" s="63">
        <v>0</v>
      </c>
      <c r="CI198" s="62">
        <v>0</v>
      </c>
      <c r="CJ198" s="64">
        <v>0</v>
      </c>
      <c r="CK198" s="64">
        <v>0</v>
      </c>
      <c r="CL198" s="65">
        <v>0</v>
      </c>
      <c r="CM198" s="66">
        <v>0</v>
      </c>
      <c r="CN198" s="66">
        <v>0</v>
      </c>
      <c r="CO198" s="66">
        <v>0</v>
      </c>
      <c r="CP198" s="66">
        <v>0</v>
      </c>
      <c r="CQ198" s="5"/>
    </row>
    <row r="199" spans="1:95">
      <c r="A199" s="5"/>
      <c r="B199" s="21" t="s">
        <v>0</v>
      </c>
      <c r="C199" s="21" t="s">
        <v>111</v>
      </c>
      <c r="D199" s="22" t="s">
        <v>19</v>
      </c>
      <c r="E199" s="62">
        <v>0</v>
      </c>
      <c r="F199" s="62">
        <v>0</v>
      </c>
      <c r="G199" s="63">
        <v>0</v>
      </c>
      <c r="H199" s="62">
        <v>0</v>
      </c>
      <c r="I199" s="64">
        <v>0</v>
      </c>
      <c r="J199" s="64">
        <v>0</v>
      </c>
      <c r="K199" s="65">
        <v>0</v>
      </c>
      <c r="L199" s="66">
        <v>0</v>
      </c>
      <c r="M199" s="66">
        <v>0</v>
      </c>
      <c r="N199" s="66">
        <v>0</v>
      </c>
      <c r="O199" s="66">
        <v>0</v>
      </c>
      <c r="P199" s="62"/>
      <c r="Q199" s="62">
        <v>0</v>
      </c>
      <c r="R199" s="63">
        <v>0</v>
      </c>
      <c r="S199" s="62">
        <v>0</v>
      </c>
      <c r="T199" s="64">
        <v>0</v>
      </c>
      <c r="U199" s="64">
        <v>0</v>
      </c>
      <c r="V199" s="65">
        <v>0</v>
      </c>
      <c r="W199" s="66">
        <v>0</v>
      </c>
      <c r="X199" s="66">
        <v>0</v>
      </c>
      <c r="Y199" s="66">
        <v>0</v>
      </c>
      <c r="Z199" s="66">
        <v>0</v>
      </c>
      <c r="AA199" s="62">
        <f t="shared" si="0"/>
        <v>0</v>
      </c>
      <c r="AB199" s="62">
        <v>0</v>
      </c>
      <c r="AC199" s="63">
        <v>0</v>
      </c>
      <c r="AD199" s="62">
        <v>0</v>
      </c>
      <c r="AE199" s="64">
        <v>0</v>
      </c>
      <c r="AF199" s="64">
        <v>0</v>
      </c>
      <c r="AG199" s="65">
        <v>0</v>
      </c>
      <c r="AH199" s="66">
        <v>0</v>
      </c>
      <c r="AI199" s="66">
        <v>0</v>
      </c>
      <c r="AJ199" s="66">
        <v>0</v>
      </c>
      <c r="AK199" s="66">
        <v>0</v>
      </c>
      <c r="AL199" s="62">
        <v>0</v>
      </c>
      <c r="AM199" s="62">
        <v>0</v>
      </c>
      <c r="AN199" s="63">
        <v>0</v>
      </c>
      <c r="AO199" s="62">
        <v>0</v>
      </c>
      <c r="AP199" s="64">
        <v>0</v>
      </c>
      <c r="AQ199" s="64">
        <v>0</v>
      </c>
      <c r="AR199" s="65">
        <v>0</v>
      </c>
      <c r="AS199" s="66">
        <v>0</v>
      </c>
      <c r="AT199" s="66">
        <v>0</v>
      </c>
      <c r="AU199" s="66">
        <v>0</v>
      </c>
      <c r="AV199" s="66">
        <v>0</v>
      </c>
      <c r="AW199" s="67">
        <v>0</v>
      </c>
      <c r="AX199" s="62">
        <v>0</v>
      </c>
      <c r="AY199" s="63">
        <v>0</v>
      </c>
      <c r="AZ199" s="62">
        <v>0</v>
      </c>
      <c r="BA199" s="64">
        <v>0</v>
      </c>
      <c r="BB199" s="64">
        <v>0</v>
      </c>
      <c r="BC199" s="65">
        <v>0</v>
      </c>
      <c r="BD199" s="66">
        <v>0</v>
      </c>
      <c r="BE199" s="66">
        <v>0</v>
      </c>
      <c r="BF199" s="66">
        <v>0</v>
      </c>
      <c r="BG199" s="66">
        <v>0</v>
      </c>
      <c r="BH199" s="67">
        <v>0</v>
      </c>
      <c r="BI199" s="62">
        <v>0</v>
      </c>
      <c r="BJ199" s="63">
        <v>0</v>
      </c>
      <c r="BK199" s="62">
        <v>0</v>
      </c>
      <c r="BL199" s="64">
        <v>0</v>
      </c>
      <c r="BM199" s="64">
        <v>0</v>
      </c>
      <c r="BN199" s="65">
        <v>0</v>
      </c>
      <c r="BO199" s="66">
        <v>0</v>
      </c>
      <c r="BP199" s="66">
        <v>0</v>
      </c>
      <c r="BQ199" s="66">
        <v>0</v>
      </c>
      <c r="BR199" s="66">
        <v>0</v>
      </c>
      <c r="BS199" s="61"/>
      <c r="BT199" s="62">
        <v>0</v>
      </c>
      <c r="BU199" s="62">
        <v>0</v>
      </c>
      <c r="BV199" s="63">
        <v>0</v>
      </c>
      <c r="BW199" s="62">
        <v>0</v>
      </c>
      <c r="BX199" s="64">
        <v>0</v>
      </c>
      <c r="BY199" s="64">
        <v>0</v>
      </c>
      <c r="BZ199" s="65">
        <v>0</v>
      </c>
      <c r="CA199" s="66">
        <v>0</v>
      </c>
      <c r="CB199" s="66">
        <v>0</v>
      </c>
      <c r="CC199" s="66">
        <v>0</v>
      </c>
      <c r="CD199" s="66">
        <v>0</v>
      </c>
      <c r="CE199" s="61"/>
      <c r="CF199" s="62">
        <v>0</v>
      </c>
      <c r="CG199" s="62">
        <v>0</v>
      </c>
      <c r="CH199" s="63">
        <v>0</v>
      </c>
      <c r="CI199" s="62">
        <v>0</v>
      </c>
      <c r="CJ199" s="64">
        <v>0</v>
      </c>
      <c r="CK199" s="64">
        <v>0</v>
      </c>
      <c r="CL199" s="65">
        <v>0</v>
      </c>
      <c r="CM199" s="66">
        <v>0</v>
      </c>
      <c r="CN199" s="66">
        <v>0</v>
      </c>
      <c r="CO199" s="66">
        <v>0</v>
      </c>
      <c r="CP199" s="66">
        <v>0</v>
      </c>
      <c r="CQ199" s="5"/>
    </row>
    <row r="200" spans="1:95">
      <c r="A200" s="5"/>
      <c r="B200" s="21" t="s">
        <v>0</v>
      </c>
      <c r="C200" s="21" t="s">
        <v>111</v>
      </c>
      <c r="D200" s="22" t="s">
        <v>10</v>
      </c>
      <c r="E200" s="62">
        <v>0</v>
      </c>
      <c r="F200" s="62">
        <v>0</v>
      </c>
      <c r="G200" s="63">
        <v>0</v>
      </c>
      <c r="H200" s="62">
        <v>0</v>
      </c>
      <c r="I200" s="64">
        <v>0</v>
      </c>
      <c r="J200" s="64">
        <v>0</v>
      </c>
      <c r="K200" s="65">
        <v>0</v>
      </c>
      <c r="L200" s="66">
        <v>0</v>
      </c>
      <c r="M200" s="66">
        <v>0</v>
      </c>
      <c r="N200" s="66">
        <v>0</v>
      </c>
      <c r="O200" s="66">
        <v>0</v>
      </c>
      <c r="P200" s="62"/>
      <c r="Q200" s="62">
        <v>0</v>
      </c>
      <c r="R200" s="63">
        <v>0</v>
      </c>
      <c r="S200" s="62">
        <v>0</v>
      </c>
      <c r="T200" s="64">
        <v>0</v>
      </c>
      <c r="U200" s="64">
        <v>0</v>
      </c>
      <c r="V200" s="65">
        <v>0</v>
      </c>
      <c r="W200" s="66">
        <v>0</v>
      </c>
      <c r="X200" s="66">
        <v>0</v>
      </c>
      <c r="Y200" s="66">
        <v>0</v>
      </c>
      <c r="Z200" s="66">
        <v>0</v>
      </c>
      <c r="AA200" s="62">
        <f t="shared" si="0"/>
        <v>0</v>
      </c>
      <c r="AB200" s="62">
        <v>0</v>
      </c>
      <c r="AC200" s="63">
        <v>0</v>
      </c>
      <c r="AD200" s="62">
        <v>0</v>
      </c>
      <c r="AE200" s="64">
        <v>0</v>
      </c>
      <c r="AF200" s="64">
        <v>0</v>
      </c>
      <c r="AG200" s="65">
        <v>0</v>
      </c>
      <c r="AH200" s="66">
        <v>0</v>
      </c>
      <c r="AI200" s="66">
        <v>0</v>
      </c>
      <c r="AJ200" s="66">
        <v>0</v>
      </c>
      <c r="AK200" s="66">
        <v>0</v>
      </c>
      <c r="AL200" s="62">
        <v>0</v>
      </c>
      <c r="AM200" s="62">
        <v>0</v>
      </c>
      <c r="AN200" s="63">
        <v>0</v>
      </c>
      <c r="AO200" s="62">
        <v>0</v>
      </c>
      <c r="AP200" s="64">
        <v>0</v>
      </c>
      <c r="AQ200" s="64">
        <v>0</v>
      </c>
      <c r="AR200" s="65">
        <v>0</v>
      </c>
      <c r="AS200" s="66">
        <v>0</v>
      </c>
      <c r="AT200" s="66">
        <v>0</v>
      </c>
      <c r="AU200" s="66">
        <v>0</v>
      </c>
      <c r="AV200" s="66">
        <v>0</v>
      </c>
      <c r="AW200" s="67">
        <v>0</v>
      </c>
      <c r="AX200" s="62">
        <v>0</v>
      </c>
      <c r="AY200" s="63">
        <v>0</v>
      </c>
      <c r="AZ200" s="62">
        <v>0</v>
      </c>
      <c r="BA200" s="64">
        <v>0</v>
      </c>
      <c r="BB200" s="64">
        <v>0</v>
      </c>
      <c r="BC200" s="65">
        <v>0</v>
      </c>
      <c r="BD200" s="66">
        <v>0</v>
      </c>
      <c r="BE200" s="66">
        <v>0</v>
      </c>
      <c r="BF200" s="66">
        <v>0</v>
      </c>
      <c r="BG200" s="66">
        <v>0</v>
      </c>
      <c r="BH200" s="67">
        <v>0</v>
      </c>
      <c r="BI200" s="62">
        <v>0</v>
      </c>
      <c r="BJ200" s="63">
        <v>0</v>
      </c>
      <c r="BK200" s="62">
        <v>0</v>
      </c>
      <c r="BL200" s="64">
        <v>0</v>
      </c>
      <c r="BM200" s="64">
        <v>0</v>
      </c>
      <c r="BN200" s="65">
        <v>0</v>
      </c>
      <c r="BO200" s="66">
        <v>0</v>
      </c>
      <c r="BP200" s="66">
        <v>0</v>
      </c>
      <c r="BQ200" s="66">
        <v>0</v>
      </c>
      <c r="BR200" s="66">
        <v>0</v>
      </c>
      <c r="BS200" s="61"/>
      <c r="BT200" s="62">
        <v>0</v>
      </c>
      <c r="BU200" s="62">
        <v>0</v>
      </c>
      <c r="BV200" s="63">
        <v>0</v>
      </c>
      <c r="BW200" s="62">
        <v>0</v>
      </c>
      <c r="BX200" s="64">
        <v>0</v>
      </c>
      <c r="BY200" s="64">
        <v>0</v>
      </c>
      <c r="BZ200" s="65">
        <v>0</v>
      </c>
      <c r="CA200" s="66">
        <v>0</v>
      </c>
      <c r="CB200" s="66">
        <v>0</v>
      </c>
      <c r="CC200" s="66">
        <v>0</v>
      </c>
      <c r="CD200" s="66">
        <v>0</v>
      </c>
      <c r="CE200" s="61"/>
      <c r="CF200" s="62">
        <v>0</v>
      </c>
      <c r="CG200" s="62">
        <v>0</v>
      </c>
      <c r="CH200" s="63">
        <v>0</v>
      </c>
      <c r="CI200" s="62">
        <v>0</v>
      </c>
      <c r="CJ200" s="64">
        <v>0</v>
      </c>
      <c r="CK200" s="64">
        <v>0</v>
      </c>
      <c r="CL200" s="65">
        <v>0</v>
      </c>
      <c r="CM200" s="66">
        <v>0</v>
      </c>
      <c r="CN200" s="66">
        <v>0</v>
      </c>
      <c r="CO200" s="66">
        <v>0</v>
      </c>
      <c r="CP200" s="66">
        <v>0</v>
      </c>
      <c r="CQ200" s="5"/>
    </row>
    <row r="201" spans="1:95">
      <c r="A201" s="5"/>
      <c r="B201" s="21" t="s">
        <v>0</v>
      </c>
      <c r="C201" s="21" t="s">
        <v>111</v>
      </c>
      <c r="D201" s="22" t="s">
        <v>22</v>
      </c>
      <c r="E201" s="62">
        <v>0</v>
      </c>
      <c r="F201" s="62">
        <v>0</v>
      </c>
      <c r="G201" s="63">
        <v>0</v>
      </c>
      <c r="H201" s="62">
        <v>0</v>
      </c>
      <c r="I201" s="64">
        <v>0</v>
      </c>
      <c r="J201" s="64">
        <v>0</v>
      </c>
      <c r="K201" s="65">
        <v>0</v>
      </c>
      <c r="L201" s="66">
        <v>0</v>
      </c>
      <c r="M201" s="66">
        <v>0</v>
      </c>
      <c r="N201" s="66">
        <v>0</v>
      </c>
      <c r="O201" s="66">
        <v>0</v>
      </c>
      <c r="P201" s="62"/>
      <c r="Q201" s="62">
        <v>0</v>
      </c>
      <c r="R201" s="63">
        <v>0</v>
      </c>
      <c r="S201" s="62">
        <v>0</v>
      </c>
      <c r="T201" s="64">
        <v>0</v>
      </c>
      <c r="U201" s="64">
        <v>0</v>
      </c>
      <c r="V201" s="65">
        <v>0</v>
      </c>
      <c r="W201" s="66">
        <v>0</v>
      </c>
      <c r="X201" s="66">
        <v>0</v>
      </c>
      <c r="Y201" s="66">
        <v>0</v>
      </c>
      <c r="Z201" s="66">
        <v>0</v>
      </c>
      <c r="AA201" s="62">
        <f t="shared" si="0"/>
        <v>0</v>
      </c>
      <c r="AB201" s="62">
        <v>0</v>
      </c>
      <c r="AC201" s="63">
        <v>0</v>
      </c>
      <c r="AD201" s="62">
        <v>0</v>
      </c>
      <c r="AE201" s="64">
        <v>0</v>
      </c>
      <c r="AF201" s="64">
        <v>0</v>
      </c>
      <c r="AG201" s="65">
        <v>0</v>
      </c>
      <c r="AH201" s="66">
        <v>0</v>
      </c>
      <c r="AI201" s="66">
        <v>0</v>
      </c>
      <c r="AJ201" s="66">
        <v>0</v>
      </c>
      <c r="AK201" s="66">
        <v>0</v>
      </c>
      <c r="AL201" s="62">
        <v>0</v>
      </c>
      <c r="AM201" s="62">
        <v>0</v>
      </c>
      <c r="AN201" s="63">
        <v>0</v>
      </c>
      <c r="AO201" s="62">
        <v>0</v>
      </c>
      <c r="AP201" s="64">
        <v>0</v>
      </c>
      <c r="AQ201" s="64">
        <v>0</v>
      </c>
      <c r="AR201" s="65">
        <v>0</v>
      </c>
      <c r="AS201" s="66">
        <v>0</v>
      </c>
      <c r="AT201" s="66">
        <v>0</v>
      </c>
      <c r="AU201" s="66">
        <v>0</v>
      </c>
      <c r="AV201" s="66">
        <v>0</v>
      </c>
      <c r="AW201" s="67">
        <v>0</v>
      </c>
      <c r="AX201" s="62">
        <v>0</v>
      </c>
      <c r="AY201" s="63">
        <v>0</v>
      </c>
      <c r="AZ201" s="62">
        <v>0</v>
      </c>
      <c r="BA201" s="64">
        <v>0</v>
      </c>
      <c r="BB201" s="64">
        <v>0</v>
      </c>
      <c r="BC201" s="65">
        <v>0</v>
      </c>
      <c r="BD201" s="66">
        <v>0</v>
      </c>
      <c r="BE201" s="66">
        <v>0</v>
      </c>
      <c r="BF201" s="66">
        <v>0</v>
      </c>
      <c r="BG201" s="66">
        <v>0</v>
      </c>
      <c r="BH201" s="67">
        <v>0</v>
      </c>
      <c r="BI201" s="62">
        <v>0</v>
      </c>
      <c r="BJ201" s="63">
        <v>0</v>
      </c>
      <c r="BK201" s="62">
        <v>0</v>
      </c>
      <c r="BL201" s="64">
        <v>0</v>
      </c>
      <c r="BM201" s="64">
        <v>0</v>
      </c>
      <c r="BN201" s="65">
        <v>0</v>
      </c>
      <c r="BO201" s="66">
        <v>0</v>
      </c>
      <c r="BP201" s="66">
        <v>0</v>
      </c>
      <c r="BQ201" s="66">
        <v>0</v>
      </c>
      <c r="BR201" s="66">
        <v>0</v>
      </c>
      <c r="BS201" s="61"/>
      <c r="BT201" s="62">
        <v>0</v>
      </c>
      <c r="BU201" s="62">
        <v>0</v>
      </c>
      <c r="BV201" s="63">
        <v>0</v>
      </c>
      <c r="BW201" s="62">
        <v>0</v>
      </c>
      <c r="BX201" s="64">
        <v>0</v>
      </c>
      <c r="BY201" s="64">
        <v>0</v>
      </c>
      <c r="BZ201" s="65">
        <v>0</v>
      </c>
      <c r="CA201" s="66">
        <v>0</v>
      </c>
      <c r="CB201" s="66">
        <v>0</v>
      </c>
      <c r="CC201" s="66">
        <v>0</v>
      </c>
      <c r="CD201" s="66">
        <v>0</v>
      </c>
      <c r="CE201" s="61"/>
      <c r="CF201" s="62">
        <v>0</v>
      </c>
      <c r="CG201" s="62">
        <v>0</v>
      </c>
      <c r="CH201" s="63">
        <v>0</v>
      </c>
      <c r="CI201" s="62">
        <v>0</v>
      </c>
      <c r="CJ201" s="64">
        <v>0</v>
      </c>
      <c r="CK201" s="64">
        <v>0</v>
      </c>
      <c r="CL201" s="65">
        <v>0</v>
      </c>
      <c r="CM201" s="66">
        <v>0</v>
      </c>
      <c r="CN201" s="66">
        <v>0</v>
      </c>
      <c r="CO201" s="66">
        <v>0</v>
      </c>
      <c r="CP201" s="66">
        <v>0</v>
      </c>
      <c r="CQ201" s="5"/>
    </row>
    <row r="202" spans="1:95">
      <c r="A202" s="5"/>
      <c r="B202" s="21" t="s">
        <v>0</v>
      </c>
      <c r="C202" s="21" t="s">
        <v>111</v>
      </c>
      <c r="D202" s="22" t="s">
        <v>11</v>
      </c>
      <c r="E202" s="62">
        <v>0</v>
      </c>
      <c r="F202" s="62">
        <v>0</v>
      </c>
      <c r="G202" s="63">
        <v>0</v>
      </c>
      <c r="H202" s="62">
        <v>0</v>
      </c>
      <c r="I202" s="64">
        <v>0</v>
      </c>
      <c r="J202" s="64">
        <v>0</v>
      </c>
      <c r="K202" s="65">
        <v>0</v>
      </c>
      <c r="L202" s="66">
        <v>0</v>
      </c>
      <c r="M202" s="66">
        <v>0</v>
      </c>
      <c r="N202" s="66">
        <v>0</v>
      </c>
      <c r="O202" s="66">
        <v>0</v>
      </c>
      <c r="P202" s="62"/>
      <c r="Q202" s="62">
        <v>0</v>
      </c>
      <c r="R202" s="63">
        <v>0</v>
      </c>
      <c r="S202" s="62">
        <v>0</v>
      </c>
      <c r="T202" s="64">
        <v>0</v>
      </c>
      <c r="U202" s="64">
        <v>0</v>
      </c>
      <c r="V202" s="65">
        <v>0</v>
      </c>
      <c r="W202" s="66">
        <v>0</v>
      </c>
      <c r="X202" s="66">
        <v>0</v>
      </c>
      <c r="Y202" s="66">
        <v>0</v>
      </c>
      <c r="Z202" s="66">
        <v>0</v>
      </c>
      <c r="AA202" s="62">
        <f t="shared" si="0"/>
        <v>0</v>
      </c>
      <c r="AB202" s="62">
        <v>0</v>
      </c>
      <c r="AC202" s="63">
        <v>0</v>
      </c>
      <c r="AD202" s="62">
        <v>0</v>
      </c>
      <c r="AE202" s="64">
        <v>0</v>
      </c>
      <c r="AF202" s="64">
        <v>0</v>
      </c>
      <c r="AG202" s="65">
        <v>0</v>
      </c>
      <c r="AH202" s="66">
        <v>0</v>
      </c>
      <c r="AI202" s="66">
        <v>0</v>
      </c>
      <c r="AJ202" s="66">
        <v>0</v>
      </c>
      <c r="AK202" s="66">
        <v>0</v>
      </c>
      <c r="AL202" s="62">
        <v>0</v>
      </c>
      <c r="AM202" s="62">
        <v>0</v>
      </c>
      <c r="AN202" s="63">
        <v>0</v>
      </c>
      <c r="AO202" s="62">
        <v>0</v>
      </c>
      <c r="AP202" s="64">
        <v>0</v>
      </c>
      <c r="AQ202" s="64">
        <v>0</v>
      </c>
      <c r="AR202" s="65">
        <v>0</v>
      </c>
      <c r="AS202" s="66">
        <v>0</v>
      </c>
      <c r="AT202" s="66">
        <v>0</v>
      </c>
      <c r="AU202" s="66">
        <v>0</v>
      </c>
      <c r="AV202" s="66">
        <v>0</v>
      </c>
      <c r="AW202" s="67">
        <v>0</v>
      </c>
      <c r="AX202" s="62">
        <v>0</v>
      </c>
      <c r="AY202" s="63">
        <v>0</v>
      </c>
      <c r="AZ202" s="62">
        <v>0</v>
      </c>
      <c r="BA202" s="64">
        <v>0</v>
      </c>
      <c r="BB202" s="64">
        <v>0</v>
      </c>
      <c r="BC202" s="65">
        <v>534.37799999992421</v>
      </c>
      <c r="BD202" s="66">
        <v>0</v>
      </c>
      <c r="BE202" s="66">
        <v>0</v>
      </c>
      <c r="BF202" s="66">
        <v>0</v>
      </c>
      <c r="BG202" s="66">
        <v>0</v>
      </c>
      <c r="BH202" s="67">
        <v>0</v>
      </c>
      <c r="BI202" s="62">
        <v>0</v>
      </c>
      <c r="BJ202" s="63">
        <v>0</v>
      </c>
      <c r="BK202" s="62">
        <v>0</v>
      </c>
      <c r="BL202" s="64">
        <v>0</v>
      </c>
      <c r="BM202" s="64">
        <v>0</v>
      </c>
      <c r="BN202" s="65">
        <v>534.37800000002608</v>
      </c>
      <c r="BO202" s="66">
        <v>0</v>
      </c>
      <c r="BP202" s="66">
        <v>0</v>
      </c>
      <c r="BQ202" s="66">
        <v>0</v>
      </c>
      <c r="BR202" s="66">
        <v>0</v>
      </c>
      <c r="BS202" s="61"/>
      <c r="BT202" s="62">
        <v>0</v>
      </c>
      <c r="BU202" s="62">
        <v>0</v>
      </c>
      <c r="BV202" s="63">
        <v>0</v>
      </c>
      <c r="BW202" s="62">
        <v>0</v>
      </c>
      <c r="BX202" s="64">
        <v>0</v>
      </c>
      <c r="BY202" s="64">
        <v>0</v>
      </c>
      <c r="BZ202" s="65">
        <v>534.37800000002608</v>
      </c>
      <c r="CA202" s="66">
        <v>0</v>
      </c>
      <c r="CB202" s="66">
        <v>0</v>
      </c>
      <c r="CC202" s="66">
        <v>0</v>
      </c>
      <c r="CD202" s="66">
        <v>0</v>
      </c>
      <c r="CE202" s="61"/>
      <c r="CF202" s="62">
        <v>0</v>
      </c>
      <c r="CG202" s="62">
        <v>0</v>
      </c>
      <c r="CH202" s="63">
        <v>0</v>
      </c>
      <c r="CI202" s="62">
        <v>0</v>
      </c>
      <c r="CJ202" s="64">
        <v>0</v>
      </c>
      <c r="CK202" s="64">
        <v>0</v>
      </c>
      <c r="CL202" s="65">
        <v>18.492600000070524</v>
      </c>
      <c r="CM202" s="66">
        <v>0</v>
      </c>
      <c r="CN202" s="66">
        <v>0</v>
      </c>
      <c r="CO202" s="66">
        <v>0</v>
      </c>
      <c r="CP202" s="66">
        <v>0</v>
      </c>
      <c r="CQ202" s="5"/>
    </row>
    <row r="203" spans="1:95">
      <c r="A203" s="5"/>
      <c r="B203" s="21" t="s">
        <v>0</v>
      </c>
      <c r="C203" s="21" t="s">
        <v>111</v>
      </c>
      <c r="D203" s="22" t="s">
        <v>28</v>
      </c>
      <c r="E203" s="62">
        <v>0</v>
      </c>
      <c r="F203" s="62">
        <v>0</v>
      </c>
      <c r="G203" s="63">
        <v>0</v>
      </c>
      <c r="H203" s="62">
        <v>0</v>
      </c>
      <c r="I203" s="64">
        <v>0</v>
      </c>
      <c r="J203" s="64">
        <v>0</v>
      </c>
      <c r="K203" s="65">
        <v>0</v>
      </c>
      <c r="L203" s="66">
        <v>0</v>
      </c>
      <c r="M203" s="66">
        <v>0</v>
      </c>
      <c r="N203" s="66">
        <v>0</v>
      </c>
      <c r="O203" s="66">
        <v>0</v>
      </c>
      <c r="P203" s="62"/>
      <c r="Q203" s="62">
        <v>0</v>
      </c>
      <c r="R203" s="63">
        <v>0</v>
      </c>
      <c r="S203" s="62">
        <v>0</v>
      </c>
      <c r="T203" s="64">
        <v>0</v>
      </c>
      <c r="U203" s="64">
        <v>0</v>
      </c>
      <c r="V203" s="65">
        <v>0</v>
      </c>
      <c r="W203" s="66">
        <v>0</v>
      </c>
      <c r="X203" s="66">
        <v>0</v>
      </c>
      <c r="Y203" s="66">
        <v>0</v>
      </c>
      <c r="Z203" s="66">
        <v>0</v>
      </c>
      <c r="AA203" s="62">
        <f t="shared" si="0"/>
        <v>0</v>
      </c>
      <c r="AB203" s="62">
        <v>0</v>
      </c>
      <c r="AC203" s="63">
        <v>0</v>
      </c>
      <c r="AD203" s="62">
        <v>0</v>
      </c>
      <c r="AE203" s="64">
        <v>0</v>
      </c>
      <c r="AF203" s="64">
        <v>0</v>
      </c>
      <c r="AG203" s="65">
        <v>0</v>
      </c>
      <c r="AH203" s="66">
        <v>0</v>
      </c>
      <c r="AI203" s="66">
        <v>0</v>
      </c>
      <c r="AJ203" s="66">
        <v>0</v>
      </c>
      <c r="AK203" s="66">
        <v>0</v>
      </c>
      <c r="AL203" s="62">
        <v>0</v>
      </c>
      <c r="AM203" s="62">
        <v>0</v>
      </c>
      <c r="AN203" s="63">
        <v>0</v>
      </c>
      <c r="AO203" s="62">
        <v>0</v>
      </c>
      <c r="AP203" s="64">
        <v>0</v>
      </c>
      <c r="AQ203" s="64">
        <v>0</v>
      </c>
      <c r="AR203" s="65">
        <v>0</v>
      </c>
      <c r="AS203" s="66">
        <v>0</v>
      </c>
      <c r="AT203" s="66">
        <v>0</v>
      </c>
      <c r="AU203" s="66">
        <v>0</v>
      </c>
      <c r="AV203" s="66">
        <v>0</v>
      </c>
      <c r="AW203" s="67">
        <v>0</v>
      </c>
      <c r="AX203" s="62">
        <v>0</v>
      </c>
      <c r="AY203" s="63">
        <v>0</v>
      </c>
      <c r="AZ203" s="62">
        <v>0</v>
      </c>
      <c r="BA203" s="64">
        <v>0</v>
      </c>
      <c r="BB203" s="64">
        <v>0</v>
      </c>
      <c r="BC203" s="65">
        <v>0</v>
      </c>
      <c r="BD203" s="66">
        <v>0</v>
      </c>
      <c r="BE203" s="66">
        <v>0</v>
      </c>
      <c r="BF203" s="66">
        <v>0</v>
      </c>
      <c r="BG203" s="66">
        <v>0</v>
      </c>
      <c r="BH203" s="67">
        <v>0</v>
      </c>
      <c r="BI203" s="62">
        <v>0</v>
      </c>
      <c r="BJ203" s="63">
        <v>0</v>
      </c>
      <c r="BK203" s="62">
        <v>0</v>
      </c>
      <c r="BL203" s="64">
        <v>0</v>
      </c>
      <c r="BM203" s="64">
        <v>0</v>
      </c>
      <c r="BN203" s="65">
        <v>0</v>
      </c>
      <c r="BO203" s="66">
        <v>0</v>
      </c>
      <c r="BP203" s="66">
        <v>0</v>
      </c>
      <c r="BQ203" s="66">
        <v>0</v>
      </c>
      <c r="BR203" s="66">
        <v>0</v>
      </c>
      <c r="BS203" s="61"/>
      <c r="BT203" s="62">
        <v>0</v>
      </c>
      <c r="BU203" s="62">
        <v>0</v>
      </c>
      <c r="BV203" s="63">
        <v>0</v>
      </c>
      <c r="BW203" s="62">
        <v>0</v>
      </c>
      <c r="BX203" s="64">
        <v>0</v>
      </c>
      <c r="BY203" s="64">
        <v>0</v>
      </c>
      <c r="BZ203" s="65">
        <v>0</v>
      </c>
      <c r="CA203" s="66">
        <v>0</v>
      </c>
      <c r="CB203" s="66">
        <v>0</v>
      </c>
      <c r="CC203" s="66">
        <v>0</v>
      </c>
      <c r="CD203" s="66">
        <v>0</v>
      </c>
      <c r="CE203" s="61"/>
      <c r="CF203" s="62">
        <v>0</v>
      </c>
      <c r="CG203" s="62">
        <v>0</v>
      </c>
      <c r="CH203" s="63">
        <v>0</v>
      </c>
      <c r="CI203" s="62">
        <v>0</v>
      </c>
      <c r="CJ203" s="64">
        <v>0</v>
      </c>
      <c r="CK203" s="64">
        <v>0</v>
      </c>
      <c r="CL203" s="65">
        <v>0</v>
      </c>
      <c r="CM203" s="66">
        <v>0</v>
      </c>
      <c r="CN203" s="66">
        <v>0</v>
      </c>
      <c r="CO203" s="66">
        <v>0</v>
      </c>
      <c r="CP203" s="66">
        <v>0</v>
      </c>
      <c r="CQ203" s="5"/>
    </row>
    <row r="204" spans="1:95">
      <c r="A204" s="5"/>
      <c r="B204" s="21" t="s">
        <v>0</v>
      </c>
      <c r="C204" s="21" t="s">
        <v>77</v>
      </c>
      <c r="D204" s="22" t="s">
        <v>7</v>
      </c>
      <c r="E204" s="68">
        <v>0</v>
      </c>
      <c r="F204" s="68">
        <v>0</v>
      </c>
      <c r="G204" s="69">
        <v>0</v>
      </c>
      <c r="H204" s="68">
        <v>0</v>
      </c>
      <c r="I204" s="70">
        <v>0</v>
      </c>
      <c r="J204" s="70">
        <v>0</v>
      </c>
      <c r="K204" s="71">
        <v>0</v>
      </c>
      <c r="L204" s="72">
        <v>0</v>
      </c>
      <c r="M204" s="72">
        <v>0</v>
      </c>
      <c r="N204" s="72">
        <v>0</v>
      </c>
      <c r="O204" s="72">
        <v>0</v>
      </c>
      <c r="P204" s="68"/>
      <c r="Q204" s="68">
        <v>0</v>
      </c>
      <c r="R204" s="69">
        <v>0</v>
      </c>
      <c r="S204" s="68">
        <v>0</v>
      </c>
      <c r="T204" s="70">
        <v>0</v>
      </c>
      <c r="U204" s="70">
        <v>0</v>
      </c>
      <c r="V204" s="71">
        <v>0</v>
      </c>
      <c r="W204" s="72">
        <v>0</v>
      </c>
      <c r="X204" s="72">
        <v>0</v>
      </c>
      <c r="Y204" s="72">
        <v>0</v>
      </c>
      <c r="Z204" s="72">
        <v>0</v>
      </c>
      <c r="AA204" s="68">
        <f t="shared" si="0"/>
        <v>0</v>
      </c>
      <c r="AB204" s="68">
        <v>0</v>
      </c>
      <c r="AC204" s="69">
        <v>0</v>
      </c>
      <c r="AD204" s="68">
        <v>0</v>
      </c>
      <c r="AE204" s="70">
        <v>0</v>
      </c>
      <c r="AF204" s="70">
        <v>0</v>
      </c>
      <c r="AG204" s="71">
        <v>0</v>
      </c>
      <c r="AH204" s="72">
        <v>0</v>
      </c>
      <c r="AI204" s="72">
        <v>0</v>
      </c>
      <c r="AJ204" s="72">
        <v>0</v>
      </c>
      <c r="AK204" s="72">
        <v>0</v>
      </c>
      <c r="AL204" s="68">
        <v>0</v>
      </c>
      <c r="AM204" s="68">
        <v>0</v>
      </c>
      <c r="AN204" s="69">
        <v>0</v>
      </c>
      <c r="AO204" s="68">
        <v>0</v>
      </c>
      <c r="AP204" s="70">
        <v>0</v>
      </c>
      <c r="AQ204" s="70">
        <v>0</v>
      </c>
      <c r="AR204" s="71">
        <v>0</v>
      </c>
      <c r="AS204" s="72">
        <v>0</v>
      </c>
      <c r="AT204" s="72">
        <v>0</v>
      </c>
      <c r="AU204" s="72">
        <v>0</v>
      </c>
      <c r="AV204" s="72">
        <v>0</v>
      </c>
      <c r="AW204" s="73">
        <v>0</v>
      </c>
      <c r="AX204" s="68">
        <v>0</v>
      </c>
      <c r="AY204" s="69">
        <v>0</v>
      </c>
      <c r="AZ204" s="68">
        <v>0</v>
      </c>
      <c r="BA204" s="70">
        <v>0</v>
      </c>
      <c r="BB204" s="70">
        <v>0</v>
      </c>
      <c r="BC204" s="71">
        <v>0</v>
      </c>
      <c r="BD204" s="72">
        <v>0</v>
      </c>
      <c r="BE204" s="72">
        <v>0</v>
      </c>
      <c r="BF204" s="72">
        <v>0</v>
      </c>
      <c r="BG204" s="72">
        <v>0</v>
      </c>
      <c r="BH204" s="73">
        <v>0</v>
      </c>
      <c r="BI204" s="68">
        <v>0</v>
      </c>
      <c r="BJ204" s="69">
        <v>0</v>
      </c>
      <c r="BK204" s="68">
        <v>0</v>
      </c>
      <c r="BL204" s="70">
        <v>0</v>
      </c>
      <c r="BM204" s="70">
        <v>0</v>
      </c>
      <c r="BN204" s="71">
        <v>0</v>
      </c>
      <c r="BO204" s="72">
        <v>0</v>
      </c>
      <c r="BP204" s="72">
        <v>0</v>
      </c>
      <c r="BQ204" s="72">
        <v>0</v>
      </c>
      <c r="BR204" s="72">
        <v>0</v>
      </c>
      <c r="BS204" s="61"/>
      <c r="BT204" s="68">
        <v>0</v>
      </c>
      <c r="BU204" s="68">
        <v>0</v>
      </c>
      <c r="BV204" s="69">
        <v>0</v>
      </c>
      <c r="BW204" s="68">
        <v>0</v>
      </c>
      <c r="BX204" s="70">
        <v>0</v>
      </c>
      <c r="BY204" s="70">
        <v>0</v>
      </c>
      <c r="BZ204" s="71">
        <v>0</v>
      </c>
      <c r="CA204" s="72">
        <v>0</v>
      </c>
      <c r="CB204" s="72">
        <v>0</v>
      </c>
      <c r="CC204" s="72">
        <v>0</v>
      </c>
      <c r="CD204" s="72">
        <v>0</v>
      </c>
      <c r="CE204" s="61"/>
      <c r="CF204" s="68">
        <v>0</v>
      </c>
      <c r="CG204" s="68">
        <v>0</v>
      </c>
      <c r="CH204" s="69">
        <v>0</v>
      </c>
      <c r="CI204" s="68">
        <v>0</v>
      </c>
      <c r="CJ204" s="70">
        <v>0</v>
      </c>
      <c r="CK204" s="70">
        <v>0</v>
      </c>
      <c r="CL204" s="71">
        <v>0</v>
      </c>
      <c r="CM204" s="72">
        <v>0</v>
      </c>
      <c r="CN204" s="72">
        <v>0</v>
      </c>
      <c r="CO204" s="72">
        <v>0</v>
      </c>
      <c r="CP204" s="72">
        <v>0</v>
      </c>
      <c r="CQ204" s="5"/>
    </row>
    <row r="205" spans="1:95">
      <c r="A205" s="5"/>
      <c r="B205" s="21" t="s">
        <v>1</v>
      </c>
      <c r="C205" s="21" t="s">
        <v>79</v>
      </c>
      <c r="D205" s="22" t="s">
        <v>33</v>
      </c>
      <c r="E205" s="62">
        <v>0</v>
      </c>
      <c r="F205" s="62">
        <v>0</v>
      </c>
      <c r="G205" s="63">
        <v>0</v>
      </c>
      <c r="H205" s="62">
        <v>0</v>
      </c>
      <c r="I205" s="64">
        <v>0</v>
      </c>
      <c r="J205" s="64">
        <v>0</v>
      </c>
      <c r="K205" s="74">
        <v>0</v>
      </c>
      <c r="L205" s="66">
        <v>0</v>
      </c>
      <c r="M205" s="66">
        <v>0</v>
      </c>
      <c r="N205" s="66">
        <v>0</v>
      </c>
      <c r="O205" s="66">
        <v>0</v>
      </c>
      <c r="P205" s="62"/>
      <c r="Q205" s="62">
        <v>0</v>
      </c>
      <c r="R205" s="63">
        <v>0</v>
      </c>
      <c r="S205" s="62">
        <v>0</v>
      </c>
      <c r="T205" s="64">
        <v>0</v>
      </c>
      <c r="U205" s="64">
        <v>0</v>
      </c>
      <c r="V205" s="74">
        <v>0</v>
      </c>
      <c r="W205" s="66">
        <v>0</v>
      </c>
      <c r="X205" s="66">
        <v>0</v>
      </c>
      <c r="Y205" s="66">
        <v>0</v>
      </c>
      <c r="Z205" s="66">
        <v>0</v>
      </c>
      <c r="AA205" s="62">
        <f t="shared" si="0"/>
        <v>0</v>
      </c>
      <c r="AB205" s="62">
        <v>0</v>
      </c>
      <c r="AC205" s="63">
        <v>0</v>
      </c>
      <c r="AD205" s="62">
        <v>0</v>
      </c>
      <c r="AE205" s="64">
        <v>0</v>
      </c>
      <c r="AF205" s="64">
        <v>0</v>
      </c>
      <c r="AG205" s="74">
        <v>0</v>
      </c>
      <c r="AH205" s="66">
        <v>0</v>
      </c>
      <c r="AI205" s="66">
        <v>0</v>
      </c>
      <c r="AJ205" s="66">
        <v>0</v>
      </c>
      <c r="AK205" s="66">
        <v>0</v>
      </c>
      <c r="AL205" s="62">
        <v>0</v>
      </c>
      <c r="AM205" s="62">
        <v>0</v>
      </c>
      <c r="AN205" s="63">
        <v>0</v>
      </c>
      <c r="AO205" s="62">
        <v>0</v>
      </c>
      <c r="AP205" s="64">
        <v>0</v>
      </c>
      <c r="AQ205" s="64">
        <v>0</v>
      </c>
      <c r="AR205" s="74">
        <v>0</v>
      </c>
      <c r="AS205" s="66">
        <v>0</v>
      </c>
      <c r="AT205" s="66">
        <v>0</v>
      </c>
      <c r="AU205" s="66">
        <v>0</v>
      </c>
      <c r="AV205" s="66">
        <v>0</v>
      </c>
      <c r="AW205" s="67">
        <v>0</v>
      </c>
      <c r="AX205" s="62">
        <v>0</v>
      </c>
      <c r="AY205" s="63">
        <v>0</v>
      </c>
      <c r="AZ205" s="62">
        <v>0</v>
      </c>
      <c r="BA205" s="64">
        <v>0</v>
      </c>
      <c r="BB205" s="64">
        <v>0</v>
      </c>
      <c r="BC205" s="74">
        <v>0</v>
      </c>
      <c r="BD205" s="66">
        <v>0</v>
      </c>
      <c r="BE205" s="66">
        <v>0</v>
      </c>
      <c r="BF205" s="66">
        <v>0</v>
      </c>
      <c r="BG205" s="66">
        <v>0</v>
      </c>
      <c r="BH205" s="67">
        <v>0</v>
      </c>
      <c r="BI205" s="62">
        <v>0</v>
      </c>
      <c r="BJ205" s="63">
        <v>0</v>
      </c>
      <c r="BK205" s="62">
        <v>0</v>
      </c>
      <c r="BL205" s="64">
        <v>0</v>
      </c>
      <c r="BM205" s="64">
        <v>0</v>
      </c>
      <c r="BN205" s="74">
        <v>0</v>
      </c>
      <c r="BO205" s="66">
        <v>0</v>
      </c>
      <c r="BP205" s="66">
        <v>0</v>
      </c>
      <c r="BQ205" s="66">
        <v>0</v>
      </c>
      <c r="BR205" s="66">
        <v>0</v>
      </c>
      <c r="BS205" s="66"/>
      <c r="BT205" s="62">
        <v>0</v>
      </c>
      <c r="BU205" s="62">
        <v>0</v>
      </c>
      <c r="BV205" s="63">
        <v>0</v>
      </c>
      <c r="BW205" s="62">
        <v>0</v>
      </c>
      <c r="BX205" s="64">
        <v>0</v>
      </c>
      <c r="BY205" s="64">
        <v>0</v>
      </c>
      <c r="BZ205" s="74">
        <v>0</v>
      </c>
      <c r="CA205" s="66">
        <v>0</v>
      </c>
      <c r="CB205" s="66">
        <v>0</v>
      </c>
      <c r="CC205" s="66">
        <v>0</v>
      </c>
      <c r="CD205" s="66">
        <v>0</v>
      </c>
      <c r="CE205" s="66"/>
      <c r="CF205" s="62">
        <v>0</v>
      </c>
      <c r="CG205" s="62">
        <v>0</v>
      </c>
      <c r="CH205" s="63">
        <v>0</v>
      </c>
      <c r="CI205" s="62">
        <v>0</v>
      </c>
      <c r="CJ205" s="64">
        <v>0</v>
      </c>
      <c r="CK205" s="64">
        <v>0</v>
      </c>
      <c r="CL205" s="74">
        <v>0</v>
      </c>
      <c r="CM205" s="66">
        <v>0</v>
      </c>
      <c r="CN205" s="66">
        <v>0</v>
      </c>
      <c r="CO205" s="66">
        <v>0</v>
      </c>
      <c r="CP205" s="66">
        <v>0</v>
      </c>
      <c r="CQ205" s="5"/>
    </row>
    <row r="206" spans="1:95">
      <c r="A206" s="5"/>
      <c r="B206" s="21" t="s">
        <v>1</v>
      </c>
      <c r="C206" s="21" t="s">
        <v>79</v>
      </c>
      <c r="D206" s="22" t="s">
        <v>34</v>
      </c>
      <c r="E206" s="62">
        <v>0</v>
      </c>
      <c r="F206" s="62">
        <v>0</v>
      </c>
      <c r="G206" s="63">
        <v>0</v>
      </c>
      <c r="H206" s="62">
        <v>0</v>
      </c>
      <c r="I206" s="64">
        <v>0</v>
      </c>
      <c r="J206" s="64">
        <v>0</v>
      </c>
      <c r="K206" s="74">
        <v>0</v>
      </c>
      <c r="L206" s="66">
        <v>0</v>
      </c>
      <c r="M206" s="66">
        <v>0</v>
      </c>
      <c r="N206" s="66">
        <v>0</v>
      </c>
      <c r="O206" s="66">
        <v>0</v>
      </c>
      <c r="P206" s="62"/>
      <c r="Q206" s="62">
        <v>0</v>
      </c>
      <c r="R206" s="63">
        <v>0</v>
      </c>
      <c r="S206" s="62">
        <v>0</v>
      </c>
      <c r="T206" s="64">
        <v>0</v>
      </c>
      <c r="U206" s="64">
        <v>0</v>
      </c>
      <c r="V206" s="74">
        <v>0</v>
      </c>
      <c r="W206" s="66">
        <v>0</v>
      </c>
      <c r="X206" s="66">
        <v>0</v>
      </c>
      <c r="Y206" s="66">
        <v>0</v>
      </c>
      <c r="Z206" s="66">
        <v>0</v>
      </c>
      <c r="AA206" s="62">
        <f t="shared" si="0"/>
        <v>0</v>
      </c>
      <c r="AB206" s="62">
        <v>0</v>
      </c>
      <c r="AC206" s="63">
        <v>0</v>
      </c>
      <c r="AD206" s="62">
        <v>0</v>
      </c>
      <c r="AE206" s="64">
        <v>0</v>
      </c>
      <c r="AF206" s="64">
        <v>0</v>
      </c>
      <c r="AG206" s="74">
        <v>0</v>
      </c>
      <c r="AH206" s="66">
        <v>0</v>
      </c>
      <c r="AI206" s="66">
        <v>0</v>
      </c>
      <c r="AJ206" s="66">
        <v>0</v>
      </c>
      <c r="AK206" s="66">
        <v>0</v>
      </c>
      <c r="AL206" s="62">
        <v>0</v>
      </c>
      <c r="AM206" s="62">
        <v>0</v>
      </c>
      <c r="AN206" s="63">
        <v>0</v>
      </c>
      <c r="AO206" s="62">
        <v>0</v>
      </c>
      <c r="AP206" s="64">
        <v>0</v>
      </c>
      <c r="AQ206" s="64">
        <v>0</v>
      </c>
      <c r="AR206" s="74">
        <v>0</v>
      </c>
      <c r="AS206" s="66">
        <v>0</v>
      </c>
      <c r="AT206" s="66">
        <v>0</v>
      </c>
      <c r="AU206" s="66">
        <v>0</v>
      </c>
      <c r="AV206" s="66">
        <v>0</v>
      </c>
      <c r="AW206" s="67">
        <v>0</v>
      </c>
      <c r="AX206" s="62">
        <v>0</v>
      </c>
      <c r="AY206" s="63">
        <v>0</v>
      </c>
      <c r="AZ206" s="62">
        <v>0</v>
      </c>
      <c r="BA206" s="64">
        <v>0</v>
      </c>
      <c r="BB206" s="64">
        <v>0</v>
      </c>
      <c r="BC206" s="74">
        <v>0</v>
      </c>
      <c r="BD206" s="66">
        <v>0</v>
      </c>
      <c r="BE206" s="66">
        <v>0</v>
      </c>
      <c r="BF206" s="66">
        <v>0</v>
      </c>
      <c r="BG206" s="66">
        <v>0</v>
      </c>
      <c r="BH206" s="67">
        <v>0</v>
      </c>
      <c r="BI206" s="62">
        <v>0</v>
      </c>
      <c r="BJ206" s="63">
        <v>0</v>
      </c>
      <c r="BK206" s="62">
        <v>0</v>
      </c>
      <c r="BL206" s="64">
        <v>0</v>
      </c>
      <c r="BM206" s="64">
        <v>0</v>
      </c>
      <c r="BN206" s="74">
        <v>0</v>
      </c>
      <c r="BO206" s="66">
        <v>0</v>
      </c>
      <c r="BP206" s="66">
        <v>0</v>
      </c>
      <c r="BQ206" s="66">
        <v>0</v>
      </c>
      <c r="BR206" s="66">
        <v>0</v>
      </c>
      <c r="BS206" s="66"/>
      <c r="BT206" s="62">
        <v>0</v>
      </c>
      <c r="BU206" s="62">
        <v>0</v>
      </c>
      <c r="BV206" s="63">
        <v>0</v>
      </c>
      <c r="BW206" s="62">
        <v>0</v>
      </c>
      <c r="BX206" s="64">
        <v>0</v>
      </c>
      <c r="BY206" s="64">
        <v>0</v>
      </c>
      <c r="BZ206" s="74">
        <v>0</v>
      </c>
      <c r="CA206" s="66">
        <v>0</v>
      </c>
      <c r="CB206" s="66">
        <v>0</v>
      </c>
      <c r="CC206" s="66">
        <v>0</v>
      </c>
      <c r="CD206" s="66">
        <v>0</v>
      </c>
      <c r="CE206" s="66"/>
      <c r="CF206" s="62">
        <v>0</v>
      </c>
      <c r="CG206" s="62">
        <v>0</v>
      </c>
      <c r="CH206" s="63">
        <v>0</v>
      </c>
      <c r="CI206" s="62">
        <v>0</v>
      </c>
      <c r="CJ206" s="64">
        <v>0</v>
      </c>
      <c r="CK206" s="64">
        <v>0</v>
      </c>
      <c r="CL206" s="74">
        <v>0</v>
      </c>
      <c r="CM206" s="66">
        <v>0</v>
      </c>
      <c r="CN206" s="66">
        <v>0</v>
      </c>
      <c r="CO206" s="66">
        <v>0</v>
      </c>
      <c r="CP206" s="66">
        <v>0</v>
      </c>
      <c r="CQ206" s="5"/>
    </row>
    <row r="207" spans="1:95">
      <c r="A207" s="5"/>
      <c r="B207" s="21" t="s">
        <v>1</v>
      </c>
      <c r="C207" s="21" t="s">
        <v>80</v>
      </c>
      <c r="D207" s="22" t="s">
        <v>93</v>
      </c>
      <c r="E207" s="62">
        <v>0</v>
      </c>
      <c r="F207" s="62">
        <v>0</v>
      </c>
      <c r="G207" s="63">
        <v>0</v>
      </c>
      <c r="H207" s="62">
        <v>0</v>
      </c>
      <c r="I207" s="64">
        <v>0</v>
      </c>
      <c r="J207" s="64">
        <v>0</v>
      </c>
      <c r="K207" s="74">
        <v>-2386665</v>
      </c>
      <c r="L207" s="66">
        <v>-8530160</v>
      </c>
      <c r="M207" s="66">
        <v>-5513768</v>
      </c>
      <c r="N207" s="66">
        <v>0</v>
      </c>
      <c r="O207" s="66">
        <v>0</v>
      </c>
      <c r="P207" s="62"/>
      <c r="Q207" s="62">
        <v>0</v>
      </c>
      <c r="R207" s="63">
        <v>0</v>
      </c>
      <c r="S207" s="62">
        <v>0</v>
      </c>
      <c r="T207" s="64">
        <v>0</v>
      </c>
      <c r="U207" s="64">
        <v>0</v>
      </c>
      <c r="V207" s="74">
        <v>-92809</v>
      </c>
      <c r="W207" s="66">
        <v>-518961</v>
      </c>
      <c r="X207" s="66">
        <v>-1151547</v>
      </c>
      <c r="Y207" s="66">
        <v>0</v>
      </c>
      <c r="Z207" s="66">
        <v>0</v>
      </c>
      <c r="AA207" s="62">
        <f t="shared" si="0"/>
        <v>0</v>
      </c>
      <c r="AB207" s="62">
        <v>0</v>
      </c>
      <c r="AC207" s="63">
        <v>0</v>
      </c>
      <c r="AD207" s="62">
        <v>0</v>
      </c>
      <c r="AE207" s="64">
        <v>0</v>
      </c>
      <c r="AF207" s="64">
        <v>0</v>
      </c>
      <c r="AG207" s="74">
        <v>-2479474</v>
      </c>
      <c r="AH207" s="66">
        <v>-9049121</v>
      </c>
      <c r="AI207" s="66">
        <v>-6665315</v>
      </c>
      <c r="AJ207" s="66">
        <v>0</v>
      </c>
      <c r="AK207" s="66">
        <v>0</v>
      </c>
      <c r="AL207" s="62">
        <v>0</v>
      </c>
      <c r="AM207" s="62">
        <v>0</v>
      </c>
      <c r="AN207" s="63">
        <v>0</v>
      </c>
      <c r="AO207" s="62">
        <v>0</v>
      </c>
      <c r="AP207" s="64">
        <v>0</v>
      </c>
      <c r="AQ207" s="64">
        <v>0</v>
      </c>
      <c r="AR207" s="74">
        <v>-136371.07</v>
      </c>
      <c r="AS207" s="66">
        <v>-697687.2291</v>
      </c>
      <c r="AT207" s="66">
        <v>-664531.90549999999</v>
      </c>
      <c r="AU207" s="66">
        <v>0</v>
      </c>
      <c r="AV207" s="66">
        <v>0</v>
      </c>
      <c r="AW207" s="67">
        <v>0</v>
      </c>
      <c r="AX207" s="62">
        <v>0</v>
      </c>
      <c r="AY207" s="63">
        <v>0</v>
      </c>
      <c r="AZ207" s="62">
        <v>0</v>
      </c>
      <c r="BA207" s="64">
        <v>0</v>
      </c>
      <c r="BB207" s="64">
        <v>0</v>
      </c>
      <c r="BC207" s="74">
        <v>-153727.38800000001</v>
      </c>
      <c r="BD207" s="66">
        <v>-628913.90949999983</v>
      </c>
      <c r="BE207" s="66">
        <v>-495232.9045</v>
      </c>
      <c r="BF207" s="66">
        <v>0</v>
      </c>
      <c r="BG207" s="66">
        <v>0</v>
      </c>
      <c r="BH207" s="67">
        <v>0</v>
      </c>
      <c r="BI207" s="62">
        <v>0</v>
      </c>
      <c r="BJ207" s="63">
        <v>0</v>
      </c>
      <c r="BK207" s="62">
        <v>0</v>
      </c>
      <c r="BL207" s="64">
        <v>0</v>
      </c>
      <c r="BM207" s="64">
        <v>0</v>
      </c>
      <c r="BN207" s="74">
        <v>-2769572.4580000001</v>
      </c>
      <c r="BO207" s="66">
        <v>-10375722.138599999</v>
      </c>
      <c r="BP207" s="66">
        <v>-7825079.8099999996</v>
      </c>
      <c r="BQ207" s="66">
        <v>0</v>
      </c>
      <c r="BR207" s="66">
        <v>0</v>
      </c>
      <c r="BS207" s="66"/>
      <c r="BT207" s="62">
        <v>0</v>
      </c>
      <c r="BU207" s="62">
        <v>0</v>
      </c>
      <c r="BV207" s="63">
        <v>0</v>
      </c>
      <c r="BW207" s="62">
        <v>0</v>
      </c>
      <c r="BX207" s="64">
        <v>0</v>
      </c>
      <c r="BY207" s="64">
        <v>0</v>
      </c>
      <c r="BZ207" s="74">
        <v>0</v>
      </c>
      <c r="CA207" s="66">
        <v>0</v>
      </c>
      <c r="CB207" s="66">
        <v>-21359650.34</v>
      </c>
      <c r="CC207" s="66">
        <v>0</v>
      </c>
      <c r="CD207" s="66">
        <v>0</v>
      </c>
      <c r="CE207" s="66"/>
      <c r="CF207" s="62">
        <v>0</v>
      </c>
      <c r="CG207" s="62">
        <v>0</v>
      </c>
      <c r="CH207" s="63">
        <v>0</v>
      </c>
      <c r="CI207" s="62">
        <v>0</v>
      </c>
      <c r="CJ207" s="64">
        <v>0</v>
      </c>
      <c r="CK207" s="64">
        <v>0</v>
      </c>
      <c r="CL207" s="74">
        <v>-103667.65299999999</v>
      </c>
      <c r="CM207" s="66">
        <v>-595040.68259999994</v>
      </c>
      <c r="CN207" s="66">
        <v>-1351916.1780000001</v>
      </c>
      <c r="CO207" s="66">
        <v>0</v>
      </c>
      <c r="CP207" s="66">
        <v>0</v>
      </c>
      <c r="CQ207" s="5"/>
    </row>
    <row r="208" spans="1:95">
      <c r="A208" s="5"/>
      <c r="B208" s="21" t="s">
        <v>1</v>
      </c>
      <c r="C208" s="21" t="s">
        <v>80</v>
      </c>
      <c r="D208" s="22" t="s">
        <v>100</v>
      </c>
      <c r="E208" s="62">
        <v>0</v>
      </c>
      <c r="F208" s="62">
        <v>0</v>
      </c>
      <c r="G208" s="63">
        <v>0</v>
      </c>
      <c r="H208" s="62">
        <v>0</v>
      </c>
      <c r="I208" s="64">
        <v>0</v>
      </c>
      <c r="J208" s="64">
        <v>0</v>
      </c>
      <c r="K208" s="74">
        <v>0</v>
      </c>
      <c r="L208" s="66">
        <v>0</v>
      </c>
      <c r="M208" s="66">
        <v>-1080716</v>
      </c>
      <c r="N208" s="66">
        <v>-4481340</v>
      </c>
      <c r="O208" s="66">
        <v>-4462257</v>
      </c>
      <c r="P208" s="62"/>
      <c r="Q208" s="62">
        <v>0</v>
      </c>
      <c r="R208" s="63">
        <v>0</v>
      </c>
      <c r="S208" s="62">
        <v>0</v>
      </c>
      <c r="T208" s="64">
        <v>0</v>
      </c>
      <c r="U208" s="64">
        <v>0</v>
      </c>
      <c r="V208" s="74">
        <v>0</v>
      </c>
      <c r="W208" s="66">
        <v>0</v>
      </c>
      <c r="X208" s="66">
        <v>-32640</v>
      </c>
      <c r="Y208" s="66">
        <v>-353465</v>
      </c>
      <c r="Z208" s="66">
        <v>-260197</v>
      </c>
      <c r="AA208" s="62">
        <f t="shared" si="0"/>
        <v>0</v>
      </c>
      <c r="AB208" s="62">
        <v>0</v>
      </c>
      <c r="AC208" s="63">
        <v>0</v>
      </c>
      <c r="AD208" s="62">
        <v>0</v>
      </c>
      <c r="AE208" s="64">
        <v>0</v>
      </c>
      <c r="AF208" s="64">
        <v>0</v>
      </c>
      <c r="AG208" s="74">
        <v>0</v>
      </c>
      <c r="AH208" s="66">
        <v>0</v>
      </c>
      <c r="AI208" s="66">
        <v>-1113356</v>
      </c>
      <c r="AJ208" s="66">
        <v>-4834805</v>
      </c>
      <c r="AK208" s="66">
        <v>-4722454</v>
      </c>
      <c r="AL208" s="62">
        <v>0</v>
      </c>
      <c r="AM208" s="62">
        <v>0</v>
      </c>
      <c r="AN208" s="63">
        <v>0</v>
      </c>
      <c r="AO208" s="62">
        <v>0</v>
      </c>
      <c r="AP208" s="64">
        <v>0</v>
      </c>
      <c r="AQ208" s="64">
        <v>0</v>
      </c>
      <c r="AR208" s="74">
        <v>0</v>
      </c>
      <c r="AS208" s="66">
        <v>0</v>
      </c>
      <c r="AT208" s="66">
        <v>-111001.59319999997</v>
      </c>
      <c r="AU208" s="66">
        <v>-593714.054</v>
      </c>
      <c r="AV208" s="66">
        <v>-691367.26560000004</v>
      </c>
      <c r="AW208" s="67">
        <v>0</v>
      </c>
      <c r="AX208" s="62">
        <v>0</v>
      </c>
      <c r="AY208" s="63">
        <v>0</v>
      </c>
      <c r="AZ208" s="62">
        <v>0</v>
      </c>
      <c r="BA208" s="64">
        <v>0</v>
      </c>
      <c r="BB208" s="64">
        <v>0</v>
      </c>
      <c r="BC208" s="74">
        <v>0</v>
      </c>
      <c r="BD208" s="66">
        <v>0</v>
      </c>
      <c r="BE208" s="66">
        <v>-80606.974400000006</v>
      </c>
      <c r="BF208" s="66">
        <v>-337952.86950000003</v>
      </c>
      <c r="BG208" s="66">
        <v>-315459.92719999998</v>
      </c>
      <c r="BH208" s="67">
        <v>0</v>
      </c>
      <c r="BI208" s="62">
        <v>0</v>
      </c>
      <c r="BJ208" s="63">
        <v>0</v>
      </c>
      <c r="BK208" s="62">
        <v>0</v>
      </c>
      <c r="BL208" s="64">
        <v>0</v>
      </c>
      <c r="BM208" s="64">
        <v>0</v>
      </c>
      <c r="BN208" s="74">
        <v>0</v>
      </c>
      <c r="BO208" s="66">
        <v>0</v>
      </c>
      <c r="BP208" s="66">
        <v>-1304964.5676</v>
      </c>
      <c r="BQ208" s="66">
        <v>-5766471.9235000005</v>
      </c>
      <c r="BR208" s="66">
        <v>-5729281.1928000003</v>
      </c>
      <c r="BS208" s="66"/>
      <c r="BT208" s="62">
        <v>0</v>
      </c>
      <c r="BU208" s="62">
        <v>0</v>
      </c>
      <c r="BV208" s="63">
        <v>0</v>
      </c>
      <c r="BW208" s="62">
        <v>0</v>
      </c>
      <c r="BX208" s="64">
        <v>0</v>
      </c>
      <c r="BY208" s="64">
        <v>0</v>
      </c>
      <c r="BZ208" s="74">
        <v>0</v>
      </c>
      <c r="CA208" s="66">
        <v>0</v>
      </c>
      <c r="CB208" s="66">
        <v>0</v>
      </c>
      <c r="CC208" s="66">
        <v>-7094371.6247000005</v>
      </c>
      <c r="CD208" s="66">
        <v>-5729281.1928000003</v>
      </c>
      <c r="CE208" s="66"/>
      <c r="CF208" s="62">
        <v>0</v>
      </c>
      <c r="CG208" s="62">
        <v>0</v>
      </c>
      <c r="CH208" s="63">
        <v>0</v>
      </c>
      <c r="CI208" s="62">
        <v>0</v>
      </c>
      <c r="CJ208" s="64">
        <v>0</v>
      </c>
      <c r="CK208" s="64">
        <v>0</v>
      </c>
      <c r="CL208" s="74">
        <v>0</v>
      </c>
      <c r="CM208" s="66">
        <v>0</v>
      </c>
      <c r="CN208" s="66">
        <v>-38257.343999999997</v>
      </c>
      <c r="CO208" s="66">
        <v>-421577.70549999998</v>
      </c>
      <c r="CP208" s="66">
        <v>-315671.00040000002</v>
      </c>
      <c r="CQ208" s="5"/>
    </row>
    <row r="209" spans="1:95">
      <c r="A209" s="5"/>
      <c r="B209" s="21" t="s">
        <v>1</v>
      </c>
      <c r="C209" s="21" t="s">
        <v>80</v>
      </c>
      <c r="D209" s="22" t="s">
        <v>101</v>
      </c>
      <c r="E209" s="62">
        <v>0</v>
      </c>
      <c r="F209" s="62">
        <v>0</v>
      </c>
      <c r="G209" s="63">
        <v>0</v>
      </c>
      <c r="H209" s="62">
        <v>0</v>
      </c>
      <c r="I209" s="64">
        <v>0</v>
      </c>
      <c r="J209" s="64">
        <v>0</v>
      </c>
      <c r="K209" s="74">
        <v>0</v>
      </c>
      <c r="L209" s="66">
        <v>0</v>
      </c>
      <c r="M209" s="66">
        <v>49614</v>
      </c>
      <c r="N209" s="66">
        <v>242314</v>
      </c>
      <c r="O209" s="66">
        <v>-8129</v>
      </c>
      <c r="P209" s="62"/>
      <c r="Q209" s="62">
        <v>0</v>
      </c>
      <c r="R209" s="63">
        <v>0</v>
      </c>
      <c r="S209" s="62">
        <v>0</v>
      </c>
      <c r="T209" s="64">
        <v>0</v>
      </c>
      <c r="U209" s="64">
        <v>0</v>
      </c>
      <c r="V209" s="74">
        <v>0</v>
      </c>
      <c r="W209" s="66">
        <v>0</v>
      </c>
      <c r="X209" s="66">
        <v>-7383</v>
      </c>
      <c r="Y209" s="66">
        <v>-290904</v>
      </c>
      <c r="Z209" s="66">
        <v>-328</v>
      </c>
      <c r="AA209" s="62">
        <f t="shared" si="0"/>
        <v>0</v>
      </c>
      <c r="AB209" s="62">
        <v>0</v>
      </c>
      <c r="AC209" s="63">
        <v>0</v>
      </c>
      <c r="AD209" s="62">
        <v>0</v>
      </c>
      <c r="AE209" s="64">
        <v>0</v>
      </c>
      <c r="AF209" s="64">
        <v>0</v>
      </c>
      <c r="AG209" s="74">
        <v>0</v>
      </c>
      <c r="AH209" s="66">
        <v>0</v>
      </c>
      <c r="AI209" s="66">
        <v>42231</v>
      </c>
      <c r="AJ209" s="66">
        <v>-48590</v>
      </c>
      <c r="AK209" s="66">
        <v>-8457</v>
      </c>
      <c r="AL209" s="62">
        <v>0</v>
      </c>
      <c r="AM209" s="62">
        <v>0</v>
      </c>
      <c r="AN209" s="63">
        <v>0</v>
      </c>
      <c r="AO209" s="62">
        <v>0</v>
      </c>
      <c r="AP209" s="64">
        <v>0</v>
      </c>
      <c r="AQ209" s="64">
        <v>0</v>
      </c>
      <c r="AR209" s="74">
        <v>0</v>
      </c>
      <c r="AS209" s="66">
        <v>0</v>
      </c>
      <c r="AT209" s="66">
        <v>4210.4307000000845</v>
      </c>
      <c r="AU209" s="66">
        <v>-5966.8520000000717</v>
      </c>
      <c r="AV209" s="66">
        <v>-1238.1048000000001</v>
      </c>
      <c r="AW209" s="67">
        <v>0</v>
      </c>
      <c r="AX209" s="62">
        <v>0</v>
      </c>
      <c r="AY209" s="63">
        <v>0</v>
      </c>
      <c r="AZ209" s="62">
        <v>0</v>
      </c>
      <c r="BA209" s="64">
        <v>0</v>
      </c>
      <c r="BB209" s="64">
        <v>0</v>
      </c>
      <c r="BC209" s="74">
        <v>0</v>
      </c>
      <c r="BD209" s="66">
        <v>0</v>
      </c>
      <c r="BE209" s="66">
        <v>3357.3645000000251</v>
      </c>
      <c r="BF209" s="66">
        <v>-3901.7769999999437</v>
      </c>
      <c r="BG209" s="66">
        <v>-681.63419999999996</v>
      </c>
      <c r="BH209" s="67">
        <v>0</v>
      </c>
      <c r="BI209" s="62">
        <v>0</v>
      </c>
      <c r="BJ209" s="63">
        <v>0</v>
      </c>
      <c r="BK209" s="62">
        <v>0</v>
      </c>
      <c r="BL209" s="64">
        <v>0</v>
      </c>
      <c r="BM209" s="64">
        <v>0</v>
      </c>
      <c r="BN209" s="74">
        <v>0</v>
      </c>
      <c r="BO209" s="66">
        <v>0</v>
      </c>
      <c r="BP209" s="66">
        <v>49798.795199999586</v>
      </c>
      <c r="BQ209" s="66">
        <v>-58458.628999999724</v>
      </c>
      <c r="BR209" s="66">
        <v>-10376.739</v>
      </c>
      <c r="BS209" s="66"/>
      <c r="BT209" s="62">
        <v>0</v>
      </c>
      <c r="BU209" s="62">
        <v>0</v>
      </c>
      <c r="BV209" s="63">
        <v>0</v>
      </c>
      <c r="BW209" s="62">
        <v>0</v>
      </c>
      <c r="BX209" s="64">
        <v>0</v>
      </c>
      <c r="BY209" s="64">
        <v>0</v>
      </c>
      <c r="BZ209" s="74">
        <v>0</v>
      </c>
      <c r="CA209" s="66">
        <v>0</v>
      </c>
      <c r="CB209" s="66">
        <v>0</v>
      </c>
      <c r="CC209" s="66">
        <v>-7650.5129000004381</v>
      </c>
      <c r="CD209" s="66">
        <v>-10376.739</v>
      </c>
      <c r="CE209" s="66"/>
      <c r="CF209" s="62">
        <v>0</v>
      </c>
      <c r="CG209" s="62">
        <v>0</v>
      </c>
      <c r="CH209" s="63">
        <v>0</v>
      </c>
      <c r="CI209" s="62">
        <v>0</v>
      </c>
      <c r="CJ209" s="64">
        <v>0</v>
      </c>
      <c r="CK209" s="64">
        <v>0</v>
      </c>
      <c r="CL209" s="74">
        <v>0</v>
      </c>
      <c r="CM209" s="66">
        <v>0</v>
      </c>
      <c r="CN209" s="66">
        <v>-8706.0335999999952</v>
      </c>
      <c r="CO209" s="66">
        <v>-349986.60240000003</v>
      </c>
      <c r="CP209" s="66">
        <v>-402.45600000000002</v>
      </c>
      <c r="CQ209" s="5"/>
    </row>
    <row r="210" spans="1:95">
      <c r="A210" s="5"/>
      <c r="B210" s="21" t="s">
        <v>1</v>
      </c>
      <c r="C210" s="21" t="s">
        <v>80</v>
      </c>
      <c r="D210" s="22" t="s">
        <v>102</v>
      </c>
      <c r="E210" s="62">
        <v>0</v>
      </c>
      <c r="F210" s="62">
        <v>0</v>
      </c>
      <c r="G210" s="63">
        <v>0</v>
      </c>
      <c r="H210" s="62">
        <v>0</v>
      </c>
      <c r="I210" s="64">
        <v>0</v>
      </c>
      <c r="J210" s="64">
        <v>0</v>
      </c>
      <c r="K210" s="74">
        <v>0</v>
      </c>
      <c r="L210" s="66">
        <v>0</v>
      </c>
      <c r="M210" s="66">
        <v>-299587</v>
      </c>
      <c r="N210" s="66">
        <v>-2449963</v>
      </c>
      <c r="O210" s="66">
        <v>-4413220</v>
      </c>
      <c r="P210" s="62"/>
      <c r="Q210" s="62">
        <v>0</v>
      </c>
      <c r="R210" s="63">
        <v>0</v>
      </c>
      <c r="S210" s="62">
        <v>0</v>
      </c>
      <c r="T210" s="64">
        <v>0</v>
      </c>
      <c r="U210" s="64">
        <v>0</v>
      </c>
      <c r="V210" s="74">
        <v>0</v>
      </c>
      <c r="W210" s="66">
        <v>0</v>
      </c>
      <c r="X210" s="66">
        <v>-4349</v>
      </c>
      <c r="Y210" s="66">
        <v>-81586</v>
      </c>
      <c r="Z210" s="66">
        <v>-207946</v>
      </c>
      <c r="AA210" s="62">
        <f t="shared" si="0"/>
        <v>0</v>
      </c>
      <c r="AB210" s="62">
        <v>0</v>
      </c>
      <c r="AC210" s="63">
        <v>0</v>
      </c>
      <c r="AD210" s="62">
        <v>0</v>
      </c>
      <c r="AE210" s="64">
        <v>0</v>
      </c>
      <c r="AF210" s="64">
        <v>0</v>
      </c>
      <c r="AG210" s="74">
        <v>0</v>
      </c>
      <c r="AH210" s="66">
        <v>0</v>
      </c>
      <c r="AI210" s="66">
        <v>-303936</v>
      </c>
      <c r="AJ210" s="66">
        <v>-2531549</v>
      </c>
      <c r="AK210" s="66">
        <v>-4621166</v>
      </c>
      <c r="AL210" s="62">
        <v>0</v>
      </c>
      <c r="AM210" s="62">
        <v>0</v>
      </c>
      <c r="AN210" s="63">
        <v>0</v>
      </c>
      <c r="AO210" s="62">
        <v>0</v>
      </c>
      <c r="AP210" s="64">
        <v>0</v>
      </c>
      <c r="AQ210" s="64">
        <v>0</v>
      </c>
      <c r="AR210" s="74">
        <v>0</v>
      </c>
      <c r="AS210" s="66">
        <v>0</v>
      </c>
      <c r="AT210" s="66">
        <v>-30302.419199999975</v>
      </c>
      <c r="AU210" s="66">
        <v>-310874.21719999996</v>
      </c>
      <c r="AV210" s="66">
        <v>-676538.70240000007</v>
      </c>
      <c r="AW210" s="67">
        <v>0</v>
      </c>
      <c r="AX210" s="62">
        <v>0</v>
      </c>
      <c r="AY210" s="63">
        <v>0</v>
      </c>
      <c r="AZ210" s="62">
        <v>0</v>
      </c>
      <c r="BA210" s="64">
        <v>0</v>
      </c>
      <c r="BB210" s="64">
        <v>0</v>
      </c>
      <c r="BC210" s="74">
        <v>0</v>
      </c>
      <c r="BD210" s="66">
        <v>0</v>
      </c>
      <c r="BE210" s="66">
        <v>-28387.622399999993</v>
      </c>
      <c r="BF210" s="66">
        <v>-226573.63549999997</v>
      </c>
      <c r="BG210" s="66">
        <v>-392336.99340000004</v>
      </c>
      <c r="BH210" s="67">
        <v>0</v>
      </c>
      <c r="BI210" s="62">
        <v>0</v>
      </c>
      <c r="BJ210" s="63">
        <v>0</v>
      </c>
      <c r="BK210" s="62">
        <v>0</v>
      </c>
      <c r="BL210" s="64">
        <v>0</v>
      </c>
      <c r="BM210" s="64">
        <v>0</v>
      </c>
      <c r="BN210" s="74">
        <v>0</v>
      </c>
      <c r="BO210" s="66">
        <v>0</v>
      </c>
      <c r="BP210" s="66">
        <v>-362626.04160000011</v>
      </c>
      <c r="BQ210" s="66">
        <v>-3068996.8527000006</v>
      </c>
      <c r="BR210" s="66">
        <v>-5690041.6958000008</v>
      </c>
      <c r="BS210" s="66"/>
      <c r="BT210" s="62">
        <v>0</v>
      </c>
      <c r="BU210" s="62">
        <v>0</v>
      </c>
      <c r="BV210" s="63">
        <v>0</v>
      </c>
      <c r="BW210" s="62">
        <v>0</v>
      </c>
      <c r="BX210" s="64">
        <v>0</v>
      </c>
      <c r="BY210" s="64">
        <v>0</v>
      </c>
      <c r="BZ210" s="74">
        <v>0</v>
      </c>
      <c r="CA210" s="66">
        <v>0</v>
      </c>
      <c r="CB210" s="66">
        <v>-362626.04160000011</v>
      </c>
      <c r="CC210" s="66">
        <v>-3068996.8527000006</v>
      </c>
      <c r="CD210" s="66">
        <v>-5690041.6958000008</v>
      </c>
      <c r="CE210" s="66"/>
      <c r="CF210" s="62">
        <v>0</v>
      </c>
      <c r="CG210" s="62">
        <v>0</v>
      </c>
      <c r="CH210" s="63">
        <v>0</v>
      </c>
      <c r="CI210" s="62">
        <v>0</v>
      </c>
      <c r="CJ210" s="64">
        <v>0</v>
      </c>
      <c r="CK210" s="64">
        <v>0</v>
      </c>
      <c r="CL210" s="74">
        <v>0</v>
      </c>
      <c r="CM210" s="66">
        <v>0</v>
      </c>
      <c r="CN210" s="66">
        <v>-5188.7918999999965</v>
      </c>
      <c r="CO210" s="66">
        <v>-98906.707800000004</v>
      </c>
      <c r="CP210" s="66">
        <v>-256043.90980000002</v>
      </c>
      <c r="CQ210" s="5"/>
    </row>
    <row r="211" spans="1:95">
      <c r="A211" s="5"/>
      <c r="B211" s="21" t="s">
        <v>1</v>
      </c>
      <c r="C211" s="21" t="s">
        <v>80</v>
      </c>
      <c r="D211" s="22" t="s">
        <v>103</v>
      </c>
      <c r="E211" s="62">
        <v>0</v>
      </c>
      <c r="F211" s="62">
        <v>0</v>
      </c>
      <c r="G211" s="63">
        <v>0</v>
      </c>
      <c r="H211" s="62">
        <v>0</v>
      </c>
      <c r="I211" s="64">
        <v>0</v>
      </c>
      <c r="J211" s="64">
        <v>0</v>
      </c>
      <c r="K211" s="74">
        <v>0</v>
      </c>
      <c r="L211" s="66">
        <v>0</v>
      </c>
      <c r="M211" s="66">
        <v>-3639661</v>
      </c>
      <c r="N211" s="66">
        <v>-3639661</v>
      </c>
      <c r="O211" s="66">
        <v>-3649632</v>
      </c>
      <c r="P211" s="62"/>
      <c r="Q211" s="62">
        <v>0</v>
      </c>
      <c r="R211" s="63">
        <v>0</v>
      </c>
      <c r="S211" s="62">
        <v>0</v>
      </c>
      <c r="T211" s="64">
        <v>0</v>
      </c>
      <c r="U211" s="64">
        <v>0</v>
      </c>
      <c r="V211" s="74">
        <v>0</v>
      </c>
      <c r="W211" s="66">
        <v>0</v>
      </c>
      <c r="X211" s="66">
        <v>-147509</v>
      </c>
      <c r="Y211" s="66">
        <v>-147550</v>
      </c>
      <c r="Z211" s="66">
        <v>-147900</v>
      </c>
      <c r="AA211" s="62">
        <f t="shared" si="0"/>
        <v>0</v>
      </c>
      <c r="AB211" s="62">
        <v>0</v>
      </c>
      <c r="AC211" s="63">
        <v>0</v>
      </c>
      <c r="AD211" s="62">
        <v>0</v>
      </c>
      <c r="AE211" s="64">
        <v>0</v>
      </c>
      <c r="AF211" s="64">
        <v>0</v>
      </c>
      <c r="AG211" s="74">
        <v>0</v>
      </c>
      <c r="AH211" s="66">
        <v>0</v>
      </c>
      <c r="AI211" s="66">
        <v>-3787170</v>
      </c>
      <c r="AJ211" s="66">
        <v>-3787211</v>
      </c>
      <c r="AK211" s="66">
        <v>-3797532</v>
      </c>
      <c r="AL211" s="62">
        <v>0</v>
      </c>
      <c r="AM211" s="62">
        <v>0</v>
      </c>
      <c r="AN211" s="63">
        <v>0</v>
      </c>
      <c r="AO211" s="62">
        <v>0</v>
      </c>
      <c r="AP211" s="64">
        <v>0</v>
      </c>
      <c r="AQ211" s="64">
        <v>0</v>
      </c>
      <c r="AR211" s="74">
        <v>0</v>
      </c>
      <c r="AS211" s="66">
        <v>0</v>
      </c>
      <c r="AT211" s="66">
        <v>-377580.84899999999</v>
      </c>
      <c r="AU211" s="66">
        <v>-465069.51080000011</v>
      </c>
      <c r="AV211" s="66">
        <v>-555958.68480000005</v>
      </c>
      <c r="AW211" s="67">
        <v>0</v>
      </c>
      <c r="AX211" s="62">
        <v>0</v>
      </c>
      <c r="AY211" s="63">
        <v>0</v>
      </c>
      <c r="AZ211" s="62">
        <v>0</v>
      </c>
      <c r="BA211" s="64">
        <v>0</v>
      </c>
      <c r="BB211" s="64">
        <v>0</v>
      </c>
      <c r="BC211" s="74">
        <v>0</v>
      </c>
      <c r="BD211" s="66">
        <v>0</v>
      </c>
      <c r="BE211" s="66">
        <v>-322666.88399999996</v>
      </c>
      <c r="BF211" s="66">
        <v>-291993.9681</v>
      </c>
      <c r="BG211" s="66">
        <v>-260130.94200000004</v>
      </c>
      <c r="BH211" s="67">
        <v>0</v>
      </c>
      <c r="BI211" s="62">
        <v>0</v>
      </c>
      <c r="BJ211" s="63">
        <v>0</v>
      </c>
      <c r="BK211" s="62">
        <v>0</v>
      </c>
      <c r="BL211" s="64">
        <v>0</v>
      </c>
      <c r="BM211" s="64">
        <v>0</v>
      </c>
      <c r="BN211" s="74">
        <v>0</v>
      </c>
      <c r="BO211" s="66">
        <v>0</v>
      </c>
      <c r="BP211" s="66">
        <v>-4487417.733</v>
      </c>
      <c r="BQ211" s="66">
        <v>-4544274.4789000005</v>
      </c>
      <c r="BR211" s="66">
        <v>-4613621.6267999997</v>
      </c>
      <c r="BS211" s="66"/>
      <c r="BT211" s="62">
        <v>0</v>
      </c>
      <c r="BU211" s="62">
        <v>0</v>
      </c>
      <c r="BV211" s="63">
        <v>0</v>
      </c>
      <c r="BW211" s="62">
        <v>0</v>
      </c>
      <c r="BX211" s="64">
        <v>0</v>
      </c>
      <c r="BY211" s="64">
        <v>0</v>
      </c>
      <c r="BZ211" s="74">
        <v>0</v>
      </c>
      <c r="CA211" s="66">
        <v>0</v>
      </c>
      <c r="CB211" s="66">
        <v>-4487417.733</v>
      </c>
      <c r="CC211" s="66">
        <v>-4544274.4789000005</v>
      </c>
      <c r="CD211" s="66">
        <v>-4613621.6267999997</v>
      </c>
      <c r="CE211" s="66"/>
      <c r="CF211" s="62">
        <v>0</v>
      </c>
      <c r="CG211" s="62">
        <v>0</v>
      </c>
      <c r="CH211" s="63">
        <v>0</v>
      </c>
      <c r="CI211" s="62">
        <v>0</v>
      </c>
      <c r="CJ211" s="64">
        <v>0</v>
      </c>
      <c r="CK211" s="64">
        <v>0</v>
      </c>
      <c r="CL211" s="74">
        <v>0</v>
      </c>
      <c r="CM211" s="66">
        <v>0</v>
      </c>
      <c r="CN211" s="66">
        <v>-174783.41410000002</v>
      </c>
      <c r="CO211" s="66">
        <v>-177045.24500000002</v>
      </c>
      <c r="CP211" s="66">
        <v>-179683.71</v>
      </c>
      <c r="CQ211" s="5"/>
    </row>
    <row r="212" spans="1:95">
      <c r="A212" s="5"/>
      <c r="B212" s="21" t="s">
        <v>1</v>
      </c>
      <c r="C212" s="21" t="s">
        <v>80</v>
      </c>
      <c r="D212" s="22" t="s">
        <v>109</v>
      </c>
      <c r="E212" s="62">
        <v>0</v>
      </c>
      <c r="F212" s="62">
        <v>0</v>
      </c>
      <c r="G212" s="63">
        <v>0</v>
      </c>
      <c r="H212" s="62">
        <v>0</v>
      </c>
      <c r="I212" s="64">
        <v>0</v>
      </c>
      <c r="J212" s="64">
        <v>0</v>
      </c>
      <c r="K212" s="74">
        <v>0</v>
      </c>
      <c r="L212" s="66">
        <v>0</v>
      </c>
      <c r="M212" s="66">
        <v>17563</v>
      </c>
      <c r="N212" s="66">
        <v>-3413099</v>
      </c>
      <c r="O212" s="66">
        <v>-1655518</v>
      </c>
      <c r="P212" s="62"/>
      <c r="Q212" s="62">
        <v>0</v>
      </c>
      <c r="R212" s="63">
        <v>0</v>
      </c>
      <c r="S212" s="62">
        <v>0</v>
      </c>
      <c r="T212" s="64">
        <v>0</v>
      </c>
      <c r="U212" s="64">
        <v>0</v>
      </c>
      <c r="V212" s="74">
        <v>0</v>
      </c>
      <c r="W212" s="66">
        <v>0</v>
      </c>
      <c r="X212" s="66">
        <v>16550</v>
      </c>
      <c r="Y212" s="66">
        <v>-233553</v>
      </c>
      <c r="Z212" s="66">
        <v>-288252</v>
      </c>
      <c r="AA212" s="62">
        <f t="shared" si="0"/>
        <v>0</v>
      </c>
      <c r="AB212" s="62">
        <v>0</v>
      </c>
      <c r="AC212" s="63">
        <v>0</v>
      </c>
      <c r="AD212" s="62">
        <v>0</v>
      </c>
      <c r="AE212" s="64">
        <v>0</v>
      </c>
      <c r="AF212" s="64">
        <v>0</v>
      </c>
      <c r="AG212" s="74">
        <v>0</v>
      </c>
      <c r="AH212" s="66">
        <v>0</v>
      </c>
      <c r="AI212" s="66">
        <v>34113</v>
      </c>
      <c r="AJ212" s="66">
        <v>-3646652</v>
      </c>
      <c r="AK212" s="66">
        <v>-1943770</v>
      </c>
      <c r="AL212" s="62">
        <v>0</v>
      </c>
      <c r="AM212" s="62">
        <v>0</v>
      </c>
      <c r="AN212" s="63">
        <v>0</v>
      </c>
      <c r="AO212" s="62">
        <v>0</v>
      </c>
      <c r="AP212" s="64">
        <v>0</v>
      </c>
      <c r="AQ212" s="64">
        <v>0</v>
      </c>
      <c r="AR212" s="74">
        <v>0</v>
      </c>
      <c r="AS212" s="66">
        <v>0</v>
      </c>
      <c r="AT212" s="66">
        <v>3401.0660999999964</v>
      </c>
      <c r="AU212" s="66">
        <v>-447808.86560000002</v>
      </c>
      <c r="AV212" s="66">
        <v>-284567.92800000001</v>
      </c>
      <c r="AW212" s="67">
        <v>0</v>
      </c>
      <c r="AX212" s="62">
        <v>0</v>
      </c>
      <c r="AY212" s="63">
        <v>0</v>
      </c>
      <c r="AZ212" s="62">
        <v>0</v>
      </c>
      <c r="BA212" s="64">
        <v>0</v>
      </c>
      <c r="BB212" s="64">
        <v>0</v>
      </c>
      <c r="BC212" s="74">
        <v>0</v>
      </c>
      <c r="BD212" s="66">
        <v>0</v>
      </c>
      <c r="BE212" s="66">
        <v>2387.9099999999889</v>
      </c>
      <c r="BF212" s="66">
        <v>-236303.04959999985</v>
      </c>
      <c r="BG212" s="66">
        <v>-114293.67599999998</v>
      </c>
      <c r="BH212" s="67">
        <v>0</v>
      </c>
      <c r="BI212" s="62">
        <v>0</v>
      </c>
      <c r="BJ212" s="63">
        <v>0</v>
      </c>
      <c r="BK212" s="62">
        <v>0</v>
      </c>
      <c r="BL212" s="64">
        <v>0</v>
      </c>
      <c r="BM212" s="64">
        <v>0</v>
      </c>
      <c r="BN212" s="74">
        <v>0</v>
      </c>
      <c r="BO212" s="66">
        <v>0</v>
      </c>
      <c r="BP212" s="66">
        <v>39901.976100000087</v>
      </c>
      <c r="BQ212" s="66">
        <v>-4330763.9152000006</v>
      </c>
      <c r="BR212" s="66">
        <v>-2342631.6039999998</v>
      </c>
      <c r="BS212" s="66"/>
      <c r="BT212" s="62">
        <v>0</v>
      </c>
      <c r="BU212" s="62">
        <v>0</v>
      </c>
      <c r="BV212" s="63">
        <v>0</v>
      </c>
      <c r="BW212" s="62">
        <v>0</v>
      </c>
      <c r="BX212" s="64">
        <v>0</v>
      </c>
      <c r="BY212" s="64">
        <v>0</v>
      </c>
      <c r="BZ212" s="74">
        <v>0</v>
      </c>
      <c r="CA212" s="66">
        <v>0</v>
      </c>
      <c r="CB212" s="66">
        <v>0</v>
      </c>
      <c r="CC212" s="66">
        <v>-4290251.3163999999</v>
      </c>
      <c r="CD212" s="66">
        <v>-2342631.6040000003</v>
      </c>
      <c r="CE212" s="66"/>
      <c r="CF212" s="62">
        <v>0</v>
      </c>
      <c r="CG212" s="62">
        <v>0</v>
      </c>
      <c r="CH212" s="63">
        <v>0</v>
      </c>
      <c r="CI212" s="62">
        <v>0</v>
      </c>
      <c r="CJ212" s="64">
        <v>0</v>
      </c>
      <c r="CK212" s="64">
        <v>0</v>
      </c>
      <c r="CL212" s="74">
        <v>0</v>
      </c>
      <c r="CM212" s="66">
        <v>0</v>
      </c>
      <c r="CN212" s="66">
        <v>19358.535000000003</v>
      </c>
      <c r="CO212" s="66">
        <v>-277367.5428</v>
      </c>
      <c r="CP212" s="66">
        <v>-347401.31039999996</v>
      </c>
      <c r="CQ212" s="5"/>
    </row>
    <row r="213" spans="1:95">
      <c r="A213" s="5"/>
      <c r="B213" s="21" t="s">
        <v>1</v>
      </c>
      <c r="C213" s="21" t="s">
        <v>80</v>
      </c>
      <c r="D213" s="22" t="s">
        <v>104</v>
      </c>
      <c r="E213" s="62">
        <v>0</v>
      </c>
      <c r="F213" s="62">
        <v>0</v>
      </c>
      <c r="G213" s="63">
        <v>0</v>
      </c>
      <c r="H213" s="62">
        <v>0</v>
      </c>
      <c r="I213" s="64">
        <v>0</v>
      </c>
      <c r="J213" s="64">
        <v>0</v>
      </c>
      <c r="K213" s="74">
        <v>-24719</v>
      </c>
      <c r="L213" s="66">
        <v>-25809</v>
      </c>
      <c r="M213" s="66">
        <v>45661</v>
      </c>
      <c r="N213" s="66">
        <v>0</v>
      </c>
      <c r="O213" s="66">
        <v>0</v>
      </c>
      <c r="P213" s="62"/>
      <c r="Q213" s="62">
        <v>0</v>
      </c>
      <c r="R213" s="63">
        <v>0</v>
      </c>
      <c r="S213" s="62">
        <v>0</v>
      </c>
      <c r="T213" s="64">
        <v>0</v>
      </c>
      <c r="U213" s="64">
        <v>0</v>
      </c>
      <c r="V213" s="74">
        <v>501</v>
      </c>
      <c r="W213" s="66">
        <v>40253</v>
      </c>
      <c r="X213" s="66">
        <v>-29634</v>
      </c>
      <c r="Y213" s="66">
        <v>0</v>
      </c>
      <c r="Z213" s="66">
        <v>0</v>
      </c>
      <c r="AA213" s="62">
        <f t="shared" si="0"/>
        <v>0</v>
      </c>
      <c r="AB213" s="62">
        <v>0</v>
      </c>
      <c r="AC213" s="63">
        <v>0</v>
      </c>
      <c r="AD213" s="62">
        <v>0</v>
      </c>
      <c r="AE213" s="64">
        <v>0</v>
      </c>
      <c r="AF213" s="64">
        <v>0</v>
      </c>
      <c r="AG213" s="74">
        <v>-24218</v>
      </c>
      <c r="AH213" s="66">
        <v>14444</v>
      </c>
      <c r="AI213" s="66">
        <v>16027</v>
      </c>
      <c r="AJ213" s="66">
        <v>0</v>
      </c>
      <c r="AK213" s="66">
        <v>0</v>
      </c>
      <c r="AL213" s="62">
        <v>0</v>
      </c>
      <c r="AM213" s="62">
        <v>0</v>
      </c>
      <c r="AN213" s="63">
        <v>0</v>
      </c>
      <c r="AO213" s="62">
        <v>0</v>
      </c>
      <c r="AP213" s="64">
        <v>0</v>
      </c>
      <c r="AQ213" s="64">
        <v>0</v>
      </c>
      <c r="AR213" s="74">
        <v>-1331.9899999999998</v>
      </c>
      <c r="AS213" s="66">
        <v>1113.6324000000022</v>
      </c>
      <c r="AT213" s="66">
        <v>1597.891900000046</v>
      </c>
      <c r="AU213" s="66">
        <v>0</v>
      </c>
      <c r="AV213" s="66">
        <v>0</v>
      </c>
      <c r="AW213" s="67">
        <v>0</v>
      </c>
      <c r="AX213" s="62">
        <v>0</v>
      </c>
      <c r="AY213" s="63">
        <v>0</v>
      </c>
      <c r="AZ213" s="62">
        <v>0</v>
      </c>
      <c r="BA213" s="64">
        <v>0</v>
      </c>
      <c r="BB213" s="64">
        <v>0</v>
      </c>
      <c r="BC213" s="74">
        <v>-1734.0087999999996</v>
      </c>
      <c r="BD213" s="66">
        <v>1080.4111999999732</v>
      </c>
      <c r="BE213" s="66">
        <v>1221.2574000000022</v>
      </c>
      <c r="BF213" s="66">
        <v>0</v>
      </c>
      <c r="BG213" s="66">
        <v>0</v>
      </c>
      <c r="BH213" s="67">
        <v>0</v>
      </c>
      <c r="BI213" s="62">
        <v>0</v>
      </c>
      <c r="BJ213" s="63">
        <v>0</v>
      </c>
      <c r="BK213" s="62">
        <v>0</v>
      </c>
      <c r="BL213" s="64">
        <v>0</v>
      </c>
      <c r="BM213" s="64">
        <v>0</v>
      </c>
      <c r="BN213" s="74">
        <v>-27283.998800000001</v>
      </c>
      <c r="BO213" s="66">
        <v>16638.043599999975</v>
      </c>
      <c r="BP213" s="66">
        <v>18846.149299999699</v>
      </c>
      <c r="BQ213" s="66">
        <v>0</v>
      </c>
      <c r="BR213" s="66">
        <v>0</v>
      </c>
      <c r="BS213" s="66"/>
      <c r="BT213" s="62">
        <v>0</v>
      </c>
      <c r="BU213" s="62">
        <v>0</v>
      </c>
      <c r="BV213" s="63">
        <v>0</v>
      </c>
      <c r="BW213" s="62">
        <v>0</v>
      </c>
      <c r="BX213" s="64">
        <v>0</v>
      </c>
      <c r="BY213" s="64">
        <v>0</v>
      </c>
      <c r="BZ213" s="74">
        <v>0</v>
      </c>
      <c r="CA213" s="66">
        <v>0</v>
      </c>
      <c r="CB213" s="66">
        <v>7352.9026999995112</v>
      </c>
      <c r="CC213" s="66">
        <v>0</v>
      </c>
      <c r="CD213" s="66">
        <v>0</v>
      </c>
      <c r="CE213" s="66"/>
      <c r="CF213" s="62">
        <v>0</v>
      </c>
      <c r="CG213" s="62">
        <v>0</v>
      </c>
      <c r="CH213" s="63">
        <v>0</v>
      </c>
      <c r="CI213" s="62">
        <v>0</v>
      </c>
      <c r="CJ213" s="64">
        <v>0</v>
      </c>
      <c r="CK213" s="64">
        <v>0</v>
      </c>
      <c r="CL213" s="74">
        <v>564.42660000000069</v>
      </c>
      <c r="CM213" s="66">
        <v>46367.430700000012</v>
      </c>
      <c r="CN213" s="66">
        <v>-34846.620600000024</v>
      </c>
      <c r="CO213" s="66">
        <v>0</v>
      </c>
      <c r="CP213" s="66">
        <v>0</v>
      </c>
      <c r="CQ213" s="5"/>
    </row>
    <row r="214" spans="1:95">
      <c r="A214" s="5"/>
      <c r="B214" s="21" t="s">
        <v>1</v>
      </c>
      <c r="C214" s="21" t="s">
        <v>80</v>
      </c>
      <c r="D214" s="22" t="s">
        <v>105</v>
      </c>
      <c r="E214" s="62">
        <v>0</v>
      </c>
      <c r="F214" s="62">
        <v>0</v>
      </c>
      <c r="G214" s="63">
        <v>0</v>
      </c>
      <c r="H214" s="62">
        <v>0</v>
      </c>
      <c r="I214" s="64">
        <v>0</v>
      </c>
      <c r="J214" s="64">
        <v>0</v>
      </c>
      <c r="K214" s="74">
        <v>0</v>
      </c>
      <c r="L214" s="66">
        <v>0</v>
      </c>
      <c r="M214" s="66">
        <v>0</v>
      </c>
      <c r="N214" s="66">
        <v>0</v>
      </c>
      <c r="O214" s="66">
        <v>-2939743</v>
      </c>
      <c r="P214" s="62"/>
      <c r="Q214" s="62">
        <v>0</v>
      </c>
      <c r="R214" s="63">
        <v>0</v>
      </c>
      <c r="S214" s="62">
        <v>0</v>
      </c>
      <c r="T214" s="64">
        <v>0</v>
      </c>
      <c r="U214" s="64">
        <v>0</v>
      </c>
      <c r="V214" s="74">
        <v>0</v>
      </c>
      <c r="W214" s="66">
        <v>0</v>
      </c>
      <c r="X214" s="66">
        <v>0</v>
      </c>
      <c r="Y214" s="66">
        <v>0</v>
      </c>
      <c r="Z214" s="66">
        <v>-85525</v>
      </c>
      <c r="AA214" s="62">
        <f t="shared" si="0"/>
        <v>0</v>
      </c>
      <c r="AB214" s="62">
        <v>0</v>
      </c>
      <c r="AC214" s="63">
        <v>0</v>
      </c>
      <c r="AD214" s="62">
        <v>0</v>
      </c>
      <c r="AE214" s="64">
        <v>0</v>
      </c>
      <c r="AF214" s="64">
        <v>0</v>
      </c>
      <c r="AG214" s="74">
        <v>0</v>
      </c>
      <c r="AH214" s="66">
        <v>0</v>
      </c>
      <c r="AI214" s="66">
        <v>0</v>
      </c>
      <c r="AJ214" s="66">
        <v>0</v>
      </c>
      <c r="AK214" s="66">
        <v>-3025268</v>
      </c>
      <c r="AL214" s="62">
        <v>0</v>
      </c>
      <c r="AM214" s="62">
        <v>0</v>
      </c>
      <c r="AN214" s="63">
        <v>0</v>
      </c>
      <c r="AO214" s="62">
        <v>0</v>
      </c>
      <c r="AP214" s="64">
        <v>0</v>
      </c>
      <c r="AQ214" s="64">
        <v>0</v>
      </c>
      <c r="AR214" s="74">
        <v>0</v>
      </c>
      <c r="AS214" s="66">
        <v>0</v>
      </c>
      <c r="AT214" s="66">
        <v>0</v>
      </c>
      <c r="AU214" s="66">
        <v>0</v>
      </c>
      <c r="AV214" s="66">
        <v>-442899.2352</v>
      </c>
      <c r="AW214" s="67">
        <v>0</v>
      </c>
      <c r="AX214" s="62">
        <v>0</v>
      </c>
      <c r="AY214" s="63">
        <v>0</v>
      </c>
      <c r="AZ214" s="62">
        <v>0</v>
      </c>
      <c r="BA214" s="64">
        <v>0</v>
      </c>
      <c r="BB214" s="64">
        <v>0</v>
      </c>
      <c r="BC214" s="74">
        <v>0</v>
      </c>
      <c r="BD214" s="66">
        <v>0</v>
      </c>
      <c r="BE214" s="66">
        <v>0</v>
      </c>
      <c r="BF214" s="66">
        <v>0</v>
      </c>
      <c r="BG214" s="66">
        <v>-232038.05559999999</v>
      </c>
      <c r="BH214" s="67">
        <v>0</v>
      </c>
      <c r="BI214" s="62">
        <v>0</v>
      </c>
      <c r="BJ214" s="63">
        <v>0</v>
      </c>
      <c r="BK214" s="62">
        <v>0</v>
      </c>
      <c r="BL214" s="64">
        <v>0</v>
      </c>
      <c r="BM214" s="64">
        <v>0</v>
      </c>
      <c r="BN214" s="74">
        <v>0</v>
      </c>
      <c r="BO214" s="66">
        <v>0</v>
      </c>
      <c r="BP214" s="66">
        <v>0</v>
      </c>
      <c r="BQ214" s="66">
        <v>0</v>
      </c>
      <c r="BR214" s="66">
        <v>-3700205.2908000001</v>
      </c>
      <c r="BS214" s="66"/>
      <c r="BT214" s="62">
        <v>0</v>
      </c>
      <c r="BU214" s="62">
        <v>0</v>
      </c>
      <c r="BV214" s="63">
        <v>0</v>
      </c>
      <c r="BW214" s="62">
        <v>0</v>
      </c>
      <c r="BX214" s="64">
        <v>0</v>
      </c>
      <c r="BY214" s="64">
        <v>0</v>
      </c>
      <c r="BZ214" s="74">
        <v>0</v>
      </c>
      <c r="CA214" s="66">
        <v>0</v>
      </c>
      <c r="CB214" s="66">
        <v>0</v>
      </c>
      <c r="CC214" s="66">
        <v>0</v>
      </c>
      <c r="CD214" s="66">
        <v>-3700205.2908000001</v>
      </c>
      <c r="CE214" s="66"/>
      <c r="CF214" s="62">
        <v>0</v>
      </c>
      <c r="CG214" s="62">
        <v>0</v>
      </c>
      <c r="CH214" s="63">
        <v>0</v>
      </c>
      <c r="CI214" s="62">
        <v>0</v>
      </c>
      <c r="CJ214" s="64">
        <v>0</v>
      </c>
      <c r="CK214" s="64">
        <v>0</v>
      </c>
      <c r="CL214" s="74">
        <v>0</v>
      </c>
      <c r="CM214" s="66">
        <v>0</v>
      </c>
      <c r="CN214" s="66">
        <v>0</v>
      </c>
      <c r="CO214" s="66">
        <v>0</v>
      </c>
      <c r="CP214" s="66">
        <v>-104605.6275</v>
      </c>
      <c r="CQ214" s="5"/>
    </row>
    <row r="215" spans="1:95">
      <c r="A215" s="5"/>
      <c r="B215" s="21" t="s">
        <v>1</v>
      </c>
      <c r="C215" s="21" t="s">
        <v>80</v>
      </c>
      <c r="D215" s="22" t="s">
        <v>106</v>
      </c>
      <c r="E215" s="62">
        <v>0</v>
      </c>
      <c r="F215" s="62">
        <v>0</v>
      </c>
      <c r="G215" s="63">
        <v>0</v>
      </c>
      <c r="H215" s="62">
        <v>0</v>
      </c>
      <c r="I215" s="64">
        <v>0</v>
      </c>
      <c r="J215" s="64">
        <v>0</v>
      </c>
      <c r="K215" s="74">
        <v>0</v>
      </c>
      <c r="L215" s="66">
        <v>0</v>
      </c>
      <c r="M215" s="66">
        <v>0</v>
      </c>
      <c r="N215" s="66">
        <v>0</v>
      </c>
      <c r="O215" s="66">
        <v>-39773</v>
      </c>
      <c r="P215" s="62"/>
      <c r="Q215" s="62">
        <v>0</v>
      </c>
      <c r="R215" s="63">
        <v>0</v>
      </c>
      <c r="S215" s="62">
        <v>0</v>
      </c>
      <c r="T215" s="64">
        <v>0</v>
      </c>
      <c r="U215" s="64">
        <v>0</v>
      </c>
      <c r="V215" s="74">
        <v>0</v>
      </c>
      <c r="W215" s="66">
        <v>0</v>
      </c>
      <c r="X215" s="66">
        <v>0</v>
      </c>
      <c r="Y215" s="66">
        <v>0</v>
      </c>
      <c r="Z215" s="66">
        <v>20015</v>
      </c>
      <c r="AA215" s="62">
        <f t="shared" si="0"/>
        <v>0</v>
      </c>
      <c r="AB215" s="62">
        <v>0</v>
      </c>
      <c r="AC215" s="63">
        <v>0</v>
      </c>
      <c r="AD215" s="62">
        <v>0</v>
      </c>
      <c r="AE215" s="64">
        <v>0</v>
      </c>
      <c r="AF215" s="64">
        <v>0</v>
      </c>
      <c r="AG215" s="74">
        <v>0</v>
      </c>
      <c r="AH215" s="66">
        <v>0</v>
      </c>
      <c r="AI215" s="66">
        <v>0</v>
      </c>
      <c r="AJ215" s="66">
        <v>0</v>
      </c>
      <c r="AK215" s="66">
        <v>-19758</v>
      </c>
      <c r="AL215" s="62">
        <v>0</v>
      </c>
      <c r="AM215" s="62">
        <v>0</v>
      </c>
      <c r="AN215" s="63">
        <v>0</v>
      </c>
      <c r="AO215" s="62">
        <v>0</v>
      </c>
      <c r="AP215" s="64">
        <v>0</v>
      </c>
      <c r="AQ215" s="64">
        <v>0</v>
      </c>
      <c r="AR215" s="74">
        <v>0</v>
      </c>
      <c r="AS215" s="66">
        <v>0</v>
      </c>
      <c r="AT215" s="66">
        <v>0</v>
      </c>
      <c r="AU215" s="66">
        <v>0</v>
      </c>
      <c r="AV215" s="66">
        <v>-2892.5712000000058</v>
      </c>
      <c r="AW215" s="67">
        <v>0</v>
      </c>
      <c r="AX215" s="62">
        <v>0</v>
      </c>
      <c r="AY215" s="63">
        <v>0</v>
      </c>
      <c r="AZ215" s="62">
        <v>0</v>
      </c>
      <c r="BA215" s="64">
        <v>0</v>
      </c>
      <c r="BB215" s="64">
        <v>0</v>
      </c>
      <c r="BC215" s="74">
        <v>0</v>
      </c>
      <c r="BD215" s="66">
        <v>0</v>
      </c>
      <c r="BE215" s="66">
        <v>0</v>
      </c>
      <c r="BF215" s="66">
        <v>0</v>
      </c>
      <c r="BG215" s="66">
        <v>-1418.6244000000297</v>
      </c>
      <c r="BH215" s="67">
        <v>0</v>
      </c>
      <c r="BI215" s="62">
        <v>0</v>
      </c>
      <c r="BJ215" s="63">
        <v>0</v>
      </c>
      <c r="BK215" s="62">
        <v>0</v>
      </c>
      <c r="BL215" s="64">
        <v>0</v>
      </c>
      <c r="BM215" s="64">
        <v>0</v>
      </c>
      <c r="BN215" s="74">
        <v>0</v>
      </c>
      <c r="BO215" s="66">
        <v>0</v>
      </c>
      <c r="BP215" s="66">
        <v>0</v>
      </c>
      <c r="BQ215" s="66">
        <v>0</v>
      </c>
      <c r="BR215" s="66">
        <v>-24069.19560000021</v>
      </c>
      <c r="BS215" s="66"/>
      <c r="BT215" s="62">
        <v>0</v>
      </c>
      <c r="BU215" s="62">
        <v>0</v>
      </c>
      <c r="BV215" s="63">
        <v>0</v>
      </c>
      <c r="BW215" s="62">
        <v>0</v>
      </c>
      <c r="BX215" s="64">
        <v>0</v>
      </c>
      <c r="BY215" s="64">
        <v>0</v>
      </c>
      <c r="BZ215" s="74">
        <v>0</v>
      </c>
      <c r="CA215" s="66">
        <v>0</v>
      </c>
      <c r="CB215" s="66">
        <v>0</v>
      </c>
      <c r="CC215" s="66">
        <v>0</v>
      </c>
      <c r="CD215" s="66">
        <v>-24069.195600000035</v>
      </c>
      <c r="CE215" s="66"/>
      <c r="CF215" s="62">
        <v>0</v>
      </c>
      <c r="CG215" s="62">
        <v>0</v>
      </c>
      <c r="CH215" s="63">
        <v>0</v>
      </c>
      <c r="CI215" s="62">
        <v>0</v>
      </c>
      <c r="CJ215" s="64">
        <v>0</v>
      </c>
      <c r="CK215" s="64">
        <v>0</v>
      </c>
      <c r="CL215" s="74">
        <v>0</v>
      </c>
      <c r="CM215" s="66">
        <v>0</v>
      </c>
      <c r="CN215" s="66">
        <v>0</v>
      </c>
      <c r="CO215" s="66">
        <v>0</v>
      </c>
      <c r="CP215" s="66">
        <v>24382.273000000001</v>
      </c>
      <c r="CQ215" s="5"/>
    </row>
    <row r="216" spans="1:95">
      <c r="A216" s="5"/>
      <c r="B216" s="21" t="s">
        <v>1</v>
      </c>
      <c r="C216" s="21" t="s">
        <v>80</v>
      </c>
      <c r="D216" s="22" t="s">
        <v>94</v>
      </c>
      <c r="E216" s="62">
        <v>0</v>
      </c>
      <c r="F216" s="62">
        <v>0</v>
      </c>
      <c r="G216" s="63">
        <v>0</v>
      </c>
      <c r="H216" s="62">
        <v>0</v>
      </c>
      <c r="I216" s="64">
        <v>0</v>
      </c>
      <c r="J216" s="64">
        <v>0</v>
      </c>
      <c r="K216" s="74">
        <v>0</v>
      </c>
      <c r="L216" s="66">
        <v>-34380</v>
      </c>
      <c r="M216" s="66">
        <v>-1480355</v>
      </c>
      <c r="N216" s="66">
        <v>0</v>
      </c>
      <c r="O216" s="66">
        <v>0</v>
      </c>
      <c r="P216" s="62"/>
      <c r="Q216" s="62">
        <v>0</v>
      </c>
      <c r="R216" s="63">
        <v>0</v>
      </c>
      <c r="S216" s="62">
        <v>0</v>
      </c>
      <c r="T216" s="64">
        <v>0</v>
      </c>
      <c r="U216" s="64">
        <v>0</v>
      </c>
      <c r="V216" s="74">
        <v>0</v>
      </c>
      <c r="W216" s="66">
        <v>16725</v>
      </c>
      <c r="X216" s="66">
        <v>-251998</v>
      </c>
      <c r="Y216" s="66">
        <v>0</v>
      </c>
      <c r="Z216" s="66">
        <v>0</v>
      </c>
      <c r="AA216" s="62">
        <f t="shared" si="0"/>
        <v>0</v>
      </c>
      <c r="AB216" s="62">
        <v>0</v>
      </c>
      <c r="AC216" s="63">
        <v>0</v>
      </c>
      <c r="AD216" s="62">
        <v>0</v>
      </c>
      <c r="AE216" s="64">
        <v>0</v>
      </c>
      <c r="AF216" s="64">
        <v>0</v>
      </c>
      <c r="AG216" s="74">
        <v>0</v>
      </c>
      <c r="AH216" s="66">
        <v>-17655</v>
      </c>
      <c r="AI216" s="66">
        <v>-1732353</v>
      </c>
      <c r="AJ216" s="66">
        <v>0</v>
      </c>
      <c r="AK216" s="66">
        <v>0</v>
      </c>
      <c r="AL216" s="62">
        <v>0</v>
      </c>
      <c r="AM216" s="62">
        <v>0</v>
      </c>
      <c r="AN216" s="63">
        <v>0</v>
      </c>
      <c r="AO216" s="62">
        <v>0</v>
      </c>
      <c r="AP216" s="64">
        <v>0</v>
      </c>
      <c r="AQ216" s="64">
        <v>0</v>
      </c>
      <c r="AR216" s="74">
        <v>0</v>
      </c>
      <c r="AS216" s="66">
        <v>-1361.2005000000063</v>
      </c>
      <c r="AT216" s="66">
        <v>-172715.59410000002</v>
      </c>
      <c r="AU216" s="66">
        <v>0</v>
      </c>
      <c r="AV216" s="66">
        <v>0</v>
      </c>
      <c r="AW216" s="67">
        <v>0</v>
      </c>
      <c r="AX216" s="62">
        <v>0</v>
      </c>
      <c r="AY216" s="63">
        <v>0</v>
      </c>
      <c r="AZ216" s="62">
        <v>0</v>
      </c>
      <c r="BA216" s="64">
        <v>0</v>
      </c>
      <c r="BB216" s="64">
        <v>0</v>
      </c>
      <c r="BC216" s="74">
        <v>0</v>
      </c>
      <c r="BD216" s="66">
        <v>-1154.6369999999879</v>
      </c>
      <c r="BE216" s="66">
        <v>-124382.9454</v>
      </c>
      <c r="BF216" s="66">
        <v>0</v>
      </c>
      <c r="BG216" s="66">
        <v>0</v>
      </c>
      <c r="BH216" s="67">
        <v>0</v>
      </c>
      <c r="BI216" s="62">
        <v>0</v>
      </c>
      <c r="BJ216" s="63">
        <v>0</v>
      </c>
      <c r="BK216" s="62">
        <v>0</v>
      </c>
      <c r="BL216" s="64">
        <v>0</v>
      </c>
      <c r="BM216" s="64">
        <v>0</v>
      </c>
      <c r="BN216" s="74">
        <v>0</v>
      </c>
      <c r="BO216" s="66">
        <v>-20170.837499999907</v>
      </c>
      <c r="BP216" s="66">
        <v>-2029451.5395</v>
      </c>
      <c r="BQ216" s="66">
        <v>0</v>
      </c>
      <c r="BR216" s="66">
        <v>0</v>
      </c>
      <c r="BS216" s="66"/>
      <c r="BT216" s="62">
        <v>0</v>
      </c>
      <c r="BU216" s="62">
        <v>0</v>
      </c>
      <c r="BV216" s="63">
        <v>0</v>
      </c>
      <c r="BW216" s="62">
        <v>0</v>
      </c>
      <c r="BX216" s="64">
        <v>0</v>
      </c>
      <c r="BY216" s="64">
        <v>0</v>
      </c>
      <c r="BZ216" s="74">
        <v>0</v>
      </c>
      <c r="CA216" s="66">
        <v>0</v>
      </c>
      <c r="CB216" s="66">
        <v>-2050134.3719999995</v>
      </c>
      <c r="CC216" s="66">
        <v>0</v>
      </c>
      <c r="CD216" s="66">
        <v>0</v>
      </c>
      <c r="CE216" s="66"/>
      <c r="CF216" s="62">
        <v>0</v>
      </c>
      <c r="CG216" s="62">
        <v>0</v>
      </c>
      <c r="CH216" s="63">
        <v>0</v>
      </c>
      <c r="CI216" s="62">
        <v>0</v>
      </c>
      <c r="CJ216" s="64">
        <v>0</v>
      </c>
      <c r="CK216" s="64">
        <v>0</v>
      </c>
      <c r="CL216" s="74">
        <v>0</v>
      </c>
      <c r="CM216" s="66">
        <v>19108.3125</v>
      </c>
      <c r="CN216" s="66">
        <v>-295215.65700000001</v>
      </c>
      <c r="CO216" s="66">
        <v>0</v>
      </c>
      <c r="CP216" s="66">
        <v>0</v>
      </c>
      <c r="CQ216" s="5"/>
    </row>
    <row r="217" spans="1:95">
      <c r="A217" s="5"/>
      <c r="B217" s="21" t="s">
        <v>1</v>
      </c>
      <c r="C217" s="21" t="s">
        <v>80</v>
      </c>
      <c r="D217" s="22" t="s">
        <v>107</v>
      </c>
      <c r="E217" s="62">
        <v>0</v>
      </c>
      <c r="F217" s="62">
        <v>0</v>
      </c>
      <c r="G217" s="63">
        <v>0</v>
      </c>
      <c r="H217" s="62">
        <v>0</v>
      </c>
      <c r="I217" s="64">
        <v>0</v>
      </c>
      <c r="J217" s="64">
        <v>0</v>
      </c>
      <c r="K217" s="74">
        <v>110151</v>
      </c>
      <c r="L217" s="66">
        <v>237956</v>
      </c>
      <c r="M217" s="66">
        <v>262703</v>
      </c>
      <c r="N217" s="66">
        <v>-35409</v>
      </c>
      <c r="O217" s="66">
        <v>-38146</v>
      </c>
      <c r="P217" s="62"/>
      <c r="Q217" s="62">
        <v>0</v>
      </c>
      <c r="R217" s="63">
        <v>0</v>
      </c>
      <c r="S217" s="62">
        <v>0</v>
      </c>
      <c r="T217" s="64">
        <v>0</v>
      </c>
      <c r="U217" s="64">
        <v>0</v>
      </c>
      <c r="V217" s="74">
        <v>-110151</v>
      </c>
      <c r="W217" s="66">
        <v>-237956</v>
      </c>
      <c r="X217" s="66">
        <v>-262703</v>
      </c>
      <c r="Y217" s="66">
        <v>-3984</v>
      </c>
      <c r="Z217" s="66">
        <v>-4068</v>
      </c>
      <c r="AA217" s="62">
        <f t="shared" si="0"/>
        <v>0</v>
      </c>
      <c r="AB217" s="62">
        <v>0</v>
      </c>
      <c r="AC217" s="63">
        <v>0</v>
      </c>
      <c r="AD217" s="62">
        <v>0</v>
      </c>
      <c r="AE217" s="64">
        <v>0</v>
      </c>
      <c r="AF217" s="64">
        <v>0</v>
      </c>
      <c r="AG217" s="74">
        <v>0</v>
      </c>
      <c r="AH217" s="66">
        <v>0</v>
      </c>
      <c r="AI217" s="66">
        <v>0</v>
      </c>
      <c r="AJ217" s="66">
        <v>-39393</v>
      </c>
      <c r="AK217" s="66">
        <v>-42214</v>
      </c>
      <c r="AL217" s="62">
        <v>0</v>
      </c>
      <c r="AM217" s="62">
        <v>0</v>
      </c>
      <c r="AN217" s="63">
        <v>0</v>
      </c>
      <c r="AO217" s="62">
        <v>0</v>
      </c>
      <c r="AP217" s="64">
        <v>0</v>
      </c>
      <c r="AQ217" s="64">
        <v>0</v>
      </c>
      <c r="AR217" s="74">
        <v>0</v>
      </c>
      <c r="AS217" s="66">
        <v>0</v>
      </c>
      <c r="AT217" s="66">
        <v>0</v>
      </c>
      <c r="AU217" s="66">
        <v>-4837.4603999999963</v>
      </c>
      <c r="AV217" s="66">
        <v>-6180.1296000000148</v>
      </c>
      <c r="AW217" s="67">
        <v>0</v>
      </c>
      <c r="AX217" s="62">
        <v>0</v>
      </c>
      <c r="AY217" s="63">
        <v>0</v>
      </c>
      <c r="AZ217" s="62">
        <v>0</v>
      </c>
      <c r="BA217" s="64">
        <v>0</v>
      </c>
      <c r="BB217" s="64">
        <v>0</v>
      </c>
      <c r="BC217" s="74">
        <v>0</v>
      </c>
      <c r="BD217" s="66">
        <v>0</v>
      </c>
      <c r="BE217" s="66">
        <v>0</v>
      </c>
      <c r="BF217" s="66">
        <v>-3336.5871000000043</v>
      </c>
      <c r="BG217" s="66">
        <v>-3516.4262000000017</v>
      </c>
      <c r="BH217" s="67">
        <v>0</v>
      </c>
      <c r="BI217" s="62">
        <v>0</v>
      </c>
      <c r="BJ217" s="63">
        <v>0</v>
      </c>
      <c r="BK217" s="62">
        <v>0</v>
      </c>
      <c r="BL217" s="64">
        <v>0</v>
      </c>
      <c r="BM217" s="64">
        <v>0</v>
      </c>
      <c r="BN217" s="74">
        <v>0</v>
      </c>
      <c r="BO217" s="66">
        <v>0</v>
      </c>
      <c r="BP217" s="66">
        <v>0</v>
      </c>
      <c r="BQ217" s="66">
        <v>-47567.047500000102</v>
      </c>
      <c r="BR217" s="66">
        <v>-51910.555799999973</v>
      </c>
      <c r="BS217" s="66"/>
      <c r="BT217" s="62">
        <v>0</v>
      </c>
      <c r="BU217" s="62">
        <v>0</v>
      </c>
      <c r="BV217" s="63">
        <v>0</v>
      </c>
      <c r="BW217" s="62">
        <v>0</v>
      </c>
      <c r="BX217" s="64">
        <v>0</v>
      </c>
      <c r="BY217" s="64">
        <v>0</v>
      </c>
      <c r="BZ217" s="74">
        <v>0</v>
      </c>
      <c r="CA217" s="66">
        <v>0</v>
      </c>
      <c r="CB217" s="66">
        <v>0</v>
      </c>
      <c r="CC217" s="66">
        <v>-47567.047500000102</v>
      </c>
      <c r="CD217" s="66">
        <v>-51910.555799999973</v>
      </c>
      <c r="CE217" s="66"/>
      <c r="CF217" s="62">
        <v>0</v>
      </c>
      <c r="CG217" s="62">
        <v>0</v>
      </c>
      <c r="CH217" s="63">
        <v>0</v>
      </c>
      <c r="CI217" s="62">
        <v>0</v>
      </c>
      <c r="CJ217" s="64">
        <v>0</v>
      </c>
      <c r="CK217" s="64">
        <v>0</v>
      </c>
      <c r="CL217" s="74">
        <v>-124415.55450000001</v>
      </c>
      <c r="CM217" s="66">
        <v>-275981.3688</v>
      </c>
      <c r="CN217" s="66">
        <v>-311381.86589999998</v>
      </c>
      <c r="CO217" s="66">
        <v>-4810.68</v>
      </c>
      <c r="CP217" s="66">
        <v>-5002.4196000000011</v>
      </c>
      <c r="CQ217" s="5"/>
    </row>
    <row r="218" spans="1:95">
      <c r="A218" s="5"/>
      <c r="B218" s="21" t="s">
        <v>1</v>
      </c>
      <c r="C218" s="21" t="s">
        <v>80</v>
      </c>
      <c r="D218" s="22" t="s">
        <v>95</v>
      </c>
      <c r="E218" s="62">
        <v>0</v>
      </c>
      <c r="F218" s="62">
        <v>0</v>
      </c>
      <c r="G218" s="63">
        <v>0</v>
      </c>
      <c r="H218" s="62">
        <v>0</v>
      </c>
      <c r="I218" s="64">
        <v>0</v>
      </c>
      <c r="J218" s="64">
        <v>0</v>
      </c>
      <c r="K218" s="74">
        <v>-3247392</v>
      </c>
      <c r="L218" s="66">
        <v>0</v>
      </c>
      <c r="M218" s="66">
        <v>0</v>
      </c>
      <c r="N218" s="66">
        <v>0</v>
      </c>
      <c r="O218" s="66">
        <v>0</v>
      </c>
      <c r="P218" s="62"/>
      <c r="Q218" s="62">
        <v>0</v>
      </c>
      <c r="R218" s="63">
        <v>0</v>
      </c>
      <c r="S218" s="62">
        <v>0</v>
      </c>
      <c r="T218" s="64">
        <v>0</v>
      </c>
      <c r="U218" s="64">
        <v>0</v>
      </c>
      <c r="V218" s="74">
        <v>-116395</v>
      </c>
      <c r="W218" s="66">
        <v>0</v>
      </c>
      <c r="X218" s="66">
        <v>0</v>
      </c>
      <c r="Y218" s="66">
        <v>0</v>
      </c>
      <c r="Z218" s="66">
        <v>0</v>
      </c>
      <c r="AA218" s="62">
        <f t="shared" si="0"/>
        <v>0</v>
      </c>
      <c r="AB218" s="62">
        <v>0</v>
      </c>
      <c r="AC218" s="63">
        <v>0</v>
      </c>
      <c r="AD218" s="62">
        <v>0</v>
      </c>
      <c r="AE218" s="64">
        <v>0</v>
      </c>
      <c r="AF218" s="64">
        <v>0</v>
      </c>
      <c r="AG218" s="74">
        <v>-3363787</v>
      </c>
      <c r="AH218" s="66">
        <v>0</v>
      </c>
      <c r="AI218" s="66">
        <v>0</v>
      </c>
      <c r="AJ218" s="66">
        <v>0</v>
      </c>
      <c r="AK218" s="66">
        <v>0</v>
      </c>
      <c r="AL218" s="62">
        <v>0</v>
      </c>
      <c r="AM218" s="62">
        <v>0</v>
      </c>
      <c r="AN218" s="63">
        <v>0</v>
      </c>
      <c r="AO218" s="62">
        <v>0</v>
      </c>
      <c r="AP218" s="64">
        <v>0</v>
      </c>
      <c r="AQ218" s="64">
        <v>0</v>
      </c>
      <c r="AR218" s="74">
        <v>-185008.285</v>
      </c>
      <c r="AS218" s="66">
        <v>0</v>
      </c>
      <c r="AT218" s="66">
        <v>0</v>
      </c>
      <c r="AU218" s="66">
        <v>0</v>
      </c>
      <c r="AV218" s="66">
        <v>0</v>
      </c>
      <c r="AW218" s="67">
        <v>0</v>
      </c>
      <c r="AX218" s="62">
        <v>0</v>
      </c>
      <c r="AY218" s="63">
        <v>0</v>
      </c>
      <c r="AZ218" s="62">
        <v>0</v>
      </c>
      <c r="BA218" s="64">
        <v>0</v>
      </c>
      <c r="BB218" s="64">
        <v>0</v>
      </c>
      <c r="BC218" s="74">
        <v>-236137.8474</v>
      </c>
      <c r="BD218" s="66">
        <v>0</v>
      </c>
      <c r="BE218" s="66">
        <v>0</v>
      </c>
      <c r="BF218" s="66">
        <v>0</v>
      </c>
      <c r="BG218" s="66">
        <v>0</v>
      </c>
      <c r="BH218" s="67">
        <v>0</v>
      </c>
      <c r="BI218" s="62">
        <v>0</v>
      </c>
      <c r="BJ218" s="63">
        <v>0</v>
      </c>
      <c r="BK218" s="62">
        <v>0</v>
      </c>
      <c r="BL218" s="64">
        <v>0</v>
      </c>
      <c r="BM218" s="64">
        <v>0</v>
      </c>
      <c r="BN218" s="74">
        <v>-3784933.1324</v>
      </c>
      <c r="BO218" s="66">
        <v>0</v>
      </c>
      <c r="BP218" s="66">
        <v>0</v>
      </c>
      <c r="BQ218" s="66">
        <v>0</v>
      </c>
      <c r="BR218" s="66">
        <v>0</v>
      </c>
      <c r="BS218" s="66"/>
      <c r="BT218" s="62">
        <v>0</v>
      </c>
      <c r="BU218" s="62">
        <v>0</v>
      </c>
      <c r="BV218" s="63">
        <v>0</v>
      </c>
      <c r="BW218" s="62">
        <v>0</v>
      </c>
      <c r="BX218" s="64">
        <v>0</v>
      </c>
      <c r="BY218" s="64">
        <v>0</v>
      </c>
      <c r="BZ218" s="74">
        <v>-3784933.1324</v>
      </c>
      <c r="CA218" s="66">
        <v>0</v>
      </c>
      <c r="CB218" s="66">
        <v>0</v>
      </c>
      <c r="CC218" s="66">
        <v>0</v>
      </c>
      <c r="CD218" s="66">
        <v>0</v>
      </c>
      <c r="CE218" s="66"/>
      <c r="CF218" s="62">
        <v>0</v>
      </c>
      <c r="CG218" s="62">
        <v>0</v>
      </c>
      <c r="CH218" s="63">
        <v>0</v>
      </c>
      <c r="CI218" s="62">
        <v>0</v>
      </c>
      <c r="CJ218" s="64">
        <v>0</v>
      </c>
      <c r="CK218" s="64">
        <v>0</v>
      </c>
      <c r="CL218" s="74">
        <v>-130967.65400000001</v>
      </c>
      <c r="CM218" s="66">
        <v>0</v>
      </c>
      <c r="CN218" s="66">
        <v>0</v>
      </c>
      <c r="CO218" s="66">
        <v>0</v>
      </c>
      <c r="CP218" s="66">
        <v>0</v>
      </c>
      <c r="CQ218" s="5"/>
    </row>
    <row r="219" spans="1:95">
      <c r="A219" s="5"/>
      <c r="B219" s="21" t="s">
        <v>1</v>
      </c>
      <c r="C219" s="21" t="s">
        <v>80</v>
      </c>
      <c r="D219" s="22" t="s">
        <v>96</v>
      </c>
      <c r="E219" s="62">
        <v>0</v>
      </c>
      <c r="F219" s="62">
        <v>0</v>
      </c>
      <c r="G219" s="63">
        <v>0</v>
      </c>
      <c r="H219" s="62">
        <v>0</v>
      </c>
      <c r="I219" s="64">
        <v>0</v>
      </c>
      <c r="J219" s="64">
        <v>0</v>
      </c>
      <c r="K219" s="74">
        <v>-2212735</v>
      </c>
      <c r="L219" s="66">
        <v>-119277</v>
      </c>
      <c r="M219" s="66">
        <v>0</v>
      </c>
      <c r="N219" s="66">
        <v>0</v>
      </c>
      <c r="O219" s="66">
        <v>0</v>
      </c>
      <c r="P219" s="62"/>
      <c r="Q219" s="62">
        <v>0</v>
      </c>
      <c r="R219" s="63">
        <v>0</v>
      </c>
      <c r="S219" s="62">
        <v>0</v>
      </c>
      <c r="T219" s="64">
        <v>0</v>
      </c>
      <c r="U219" s="64">
        <v>0</v>
      </c>
      <c r="V219" s="74">
        <v>-68716</v>
      </c>
      <c r="W219" s="66">
        <v>-14584</v>
      </c>
      <c r="X219" s="66">
        <v>0</v>
      </c>
      <c r="Y219" s="66">
        <v>0</v>
      </c>
      <c r="Z219" s="66">
        <v>0</v>
      </c>
      <c r="AA219" s="62">
        <f t="shared" si="0"/>
        <v>0</v>
      </c>
      <c r="AB219" s="62">
        <v>0</v>
      </c>
      <c r="AC219" s="63">
        <v>0</v>
      </c>
      <c r="AD219" s="62">
        <v>0</v>
      </c>
      <c r="AE219" s="64">
        <v>0</v>
      </c>
      <c r="AF219" s="64">
        <v>0</v>
      </c>
      <c r="AG219" s="74">
        <v>-2281451</v>
      </c>
      <c r="AH219" s="66">
        <v>-133861</v>
      </c>
      <c r="AI219" s="66">
        <v>0</v>
      </c>
      <c r="AJ219" s="66">
        <v>0</v>
      </c>
      <c r="AK219" s="66">
        <v>0</v>
      </c>
      <c r="AL219" s="62">
        <v>0</v>
      </c>
      <c r="AM219" s="62">
        <v>0</v>
      </c>
      <c r="AN219" s="63">
        <v>0</v>
      </c>
      <c r="AO219" s="62">
        <v>0</v>
      </c>
      <c r="AP219" s="64">
        <v>0</v>
      </c>
      <c r="AQ219" s="64">
        <v>0</v>
      </c>
      <c r="AR219" s="74">
        <v>-125479.80500000001</v>
      </c>
      <c r="AS219" s="66">
        <v>-10320.6831</v>
      </c>
      <c r="AT219" s="66">
        <v>0</v>
      </c>
      <c r="AU219" s="66">
        <v>0</v>
      </c>
      <c r="AV219" s="66">
        <v>0</v>
      </c>
      <c r="AW219" s="67">
        <v>0</v>
      </c>
      <c r="AX219" s="62">
        <v>0</v>
      </c>
      <c r="AY219" s="63">
        <v>0</v>
      </c>
      <c r="AZ219" s="62">
        <v>0</v>
      </c>
      <c r="BA219" s="64">
        <v>0</v>
      </c>
      <c r="BB219" s="64">
        <v>0</v>
      </c>
      <c r="BC219" s="74">
        <v>-128901.98149999999</v>
      </c>
      <c r="BD219" s="66">
        <v>-8593.876199999997</v>
      </c>
      <c r="BE219" s="66">
        <v>0</v>
      </c>
      <c r="BF219" s="66">
        <v>0</v>
      </c>
      <c r="BG219" s="66">
        <v>0</v>
      </c>
      <c r="BH219" s="67">
        <v>0</v>
      </c>
      <c r="BI219" s="62">
        <v>0</v>
      </c>
      <c r="BJ219" s="63">
        <v>0</v>
      </c>
      <c r="BK219" s="62">
        <v>0</v>
      </c>
      <c r="BL219" s="64">
        <v>0</v>
      </c>
      <c r="BM219" s="64">
        <v>0</v>
      </c>
      <c r="BN219" s="74">
        <v>-2535832.7864999995</v>
      </c>
      <c r="BO219" s="66">
        <v>-152775.55929999999</v>
      </c>
      <c r="BP219" s="66">
        <v>0</v>
      </c>
      <c r="BQ219" s="66">
        <v>0</v>
      </c>
      <c r="BR219" s="66">
        <v>0</v>
      </c>
      <c r="BS219" s="75"/>
      <c r="BT219" s="62">
        <v>0</v>
      </c>
      <c r="BU219" s="62">
        <v>0</v>
      </c>
      <c r="BV219" s="63">
        <v>0</v>
      </c>
      <c r="BW219" s="62">
        <v>0</v>
      </c>
      <c r="BX219" s="64">
        <v>0</v>
      </c>
      <c r="BY219" s="64">
        <v>0</v>
      </c>
      <c r="BZ219" s="74">
        <v>-2535832.7864999995</v>
      </c>
      <c r="CA219" s="66">
        <v>-152775.55929999985</v>
      </c>
      <c r="CB219" s="66">
        <v>0</v>
      </c>
      <c r="CC219" s="66">
        <v>0</v>
      </c>
      <c r="CD219" s="66">
        <v>0</v>
      </c>
      <c r="CE219" s="75"/>
      <c r="CF219" s="62">
        <v>0</v>
      </c>
      <c r="CG219" s="62">
        <v>0</v>
      </c>
      <c r="CH219" s="63">
        <v>0</v>
      </c>
      <c r="CI219" s="62">
        <v>0</v>
      </c>
      <c r="CJ219" s="64">
        <v>0</v>
      </c>
      <c r="CK219" s="64">
        <v>0</v>
      </c>
      <c r="CL219" s="74">
        <v>-76377.834000000003</v>
      </c>
      <c r="CM219" s="66">
        <v>-16644.7192</v>
      </c>
      <c r="CN219" s="66">
        <v>0</v>
      </c>
      <c r="CO219" s="66">
        <v>0</v>
      </c>
      <c r="CP219" s="66">
        <v>0</v>
      </c>
      <c r="CQ219" s="5"/>
    </row>
    <row r="220" spans="1:95">
      <c r="A220" s="5"/>
      <c r="B220" s="21" t="s">
        <v>1</v>
      </c>
      <c r="C220" s="21" t="s">
        <v>80</v>
      </c>
      <c r="D220" s="22" t="s">
        <v>97</v>
      </c>
      <c r="E220" s="62">
        <v>0</v>
      </c>
      <c r="F220" s="62">
        <v>0</v>
      </c>
      <c r="G220" s="63">
        <v>0</v>
      </c>
      <c r="H220" s="62">
        <v>0</v>
      </c>
      <c r="I220" s="64">
        <v>0</v>
      </c>
      <c r="J220" s="64">
        <v>0</v>
      </c>
      <c r="K220" s="74">
        <v>-1785179</v>
      </c>
      <c r="L220" s="66">
        <v>0</v>
      </c>
      <c r="M220" s="66">
        <v>0</v>
      </c>
      <c r="N220" s="66">
        <v>0</v>
      </c>
      <c r="O220" s="66">
        <v>0</v>
      </c>
      <c r="P220" s="62"/>
      <c r="Q220" s="62">
        <v>0</v>
      </c>
      <c r="R220" s="63">
        <v>0</v>
      </c>
      <c r="S220" s="62">
        <v>0</v>
      </c>
      <c r="T220" s="64">
        <v>0</v>
      </c>
      <c r="U220" s="64">
        <v>0</v>
      </c>
      <c r="V220" s="74">
        <v>-63986</v>
      </c>
      <c r="W220" s="66">
        <v>0</v>
      </c>
      <c r="X220" s="66">
        <v>0</v>
      </c>
      <c r="Y220" s="66">
        <v>0</v>
      </c>
      <c r="Z220" s="66">
        <v>0</v>
      </c>
      <c r="AA220" s="62">
        <f t="shared" si="0"/>
        <v>0</v>
      </c>
      <c r="AB220" s="62">
        <v>0</v>
      </c>
      <c r="AC220" s="63">
        <v>0</v>
      </c>
      <c r="AD220" s="62">
        <v>0</v>
      </c>
      <c r="AE220" s="64">
        <v>0</v>
      </c>
      <c r="AF220" s="64">
        <v>0</v>
      </c>
      <c r="AG220" s="74">
        <v>-1849165</v>
      </c>
      <c r="AH220" s="66">
        <v>0</v>
      </c>
      <c r="AI220" s="66">
        <v>0</v>
      </c>
      <c r="AJ220" s="66">
        <v>0</v>
      </c>
      <c r="AK220" s="66">
        <v>0</v>
      </c>
      <c r="AL220" s="62">
        <v>0</v>
      </c>
      <c r="AM220" s="62">
        <v>0</v>
      </c>
      <c r="AN220" s="63">
        <v>0</v>
      </c>
      <c r="AO220" s="62">
        <v>0</v>
      </c>
      <c r="AP220" s="64">
        <v>0</v>
      </c>
      <c r="AQ220" s="64">
        <v>0</v>
      </c>
      <c r="AR220" s="74">
        <v>-101704.075</v>
      </c>
      <c r="AS220" s="66">
        <v>0</v>
      </c>
      <c r="AT220" s="66">
        <v>0</v>
      </c>
      <c r="AU220" s="66">
        <v>0</v>
      </c>
      <c r="AV220" s="66">
        <v>0</v>
      </c>
      <c r="AW220" s="67">
        <v>0</v>
      </c>
      <c r="AX220" s="62">
        <v>0</v>
      </c>
      <c r="AY220" s="63">
        <v>0</v>
      </c>
      <c r="AZ220" s="62">
        <v>0</v>
      </c>
      <c r="BA220" s="64">
        <v>0</v>
      </c>
      <c r="BB220" s="64">
        <v>0</v>
      </c>
      <c r="BC220" s="74">
        <v>-47708.456999999995</v>
      </c>
      <c r="BD220" s="66">
        <v>0</v>
      </c>
      <c r="BE220" s="66">
        <v>0</v>
      </c>
      <c r="BF220" s="66">
        <v>0</v>
      </c>
      <c r="BG220" s="66">
        <v>0</v>
      </c>
      <c r="BH220" s="67">
        <v>0</v>
      </c>
      <c r="BI220" s="62">
        <v>0</v>
      </c>
      <c r="BJ220" s="63">
        <v>0</v>
      </c>
      <c r="BK220" s="62">
        <v>0</v>
      </c>
      <c r="BL220" s="64">
        <v>0</v>
      </c>
      <c r="BM220" s="64">
        <v>0</v>
      </c>
      <c r="BN220" s="74">
        <v>-1998577.5319999999</v>
      </c>
      <c r="BO220" s="66">
        <v>0</v>
      </c>
      <c r="BP220" s="66">
        <v>0</v>
      </c>
      <c r="BQ220" s="66">
        <v>0</v>
      </c>
      <c r="BR220" s="66">
        <v>0</v>
      </c>
      <c r="BS220" s="61"/>
      <c r="BT220" s="62">
        <v>0</v>
      </c>
      <c r="BU220" s="62">
        <v>0</v>
      </c>
      <c r="BV220" s="63">
        <v>0</v>
      </c>
      <c r="BW220" s="62">
        <v>0</v>
      </c>
      <c r="BX220" s="64">
        <v>0</v>
      </c>
      <c r="BY220" s="64">
        <v>0</v>
      </c>
      <c r="BZ220" s="74">
        <v>-1998577.5319999999</v>
      </c>
      <c r="CA220" s="66">
        <v>0</v>
      </c>
      <c r="CB220" s="66">
        <v>0</v>
      </c>
      <c r="CC220" s="66">
        <v>0</v>
      </c>
      <c r="CD220" s="66">
        <v>0</v>
      </c>
      <c r="CE220" s="61"/>
      <c r="CF220" s="62">
        <v>0</v>
      </c>
      <c r="CG220" s="62">
        <v>0</v>
      </c>
      <c r="CH220" s="63">
        <v>0</v>
      </c>
      <c r="CI220" s="62">
        <v>0</v>
      </c>
      <c r="CJ220" s="64">
        <v>0</v>
      </c>
      <c r="CK220" s="64">
        <v>0</v>
      </c>
      <c r="CL220" s="74">
        <v>-69156.068799999994</v>
      </c>
      <c r="CM220" s="66">
        <v>0</v>
      </c>
      <c r="CN220" s="66">
        <v>0</v>
      </c>
      <c r="CO220" s="66">
        <v>0</v>
      </c>
      <c r="CP220" s="66">
        <v>0</v>
      </c>
      <c r="CQ220" s="5"/>
    </row>
    <row r="221" spans="1:95">
      <c r="A221" s="5"/>
      <c r="B221" s="21" t="s">
        <v>1</v>
      </c>
      <c r="C221" s="21" t="s">
        <v>80</v>
      </c>
      <c r="D221" s="22" t="s">
        <v>108</v>
      </c>
      <c r="E221" s="68">
        <v>0</v>
      </c>
      <c r="F221" s="68">
        <v>0</v>
      </c>
      <c r="G221" s="69">
        <v>0</v>
      </c>
      <c r="H221" s="68">
        <v>0</v>
      </c>
      <c r="I221" s="70">
        <v>0</v>
      </c>
      <c r="J221" s="70">
        <v>0</v>
      </c>
      <c r="K221" s="76">
        <v>-7298</v>
      </c>
      <c r="L221" s="77">
        <v>-753652</v>
      </c>
      <c r="M221" s="77">
        <v>-50001</v>
      </c>
      <c r="N221" s="77">
        <v>-202913</v>
      </c>
      <c r="O221" s="77">
        <v>-347086</v>
      </c>
      <c r="P221" s="68"/>
      <c r="Q221" s="68">
        <v>0</v>
      </c>
      <c r="R221" s="69">
        <v>0</v>
      </c>
      <c r="S221" s="68">
        <v>0</v>
      </c>
      <c r="T221" s="70">
        <v>0</v>
      </c>
      <c r="U221" s="70">
        <v>0</v>
      </c>
      <c r="V221" s="76">
        <v>132</v>
      </c>
      <c r="W221" s="77">
        <v>-26848</v>
      </c>
      <c r="X221" s="77">
        <v>-1794</v>
      </c>
      <c r="Y221" s="77">
        <v>-5912</v>
      </c>
      <c r="Z221" s="77">
        <v>-32470</v>
      </c>
      <c r="AA221" s="68">
        <f t="shared" si="0"/>
        <v>0</v>
      </c>
      <c r="AB221" s="68">
        <v>0</v>
      </c>
      <c r="AC221" s="69">
        <v>0</v>
      </c>
      <c r="AD221" s="68">
        <v>0</v>
      </c>
      <c r="AE221" s="70">
        <v>0</v>
      </c>
      <c r="AF221" s="70">
        <v>0</v>
      </c>
      <c r="AG221" s="76">
        <v>-7166</v>
      </c>
      <c r="AH221" s="77">
        <v>-780500</v>
      </c>
      <c r="AI221" s="77">
        <v>-51795</v>
      </c>
      <c r="AJ221" s="77">
        <v>-208825</v>
      </c>
      <c r="AK221" s="77">
        <v>-379556</v>
      </c>
      <c r="AL221" s="68">
        <v>0</v>
      </c>
      <c r="AM221" s="68">
        <v>0</v>
      </c>
      <c r="AN221" s="69">
        <v>0</v>
      </c>
      <c r="AO221" s="68">
        <v>0</v>
      </c>
      <c r="AP221" s="70">
        <v>0</v>
      </c>
      <c r="AQ221" s="70">
        <v>0</v>
      </c>
      <c r="AR221" s="76">
        <v>-394.12999999997555</v>
      </c>
      <c r="AS221" s="77">
        <v>-60176.550000000512</v>
      </c>
      <c r="AT221" s="77">
        <v>-5163.9615000011399</v>
      </c>
      <c r="AU221" s="77">
        <v>-25643.710000000894</v>
      </c>
      <c r="AV221" s="77">
        <v>-55566.998399998993</v>
      </c>
      <c r="AW221" s="73">
        <v>0</v>
      </c>
      <c r="AX221" s="68">
        <v>0</v>
      </c>
      <c r="AY221" s="69">
        <v>0</v>
      </c>
      <c r="AZ221" s="68">
        <v>0</v>
      </c>
      <c r="BA221" s="70">
        <v>0</v>
      </c>
      <c r="BB221" s="70">
        <v>0</v>
      </c>
      <c r="BC221" s="76">
        <v>-2.9103830456733704E-10</v>
      </c>
      <c r="BD221" s="77">
        <v>3.4924596548080444E-10</v>
      </c>
      <c r="BE221" s="77">
        <v>4.6566128730773926E-10</v>
      </c>
      <c r="BF221" s="77">
        <v>4.6566128730773926E-10</v>
      </c>
      <c r="BG221" s="77">
        <v>2.3283064365386963E-10</v>
      </c>
      <c r="BH221" s="73">
        <v>0</v>
      </c>
      <c r="BI221" s="68">
        <v>0</v>
      </c>
      <c r="BJ221" s="69">
        <v>0</v>
      </c>
      <c r="BK221" s="68">
        <v>0</v>
      </c>
      <c r="BL221" s="70">
        <v>0</v>
      </c>
      <c r="BM221" s="70">
        <v>0</v>
      </c>
      <c r="BN221" s="76">
        <v>-7560.1300000045449</v>
      </c>
      <c r="BO221" s="77">
        <v>-840676.54999998584</v>
      </c>
      <c r="BP221" s="77">
        <v>-56958.961499992758</v>
      </c>
      <c r="BQ221" s="77">
        <v>-234468.71000000462</v>
      </c>
      <c r="BR221" s="77">
        <v>-435122.99839999154</v>
      </c>
      <c r="BS221" s="61"/>
      <c r="BT221" s="68">
        <v>0</v>
      </c>
      <c r="BU221" s="68">
        <v>0</v>
      </c>
      <c r="BV221" s="69">
        <v>0</v>
      </c>
      <c r="BW221" s="68">
        <v>0</v>
      </c>
      <c r="BX221" s="70">
        <v>0</v>
      </c>
      <c r="BY221" s="70">
        <v>0</v>
      </c>
      <c r="BZ221" s="76">
        <v>-7560.1300000008196</v>
      </c>
      <c r="CA221" s="77">
        <v>-840676.54999999888</v>
      </c>
      <c r="CB221" s="77">
        <v>-56958.961499992758</v>
      </c>
      <c r="CC221" s="77">
        <v>-234468.71000000462</v>
      </c>
      <c r="CD221" s="77">
        <v>-435122.99840001576</v>
      </c>
      <c r="CE221" s="61"/>
      <c r="CF221" s="68">
        <v>0</v>
      </c>
      <c r="CG221" s="68">
        <v>0</v>
      </c>
      <c r="CH221" s="69">
        <v>0</v>
      </c>
      <c r="CI221" s="68">
        <v>0</v>
      </c>
      <c r="CJ221" s="70">
        <v>0</v>
      </c>
      <c r="CK221" s="70">
        <v>0</v>
      </c>
      <c r="CL221" s="76">
        <v>139.26000000009662</v>
      </c>
      <c r="CM221" s="77">
        <v>-28917.980800000485</v>
      </c>
      <c r="CN221" s="77">
        <v>-1972.8618000010028</v>
      </c>
      <c r="CO221" s="77">
        <v>-6637.9936000001617</v>
      </c>
      <c r="CP221" s="77">
        <v>-37223.608000000182</v>
      </c>
      <c r="CQ221" s="5"/>
    </row>
    <row r="222" spans="1:95">
      <c r="A222" s="5"/>
      <c r="B222" s="21" t="s">
        <v>2</v>
      </c>
      <c r="C222" s="21" t="s">
        <v>81</v>
      </c>
      <c r="D222" s="22" t="s">
        <v>27</v>
      </c>
      <c r="E222" s="62">
        <v>0</v>
      </c>
      <c r="F222" s="62">
        <v>0</v>
      </c>
      <c r="G222" s="63">
        <v>0</v>
      </c>
      <c r="H222" s="62">
        <v>0</v>
      </c>
      <c r="I222" s="64">
        <v>0</v>
      </c>
      <c r="J222" s="64">
        <v>0</v>
      </c>
      <c r="K222" s="65">
        <v>-125402</v>
      </c>
      <c r="L222" s="66">
        <v>-7913</v>
      </c>
      <c r="M222" s="66">
        <v>-17515</v>
      </c>
      <c r="N222" s="66">
        <v>-303687</v>
      </c>
      <c r="O222" s="66">
        <v>-307447</v>
      </c>
      <c r="P222" s="62"/>
      <c r="Q222" s="62">
        <v>0</v>
      </c>
      <c r="R222" s="63">
        <v>0</v>
      </c>
      <c r="S222" s="62">
        <v>0</v>
      </c>
      <c r="T222" s="64">
        <v>0</v>
      </c>
      <c r="U222" s="64">
        <v>0</v>
      </c>
      <c r="V222" s="65">
        <v>-6418.9999999999709</v>
      </c>
      <c r="W222" s="66">
        <v>-411</v>
      </c>
      <c r="X222" s="66">
        <v>-707</v>
      </c>
      <c r="Y222" s="66">
        <v>-11352</v>
      </c>
      <c r="Z222" s="66">
        <v>-27993</v>
      </c>
      <c r="AA222" s="62">
        <f t="shared" si="0"/>
        <v>0</v>
      </c>
      <c r="AB222" s="62">
        <v>0</v>
      </c>
      <c r="AC222" s="63">
        <v>0</v>
      </c>
      <c r="AD222" s="62">
        <v>0</v>
      </c>
      <c r="AE222" s="64">
        <v>0</v>
      </c>
      <c r="AF222" s="64">
        <v>0</v>
      </c>
      <c r="AG222" s="65">
        <v>-131821</v>
      </c>
      <c r="AH222" s="66">
        <v>-8324</v>
      </c>
      <c r="AI222" s="66">
        <v>-18222</v>
      </c>
      <c r="AJ222" s="66">
        <v>-315039</v>
      </c>
      <c r="AK222" s="66">
        <v>-335440</v>
      </c>
      <c r="AL222" s="62">
        <v>0</v>
      </c>
      <c r="AM222" s="62">
        <v>0</v>
      </c>
      <c r="AN222" s="63">
        <v>0</v>
      </c>
      <c r="AO222" s="62">
        <v>0</v>
      </c>
      <c r="AP222" s="64">
        <v>0</v>
      </c>
      <c r="AQ222" s="64">
        <v>0</v>
      </c>
      <c r="AR222" s="65">
        <v>-7250.1550000000279</v>
      </c>
      <c r="AS222" s="66">
        <v>-641.78039999999964</v>
      </c>
      <c r="AT222" s="66">
        <v>-1816.7333999999973</v>
      </c>
      <c r="AU222" s="66">
        <v>-38686.789200000232</v>
      </c>
      <c r="AV222" s="66">
        <v>-49108.415999999968</v>
      </c>
      <c r="AW222" s="67">
        <v>0</v>
      </c>
      <c r="AX222" s="62">
        <v>0</v>
      </c>
      <c r="AY222" s="63">
        <v>0</v>
      </c>
      <c r="AZ222" s="62">
        <v>0</v>
      </c>
      <c r="BA222" s="64">
        <v>0</v>
      </c>
      <c r="BB222" s="64">
        <v>0</v>
      </c>
      <c r="BC222" s="65">
        <v>-59189.359300000004</v>
      </c>
      <c r="BD222" s="66">
        <v>-15780.550199999998</v>
      </c>
      <c r="BE222" s="66">
        <v>-17141.749199999998</v>
      </c>
      <c r="BF222" s="66">
        <v>-39910.394099999918</v>
      </c>
      <c r="BG222" s="66">
        <v>-34865.250799999922</v>
      </c>
      <c r="BH222" s="67">
        <v>0</v>
      </c>
      <c r="BI222" s="62">
        <v>0</v>
      </c>
      <c r="BJ222" s="63">
        <v>0</v>
      </c>
      <c r="BK222" s="62">
        <v>0</v>
      </c>
      <c r="BL222" s="64">
        <v>0</v>
      </c>
      <c r="BM222" s="64">
        <v>0</v>
      </c>
      <c r="BN222" s="65">
        <v>-198260.51429999992</v>
      </c>
      <c r="BO222" s="66">
        <v>-24746.330600000045</v>
      </c>
      <c r="BP222" s="66">
        <v>-37180.482599999988</v>
      </c>
      <c r="BQ222" s="66">
        <v>-393636.18330000155</v>
      </c>
      <c r="BR222" s="66">
        <v>-419413.66679999977</v>
      </c>
      <c r="BS222" s="61"/>
      <c r="BT222" s="62">
        <v>0</v>
      </c>
      <c r="BU222" s="62">
        <v>0</v>
      </c>
      <c r="BV222" s="63">
        <v>0</v>
      </c>
      <c r="BW222" s="62">
        <v>0</v>
      </c>
      <c r="BX222" s="64">
        <v>0</v>
      </c>
      <c r="BY222" s="64">
        <v>0</v>
      </c>
      <c r="BZ222" s="65">
        <v>-148936.05539999995</v>
      </c>
      <c r="CA222" s="66">
        <v>-74070.789499999955</v>
      </c>
      <c r="CB222" s="66">
        <v>-37180.482600000105</v>
      </c>
      <c r="CC222" s="66">
        <v>-369078.85120000015</v>
      </c>
      <c r="CD222" s="66">
        <v>-443970.99890000001</v>
      </c>
      <c r="CE222" s="61"/>
      <c r="CF222" s="62">
        <v>0</v>
      </c>
      <c r="CG222" s="62">
        <v>0</v>
      </c>
      <c r="CH222" s="63">
        <v>0</v>
      </c>
      <c r="CI222" s="62">
        <v>0</v>
      </c>
      <c r="CJ222" s="64">
        <v>0</v>
      </c>
      <c r="CK222" s="64">
        <v>0</v>
      </c>
      <c r="CL222" s="65">
        <v>-8923.9417999999714</v>
      </c>
      <c r="CM222" s="66">
        <v>-1221.1382999999987</v>
      </c>
      <c r="CN222" s="66">
        <v>-1442.832699999999</v>
      </c>
      <c r="CO222" s="66">
        <v>-14222.67710000003</v>
      </c>
      <c r="CP222" s="66">
        <v>-33467.23499999987</v>
      </c>
      <c r="CQ222" s="5"/>
    </row>
    <row r="223" spans="1:95">
      <c r="A223" s="5"/>
      <c r="B223" s="21" t="s">
        <v>2</v>
      </c>
      <c r="C223" s="21" t="s">
        <v>81</v>
      </c>
      <c r="D223" s="22" t="s">
        <v>47</v>
      </c>
      <c r="E223" s="62">
        <v>0</v>
      </c>
      <c r="F223" s="62">
        <v>0</v>
      </c>
      <c r="G223" s="63">
        <v>0</v>
      </c>
      <c r="H223" s="62">
        <v>0</v>
      </c>
      <c r="I223" s="64">
        <v>0</v>
      </c>
      <c r="J223" s="64">
        <v>0</v>
      </c>
      <c r="K223" s="65">
        <v>-71987</v>
      </c>
      <c r="L223" s="66">
        <v>-31726</v>
      </c>
      <c r="M223" s="66">
        <v>-37639</v>
      </c>
      <c r="N223" s="66">
        <v>-22971</v>
      </c>
      <c r="O223" s="66">
        <v>-23366</v>
      </c>
      <c r="P223" s="62"/>
      <c r="Q223" s="62">
        <v>0</v>
      </c>
      <c r="R223" s="63">
        <v>0</v>
      </c>
      <c r="S223" s="62">
        <v>0</v>
      </c>
      <c r="T223" s="64">
        <v>0</v>
      </c>
      <c r="U223" s="64">
        <v>0</v>
      </c>
      <c r="V223" s="65">
        <v>-2731</v>
      </c>
      <c r="W223" s="66">
        <v>-1378</v>
      </c>
      <c r="X223" s="66">
        <v>-1496</v>
      </c>
      <c r="Y223" s="66">
        <v>-981</v>
      </c>
      <c r="Z223" s="66">
        <v>-1009</v>
      </c>
      <c r="AA223" s="62">
        <f t="shared" si="0"/>
        <v>0</v>
      </c>
      <c r="AB223" s="62">
        <v>0</v>
      </c>
      <c r="AC223" s="63">
        <v>0</v>
      </c>
      <c r="AD223" s="62">
        <v>0</v>
      </c>
      <c r="AE223" s="64">
        <v>0</v>
      </c>
      <c r="AF223" s="64">
        <v>0</v>
      </c>
      <c r="AG223" s="65">
        <v>-74718</v>
      </c>
      <c r="AH223" s="66">
        <v>-33104</v>
      </c>
      <c r="AI223" s="66">
        <v>-39135</v>
      </c>
      <c r="AJ223" s="66">
        <v>-23952</v>
      </c>
      <c r="AK223" s="66">
        <v>-24375</v>
      </c>
      <c r="AL223" s="62">
        <v>0</v>
      </c>
      <c r="AM223" s="62">
        <v>0</v>
      </c>
      <c r="AN223" s="63">
        <v>0</v>
      </c>
      <c r="AO223" s="62">
        <v>0</v>
      </c>
      <c r="AP223" s="64">
        <v>0</v>
      </c>
      <c r="AQ223" s="64">
        <v>0</v>
      </c>
      <c r="AR223" s="65">
        <v>-4109.4899999999907</v>
      </c>
      <c r="AS223" s="66">
        <v>-2552.3184000000183</v>
      </c>
      <c r="AT223" s="66">
        <v>-3901.7594999999856</v>
      </c>
      <c r="AU223" s="66">
        <v>-2941.3056000000215</v>
      </c>
      <c r="AV223" s="66">
        <v>-3568.5</v>
      </c>
      <c r="AW223" s="67">
        <v>0</v>
      </c>
      <c r="AX223" s="62">
        <v>0</v>
      </c>
      <c r="AY223" s="63">
        <v>0</v>
      </c>
      <c r="AZ223" s="62">
        <v>0</v>
      </c>
      <c r="BA223" s="64">
        <v>0</v>
      </c>
      <c r="BB223" s="64">
        <v>0</v>
      </c>
      <c r="BC223" s="65">
        <v>0</v>
      </c>
      <c r="BD223" s="66">
        <v>0</v>
      </c>
      <c r="BE223" s="66">
        <v>0</v>
      </c>
      <c r="BF223" s="66">
        <v>0</v>
      </c>
      <c r="BG223" s="66">
        <v>0</v>
      </c>
      <c r="BH223" s="67">
        <v>0</v>
      </c>
      <c r="BI223" s="62">
        <v>0</v>
      </c>
      <c r="BJ223" s="63">
        <v>0</v>
      </c>
      <c r="BK223" s="62">
        <v>0</v>
      </c>
      <c r="BL223" s="64">
        <v>0</v>
      </c>
      <c r="BM223" s="64">
        <v>0</v>
      </c>
      <c r="BN223" s="65">
        <v>-78827.490000000689</v>
      </c>
      <c r="BO223" s="66">
        <v>-35656.318400000222</v>
      </c>
      <c r="BP223" s="66">
        <v>-43036.75950000016</v>
      </c>
      <c r="BQ223" s="66">
        <v>-26893.305600000313</v>
      </c>
      <c r="BR223" s="66">
        <v>-27943.5</v>
      </c>
      <c r="BS223" s="61"/>
      <c r="BT223" s="62">
        <v>0</v>
      </c>
      <c r="BU223" s="62">
        <v>0</v>
      </c>
      <c r="BV223" s="63">
        <v>0</v>
      </c>
      <c r="BW223" s="62">
        <v>0</v>
      </c>
      <c r="BX223" s="64">
        <v>0</v>
      </c>
      <c r="BY223" s="64">
        <v>0</v>
      </c>
      <c r="BZ223" s="65">
        <v>-78827.489999999991</v>
      </c>
      <c r="CA223" s="66">
        <v>-35656.318400000222</v>
      </c>
      <c r="CB223" s="66">
        <v>-43036.759499999927</v>
      </c>
      <c r="CC223" s="66">
        <v>-26893.30560000008</v>
      </c>
      <c r="CD223" s="66">
        <v>-27943.500000000466</v>
      </c>
      <c r="CE223" s="61"/>
      <c r="CF223" s="62">
        <v>0</v>
      </c>
      <c r="CG223" s="62">
        <v>0</v>
      </c>
      <c r="CH223" s="63">
        <v>0</v>
      </c>
      <c r="CI223" s="62">
        <v>0</v>
      </c>
      <c r="CJ223" s="64">
        <v>0</v>
      </c>
      <c r="CK223" s="64">
        <v>0</v>
      </c>
      <c r="CL223" s="65">
        <v>-2881.2050000000017</v>
      </c>
      <c r="CM223" s="66">
        <v>-1484.2438000000038</v>
      </c>
      <c r="CN223" s="66">
        <v>-1645.1511999999784</v>
      </c>
      <c r="CO223" s="66">
        <v>-1101.4667999999947</v>
      </c>
      <c r="CP223" s="66">
        <v>-1156.7176000000036</v>
      </c>
      <c r="CQ223" s="5"/>
    </row>
    <row r="224" spans="1:95">
      <c r="A224" s="5"/>
      <c r="B224" s="21" t="s">
        <v>2</v>
      </c>
      <c r="C224" s="21" t="s">
        <v>82</v>
      </c>
      <c r="D224" s="22" t="s">
        <v>36</v>
      </c>
      <c r="E224" s="62">
        <v>0</v>
      </c>
      <c r="F224" s="62">
        <v>0</v>
      </c>
      <c r="G224" s="63">
        <v>0</v>
      </c>
      <c r="H224" s="62">
        <v>0</v>
      </c>
      <c r="I224" s="64">
        <v>0</v>
      </c>
      <c r="J224" s="64">
        <v>0</v>
      </c>
      <c r="K224" s="65">
        <v>-38021</v>
      </c>
      <c r="L224" s="66">
        <v>-7500</v>
      </c>
      <c r="M224" s="66">
        <v>-7500</v>
      </c>
      <c r="N224" s="66">
        <v>-13750</v>
      </c>
      <c r="O224" s="66">
        <v>-7500</v>
      </c>
      <c r="P224" s="62"/>
      <c r="Q224" s="62">
        <v>0</v>
      </c>
      <c r="R224" s="63">
        <v>0</v>
      </c>
      <c r="S224" s="62">
        <v>0</v>
      </c>
      <c r="T224" s="64">
        <v>0</v>
      </c>
      <c r="U224" s="64">
        <v>0</v>
      </c>
      <c r="V224" s="65">
        <v>-1535</v>
      </c>
      <c r="W224" s="66">
        <v>-303</v>
      </c>
      <c r="X224" s="66">
        <v>-303</v>
      </c>
      <c r="Y224" s="66">
        <v>-555</v>
      </c>
      <c r="Z224" s="66">
        <v>-303</v>
      </c>
      <c r="AA224" s="62">
        <f t="shared" si="0"/>
        <v>0</v>
      </c>
      <c r="AB224" s="62">
        <v>0</v>
      </c>
      <c r="AC224" s="63">
        <v>0</v>
      </c>
      <c r="AD224" s="62">
        <v>0</v>
      </c>
      <c r="AE224" s="64">
        <v>0</v>
      </c>
      <c r="AF224" s="64">
        <v>0</v>
      </c>
      <c r="AG224" s="65">
        <v>-39556</v>
      </c>
      <c r="AH224" s="66">
        <v>-7803</v>
      </c>
      <c r="AI224" s="66">
        <v>-7803</v>
      </c>
      <c r="AJ224" s="66">
        <v>-14305</v>
      </c>
      <c r="AK224" s="66">
        <v>-7803</v>
      </c>
      <c r="AL224" s="62">
        <v>0</v>
      </c>
      <c r="AM224" s="62">
        <v>0</v>
      </c>
      <c r="AN224" s="63">
        <v>0</v>
      </c>
      <c r="AO224" s="62">
        <v>0</v>
      </c>
      <c r="AP224" s="64">
        <v>0</v>
      </c>
      <c r="AQ224" s="64">
        <v>0</v>
      </c>
      <c r="AR224" s="65">
        <v>-2175.5800000000017</v>
      </c>
      <c r="AS224" s="66">
        <v>-601.61130000000048</v>
      </c>
      <c r="AT224" s="66">
        <v>-777.95910000000367</v>
      </c>
      <c r="AU224" s="66">
        <v>-1756.6539999999804</v>
      </c>
      <c r="AV224" s="66">
        <v>-1142.359199999999</v>
      </c>
      <c r="AW224" s="67">
        <v>0</v>
      </c>
      <c r="AX224" s="62">
        <v>0</v>
      </c>
      <c r="AY224" s="63">
        <v>0</v>
      </c>
      <c r="AZ224" s="62">
        <v>0</v>
      </c>
      <c r="BA224" s="64">
        <v>0</v>
      </c>
      <c r="BB224" s="64">
        <v>0</v>
      </c>
      <c r="BC224" s="65">
        <v>0</v>
      </c>
      <c r="BD224" s="66">
        <v>0</v>
      </c>
      <c r="BE224" s="66">
        <v>0</v>
      </c>
      <c r="BF224" s="66">
        <v>0</v>
      </c>
      <c r="BG224" s="66">
        <v>0</v>
      </c>
      <c r="BH224" s="67">
        <v>0</v>
      </c>
      <c r="BI224" s="62">
        <v>0</v>
      </c>
      <c r="BJ224" s="63">
        <v>0</v>
      </c>
      <c r="BK224" s="62">
        <v>0</v>
      </c>
      <c r="BL224" s="64">
        <v>0</v>
      </c>
      <c r="BM224" s="64">
        <v>0</v>
      </c>
      <c r="BN224" s="65">
        <v>-41731.579999999842</v>
      </c>
      <c r="BO224" s="66">
        <v>-8404.6112999999896</v>
      </c>
      <c r="BP224" s="66">
        <v>-8580.95909999992</v>
      </c>
      <c r="BQ224" s="66">
        <v>-16061.65399999998</v>
      </c>
      <c r="BR224" s="66">
        <v>-8945.3592000000062</v>
      </c>
      <c r="BS224" s="61"/>
      <c r="BT224" s="62">
        <v>5.8270055447451341E-13</v>
      </c>
      <c r="BU224" s="62">
        <v>0</v>
      </c>
      <c r="BV224" s="63">
        <v>0</v>
      </c>
      <c r="BW224" s="62">
        <v>0</v>
      </c>
      <c r="BX224" s="64">
        <v>0</v>
      </c>
      <c r="BY224" s="64">
        <v>0</v>
      </c>
      <c r="BZ224" s="65">
        <v>-41731.579999999842</v>
      </c>
      <c r="CA224" s="66">
        <v>-8404.6112999999896</v>
      </c>
      <c r="CB224" s="66">
        <v>-8580.95909999992</v>
      </c>
      <c r="CC224" s="66">
        <v>-16061.65399999998</v>
      </c>
      <c r="CD224" s="66">
        <v>-8945.3592000000062</v>
      </c>
      <c r="CE224" s="61"/>
      <c r="CF224" s="62">
        <v>0</v>
      </c>
      <c r="CG224" s="62">
        <v>0</v>
      </c>
      <c r="CH224" s="63">
        <v>0</v>
      </c>
      <c r="CI224" s="62">
        <v>0</v>
      </c>
      <c r="CJ224" s="64">
        <v>0</v>
      </c>
      <c r="CK224" s="64">
        <v>0</v>
      </c>
      <c r="CL224" s="65">
        <v>-1619.4250000000175</v>
      </c>
      <c r="CM224" s="66">
        <v>-326.36130000000048</v>
      </c>
      <c r="CN224" s="66">
        <v>-333.20910000000003</v>
      </c>
      <c r="CO224" s="66">
        <v>-623.15400000000227</v>
      </c>
      <c r="CP224" s="66">
        <v>-347.35920000000078</v>
      </c>
      <c r="CQ224" s="5"/>
    </row>
    <row r="225" spans="1:95">
      <c r="A225" s="5"/>
      <c r="B225" s="21" t="s">
        <v>2</v>
      </c>
      <c r="C225" s="21" t="s">
        <v>82</v>
      </c>
      <c r="D225" s="22" t="s">
        <v>50</v>
      </c>
      <c r="E225" s="62">
        <v>0</v>
      </c>
      <c r="F225" s="62">
        <v>0</v>
      </c>
      <c r="G225" s="63">
        <v>0</v>
      </c>
      <c r="H225" s="62">
        <v>0</v>
      </c>
      <c r="I225" s="64">
        <v>0</v>
      </c>
      <c r="J225" s="64">
        <v>0</v>
      </c>
      <c r="K225" s="65">
        <v>-12247</v>
      </c>
      <c r="L225" s="66">
        <v>-31875</v>
      </c>
      <c r="M225" s="66">
        <v>-13187</v>
      </c>
      <c r="N225" s="66">
        <v>-8125</v>
      </c>
      <c r="O225" s="66">
        <v>-8630</v>
      </c>
      <c r="P225" s="62"/>
      <c r="Q225" s="62">
        <v>0</v>
      </c>
      <c r="R225" s="63">
        <v>0</v>
      </c>
      <c r="S225" s="62">
        <v>0</v>
      </c>
      <c r="T225" s="64">
        <v>0</v>
      </c>
      <c r="U225" s="64">
        <v>0</v>
      </c>
      <c r="V225" s="65">
        <v>-495</v>
      </c>
      <c r="W225" s="66">
        <v>-1287</v>
      </c>
      <c r="X225" s="66">
        <v>-533</v>
      </c>
      <c r="Y225" s="66">
        <v>-328</v>
      </c>
      <c r="Z225" s="66">
        <v>-348</v>
      </c>
      <c r="AA225" s="62">
        <f t="shared" si="0"/>
        <v>0</v>
      </c>
      <c r="AB225" s="62">
        <v>0</v>
      </c>
      <c r="AC225" s="63">
        <v>0</v>
      </c>
      <c r="AD225" s="62">
        <v>0</v>
      </c>
      <c r="AE225" s="64">
        <v>0</v>
      </c>
      <c r="AF225" s="64">
        <v>0</v>
      </c>
      <c r="AG225" s="65">
        <v>-12742</v>
      </c>
      <c r="AH225" s="66">
        <v>-33162</v>
      </c>
      <c r="AI225" s="66">
        <v>-13720</v>
      </c>
      <c r="AJ225" s="66">
        <v>-8453</v>
      </c>
      <c r="AK225" s="66">
        <v>-8978</v>
      </c>
      <c r="AL225" s="62">
        <v>0</v>
      </c>
      <c r="AM225" s="62">
        <v>0</v>
      </c>
      <c r="AN225" s="63">
        <v>0</v>
      </c>
      <c r="AO225" s="62">
        <v>0</v>
      </c>
      <c r="AP225" s="64">
        <v>0</v>
      </c>
      <c r="AQ225" s="64">
        <v>0</v>
      </c>
      <c r="AR225" s="65">
        <v>-700.80999999999767</v>
      </c>
      <c r="AS225" s="66">
        <v>-2556.7902000000031</v>
      </c>
      <c r="AT225" s="66">
        <v>-1367.8840000000055</v>
      </c>
      <c r="AU225" s="66">
        <v>-1038.0284000000029</v>
      </c>
      <c r="AV225" s="66">
        <v>-1314.3792000000103</v>
      </c>
      <c r="AW225" s="67">
        <v>0</v>
      </c>
      <c r="AX225" s="62">
        <v>0</v>
      </c>
      <c r="AY225" s="63">
        <v>0</v>
      </c>
      <c r="AZ225" s="62">
        <v>0</v>
      </c>
      <c r="BA225" s="64">
        <v>0</v>
      </c>
      <c r="BB225" s="64">
        <v>0</v>
      </c>
      <c r="BC225" s="65">
        <v>0</v>
      </c>
      <c r="BD225" s="66">
        <v>0</v>
      </c>
      <c r="BE225" s="66">
        <v>3988.3256000000038</v>
      </c>
      <c r="BF225" s="66">
        <v>0</v>
      </c>
      <c r="BG225" s="66">
        <v>4724.7822000000015</v>
      </c>
      <c r="BH225" s="67">
        <v>0</v>
      </c>
      <c r="BI225" s="62">
        <v>0</v>
      </c>
      <c r="BJ225" s="63">
        <v>0</v>
      </c>
      <c r="BK225" s="62">
        <v>0</v>
      </c>
      <c r="BL225" s="64">
        <v>0</v>
      </c>
      <c r="BM225" s="64">
        <v>0</v>
      </c>
      <c r="BN225" s="65">
        <v>-13442.810000000056</v>
      </c>
      <c r="BO225" s="66">
        <v>-35718.790199999698</v>
      </c>
      <c r="BP225" s="66">
        <v>-11099.55839999998</v>
      </c>
      <c r="BQ225" s="66">
        <v>-9491.0284000000102</v>
      </c>
      <c r="BR225" s="66">
        <v>-5567.5970000000671</v>
      </c>
      <c r="BS225" s="61"/>
      <c r="BT225" s="62">
        <v>0</v>
      </c>
      <c r="BU225" s="62">
        <v>0</v>
      </c>
      <c r="BV225" s="63">
        <v>3.694822225952521E-13</v>
      </c>
      <c r="BW225" s="62">
        <v>0</v>
      </c>
      <c r="BX225" s="64">
        <v>0</v>
      </c>
      <c r="BY225" s="64">
        <v>0</v>
      </c>
      <c r="BZ225" s="65">
        <v>-13442.810000000056</v>
      </c>
      <c r="CA225" s="66">
        <v>-35718.790199999698</v>
      </c>
      <c r="CB225" s="66">
        <v>-11099.558399999863</v>
      </c>
      <c r="CC225" s="66">
        <v>-9491.0284000000102</v>
      </c>
      <c r="CD225" s="66">
        <v>-5567.5970000000671</v>
      </c>
      <c r="CE225" s="61"/>
      <c r="CF225" s="62">
        <v>0</v>
      </c>
      <c r="CG225" s="62">
        <v>0</v>
      </c>
      <c r="CH225" s="63">
        <v>0</v>
      </c>
      <c r="CI225" s="62">
        <v>0</v>
      </c>
      <c r="CJ225" s="64">
        <v>0</v>
      </c>
      <c r="CK225" s="64">
        <v>0</v>
      </c>
      <c r="CL225" s="65">
        <v>-522.22499999999854</v>
      </c>
      <c r="CM225" s="66">
        <v>-1386.2276999999958</v>
      </c>
      <c r="CN225" s="66">
        <v>-431.36010000000533</v>
      </c>
      <c r="CO225" s="66">
        <v>-368.27840000000106</v>
      </c>
      <c r="CP225" s="66">
        <v>-215.58740000000034</v>
      </c>
      <c r="CQ225" s="5"/>
    </row>
    <row r="226" spans="1:95">
      <c r="A226" s="5"/>
      <c r="B226" s="21" t="s">
        <v>2</v>
      </c>
      <c r="C226" s="21" t="s">
        <v>83</v>
      </c>
      <c r="D226" s="22" t="s">
        <v>37</v>
      </c>
      <c r="E226" s="62">
        <v>0</v>
      </c>
      <c r="F226" s="62">
        <v>0</v>
      </c>
      <c r="G226" s="63">
        <v>0</v>
      </c>
      <c r="H226" s="62">
        <v>0</v>
      </c>
      <c r="I226" s="64">
        <v>0</v>
      </c>
      <c r="J226" s="64">
        <v>-4.6566128730773926E-10</v>
      </c>
      <c r="K226" s="65">
        <v>-22500</v>
      </c>
      <c r="L226" s="66">
        <v>-102552</v>
      </c>
      <c r="M226" s="66">
        <v>-165159</v>
      </c>
      <c r="N226" s="66">
        <v>-46013</v>
      </c>
      <c r="O226" s="66">
        <v>0</v>
      </c>
      <c r="P226" s="62"/>
      <c r="Q226" s="62">
        <v>0</v>
      </c>
      <c r="R226" s="63">
        <v>0</v>
      </c>
      <c r="S226" s="62">
        <v>0</v>
      </c>
      <c r="T226" s="64">
        <v>0</v>
      </c>
      <c r="U226" s="64">
        <v>0</v>
      </c>
      <c r="V226" s="65">
        <v>-909</v>
      </c>
      <c r="W226" s="66">
        <v>-3870</v>
      </c>
      <c r="X226" s="66">
        <v>-6504</v>
      </c>
      <c r="Y226" s="66">
        <v>-2321</v>
      </c>
      <c r="Z226" s="66">
        <v>0</v>
      </c>
      <c r="AA226" s="62">
        <f t="shared" si="0"/>
        <v>0</v>
      </c>
      <c r="AB226" s="62">
        <v>0</v>
      </c>
      <c r="AC226" s="63">
        <v>0</v>
      </c>
      <c r="AD226" s="62">
        <v>0</v>
      </c>
      <c r="AE226" s="64">
        <v>0</v>
      </c>
      <c r="AF226" s="64">
        <v>0</v>
      </c>
      <c r="AG226" s="65">
        <v>-23409</v>
      </c>
      <c r="AH226" s="66">
        <v>-106422</v>
      </c>
      <c r="AI226" s="66">
        <v>-171663</v>
      </c>
      <c r="AJ226" s="66">
        <v>-48334</v>
      </c>
      <c r="AK226" s="66">
        <v>0</v>
      </c>
      <c r="AL226" s="62">
        <v>0</v>
      </c>
      <c r="AM226" s="62">
        <v>0</v>
      </c>
      <c r="AN226" s="63">
        <v>0</v>
      </c>
      <c r="AO226" s="62">
        <v>0</v>
      </c>
      <c r="AP226" s="64">
        <v>0</v>
      </c>
      <c r="AQ226" s="64">
        <v>0</v>
      </c>
      <c r="AR226" s="65">
        <v>-1287.4949999999881</v>
      </c>
      <c r="AS226" s="66">
        <v>-8205.1361999999499</v>
      </c>
      <c r="AT226" s="66">
        <v>-17114.801100000157</v>
      </c>
      <c r="AU226" s="66">
        <v>-5935.4151999999885</v>
      </c>
      <c r="AV226" s="66">
        <v>0</v>
      </c>
      <c r="AW226" s="67">
        <v>0</v>
      </c>
      <c r="AX226" s="62">
        <v>0</v>
      </c>
      <c r="AY226" s="63">
        <v>0</v>
      </c>
      <c r="AZ226" s="62">
        <v>0</v>
      </c>
      <c r="BA226" s="64">
        <v>0</v>
      </c>
      <c r="BB226" s="64">
        <v>0</v>
      </c>
      <c r="BC226" s="65">
        <v>0</v>
      </c>
      <c r="BD226" s="66">
        <v>0</v>
      </c>
      <c r="BE226" s="66">
        <v>0</v>
      </c>
      <c r="BF226" s="66">
        <v>0</v>
      </c>
      <c r="BG226" s="66">
        <v>0</v>
      </c>
      <c r="BH226" s="67">
        <v>0</v>
      </c>
      <c r="BI226" s="62">
        <v>0</v>
      </c>
      <c r="BJ226" s="63">
        <v>0</v>
      </c>
      <c r="BK226" s="62">
        <v>0</v>
      </c>
      <c r="BL226" s="64">
        <v>0</v>
      </c>
      <c r="BM226" s="64">
        <v>-8.149072527885437E-10</v>
      </c>
      <c r="BN226" s="65">
        <v>-24696.494999999995</v>
      </c>
      <c r="BO226" s="66">
        <v>-114627.1361999996</v>
      </c>
      <c r="BP226" s="66">
        <v>-188777.80109999981</v>
      </c>
      <c r="BQ226" s="66">
        <v>-54269.415200000163</v>
      </c>
      <c r="BR226" s="66">
        <v>0</v>
      </c>
      <c r="BS226" s="61"/>
      <c r="BT226" s="62">
        <v>0</v>
      </c>
      <c r="BU226" s="62">
        <v>0</v>
      </c>
      <c r="BV226" s="63">
        <v>0</v>
      </c>
      <c r="BW226" s="62">
        <v>0</v>
      </c>
      <c r="BX226" s="64">
        <v>0</v>
      </c>
      <c r="BY226" s="64">
        <v>0</v>
      </c>
      <c r="BZ226" s="65">
        <v>-24696.495000001218</v>
      </c>
      <c r="CA226" s="66">
        <v>-114627.13619999995</v>
      </c>
      <c r="CB226" s="66">
        <v>-188777.80109999981</v>
      </c>
      <c r="CC226" s="66">
        <v>-54269.415199998766</v>
      </c>
      <c r="CD226" s="66">
        <v>0</v>
      </c>
      <c r="CE226" s="61"/>
      <c r="CF226" s="62">
        <v>0</v>
      </c>
      <c r="CG226" s="62">
        <v>0</v>
      </c>
      <c r="CH226" s="63">
        <v>0</v>
      </c>
      <c r="CI226" s="62">
        <v>0</v>
      </c>
      <c r="CJ226" s="64">
        <v>0</v>
      </c>
      <c r="CK226" s="64">
        <v>8.0035533756017685E-11</v>
      </c>
      <c r="CL226" s="65">
        <v>-958.99499999999534</v>
      </c>
      <c r="CM226" s="66">
        <v>-4168.3770000000077</v>
      </c>
      <c r="CN226" s="66">
        <v>-7152.4487999999546</v>
      </c>
      <c r="CO226" s="66">
        <v>-2606.0188000000053</v>
      </c>
      <c r="CP226" s="66">
        <v>0</v>
      </c>
      <c r="CQ226" s="5"/>
    </row>
    <row r="227" spans="1:95">
      <c r="A227" s="5"/>
      <c r="B227" s="21" t="s">
        <v>2</v>
      </c>
      <c r="C227" s="21" t="s">
        <v>83</v>
      </c>
      <c r="D227" s="22" t="s">
        <v>26</v>
      </c>
      <c r="E227" s="62">
        <v>0</v>
      </c>
      <c r="F227" s="62">
        <v>0</v>
      </c>
      <c r="G227" s="63">
        <v>0</v>
      </c>
      <c r="H227" s="62">
        <v>0</v>
      </c>
      <c r="I227" s="64">
        <v>0</v>
      </c>
      <c r="J227" s="64">
        <v>0</v>
      </c>
      <c r="K227" s="65">
        <v>-18257</v>
      </c>
      <c r="L227" s="66">
        <v>-49590</v>
      </c>
      <c r="M227" s="66">
        <v>-22179</v>
      </c>
      <c r="N227" s="66">
        <v>-31059</v>
      </c>
      <c r="O227" s="66">
        <v>-26210</v>
      </c>
      <c r="P227" s="62"/>
      <c r="Q227" s="62">
        <v>0</v>
      </c>
      <c r="R227" s="63">
        <v>0</v>
      </c>
      <c r="S227" s="62">
        <v>0</v>
      </c>
      <c r="T227" s="64">
        <v>0</v>
      </c>
      <c r="U227" s="64">
        <v>0</v>
      </c>
      <c r="V227" s="65">
        <v>-816</v>
      </c>
      <c r="W227" s="66">
        <v>-2904</v>
      </c>
      <c r="X227" s="66">
        <v>-2739</v>
      </c>
      <c r="Y227" s="66">
        <v>-4033</v>
      </c>
      <c r="Z227" s="66">
        <v>-3078</v>
      </c>
      <c r="AA227" s="62">
        <f t="shared" si="0"/>
        <v>0</v>
      </c>
      <c r="AB227" s="62">
        <v>0</v>
      </c>
      <c r="AC227" s="63">
        <v>0</v>
      </c>
      <c r="AD227" s="62">
        <v>0</v>
      </c>
      <c r="AE227" s="64">
        <v>0</v>
      </c>
      <c r="AF227" s="64">
        <v>0</v>
      </c>
      <c r="AG227" s="65">
        <v>-19073</v>
      </c>
      <c r="AH227" s="66">
        <v>-52494</v>
      </c>
      <c r="AI227" s="66">
        <v>-24918</v>
      </c>
      <c r="AJ227" s="66">
        <v>-35092</v>
      </c>
      <c r="AK227" s="66">
        <v>-29288</v>
      </c>
      <c r="AL227" s="62">
        <v>0</v>
      </c>
      <c r="AM227" s="62">
        <v>0</v>
      </c>
      <c r="AN227" s="63">
        <v>0</v>
      </c>
      <c r="AO227" s="62">
        <v>0</v>
      </c>
      <c r="AP227" s="64">
        <v>0</v>
      </c>
      <c r="AQ227" s="64">
        <v>0</v>
      </c>
      <c r="AR227" s="65">
        <v>-1049.0149999999994</v>
      </c>
      <c r="AS227" s="66">
        <v>-4047.2874000000302</v>
      </c>
      <c r="AT227" s="66">
        <v>-2484.3246000000072</v>
      </c>
      <c r="AU227" s="66">
        <v>-4309.2976000000199</v>
      </c>
      <c r="AV227" s="66">
        <v>-4287.7631999999867</v>
      </c>
      <c r="AW227" s="67">
        <v>0</v>
      </c>
      <c r="AX227" s="62">
        <v>0</v>
      </c>
      <c r="AY227" s="63">
        <v>0</v>
      </c>
      <c r="AZ227" s="62">
        <v>0</v>
      </c>
      <c r="BA227" s="64">
        <v>0</v>
      </c>
      <c r="BB227" s="64">
        <v>0</v>
      </c>
      <c r="BC227" s="65">
        <v>0</v>
      </c>
      <c r="BD227" s="66">
        <v>0</v>
      </c>
      <c r="BE227" s="66">
        <v>0</v>
      </c>
      <c r="BF227" s="66">
        <v>0</v>
      </c>
      <c r="BG227" s="66">
        <v>0</v>
      </c>
      <c r="BH227" s="67">
        <v>0</v>
      </c>
      <c r="BI227" s="62">
        <v>0</v>
      </c>
      <c r="BJ227" s="63">
        <v>0</v>
      </c>
      <c r="BK227" s="62">
        <v>0</v>
      </c>
      <c r="BL227" s="64">
        <v>0</v>
      </c>
      <c r="BM227" s="64">
        <v>0</v>
      </c>
      <c r="BN227" s="65">
        <v>-20122.015000000014</v>
      </c>
      <c r="BO227" s="66">
        <v>-56541.287400000263</v>
      </c>
      <c r="BP227" s="66">
        <v>-27402.324599999934</v>
      </c>
      <c r="BQ227" s="66">
        <v>-39401.2975999997</v>
      </c>
      <c r="BR227" s="66">
        <v>-33575.763200000161</v>
      </c>
      <c r="BS227" s="61"/>
      <c r="BT227" s="62">
        <v>0</v>
      </c>
      <c r="BU227" s="62">
        <v>0</v>
      </c>
      <c r="BV227" s="63">
        <v>0</v>
      </c>
      <c r="BW227" s="62">
        <v>-9.0949470177292824E-12</v>
      </c>
      <c r="BX227" s="64">
        <v>0</v>
      </c>
      <c r="BY227" s="64">
        <v>0</v>
      </c>
      <c r="BZ227" s="65">
        <v>-20122.014999999898</v>
      </c>
      <c r="CA227" s="66">
        <v>-56541.28740000003</v>
      </c>
      <c r="CB227" s="66">
        <v>-27402.324600000051</v>
      </c>
      <c r="CC227" s="66">
        <v>-39401.297600000049</v>
      </c>
      <c r="CD227" s="66">
        <v>-33575.763199998997</v>
      </c>
      <c r="CE227" s="61"/>
      <c r="CF227" s="62">
        <v>0</v>
      </c>
      <c r="CG227" s="62">
        <v>0</v>
      </c>
      <c r="CH227" s="63">
        <v>0</v>
      </c>
      <c r="CI227" s="62">
        <v>0</v>
      </c>
      <c r="CJ227" s="64">
        <v>0</v>
      </c>
      <c r="CK227" s="64">
        <v>0</v>
      </c>
      <c r="CL227" s="65">
        <v>-860.8799999999901</v>
      </c>
      <c r="CM227" s="66">
        <v>-3127.8983999999909</v>
      </c>
      <c r="CN227" s="66">
        <v>-3012.0782999999792</v>
      </c>
      <c r="CO227" s="66">
        <v>-4528.2523999999976</v>
      </c>
      <c r="CP227" s="66">
        <v>-3528.6192000000156</v>
      </c>
      <c r="CQ227" s="5"/>
    </row>
    <row r="228" spans="1:95">
      <c r="A228" s="5"/>
      <c r="B228" s="21" t="s">
        <v>2</v>
      </c>
      <c r="C228" s="21" t="s">
        <v>83</v>
      </c>
      <c r="D228" s="22" t="s">
        <v>43</v>
      </c>
      <c r="E228" s="62">
        <v>0</v>
      </c>
      <c r="F228" s="62">
        <v>0</v>
      </c>
      <c r="G228" s="63">
        <v>0</v>
      </c>
      <c r="H228" s="62">
        <v>0</v>
      </c>
      <c r="I228" s="64">
        <v>0</v>
      </c>
      <c r="J228" s="64">
        <v>0</v>
      </c>
      <c r="K228" s="65">
        <v>-15995</v>
      </c>
      <c r="L228" s="66">
        <v>-15008</v>
      </c>
      <c r="M228" s="66">
        <v>-15008</v>
      </c>
      <c r="N228" s="66">
        <v>-15008</v>
      </c>
      <c r="O228" s="66">
        <v>-15008</v>
      </c>
      <c r="P228" s="62"/>
      <c r="Q228" s="62">
        <v>0</v>
      </c>
      <c r="R228" s="63">
        <v>0</v>
      </c>
      <c r="S228" s="62">
        <v>0</v>
      </c>
      <c r="T228" s="64">
        <v>0</v>
      </c>
      <c r="U228" s="64">
        <v>0</v>
      </c>
      <c r="V228" s="65">
        <v>-774</v>
      </c>
      <c r="W228" s="66">
        <v>-606</v>
      </c>
      <c r="X228" s="66">
        <v>-606</v>
      </c>
      <c r="Y228" s="66">
        <v>-606</v>
      </c>
      <c r="Z228" s="66">
        <v>-606</v>
      </c>
      <c r="AA228" s="62">
        <f t="shared" si="0"/>
        <v>0</v>
      </c>
      <c r="AB228" s="62">
        <v>0</v>
      </c>
      <c r="AC228" s="63">
        <v>0</v>
      </c>
      <c r="AD228" s="62">
        <v>0</v>
      </c>
      <c r="AE228" s="64">
        <v>0</v>
      </c>
      <c r="AF228" s="64">
        <v>0</v>
      </c>
      <c r="AG228" s="65">
        <v>-16769</v>
      </c>
      <c r="AH228" s="66">
        <v>-15614</v>
      </c>
      <c r="AI228" s="66">
        <v>-15614</v>
      </c>
      <c r="AJ228" s="66">
        <v>-15614</v>
      </c>
      <c r="AK228" s="66">
        <v>-15614</v>
      </c>
      <c r="AL228" s="62">
        <v>0</v>
      </c>
      <c r="AM228" s="62">
        <v>0</v>
      </c>
      <c r="AN228" s="63">
        <v>0</v>
      </c>
      <c r="AO228" s="62">
        <v>0</v>
      </c>
      <c r="AP228" s="64">
        <v>0</v>
      </c>
      <c r="AQ228" s="64">
        <v>0</v>
      </c>
      <c r="AR228" s="65">
        <v>-922.29499999999825</v>
      </c>
      <c r="AS228" s="66">
        <v>-1203.8393999999971</v>
      </c>
      <c r="AT228" s="66">
        <v>-1556.7157999999981</v>
      </c>
      <c r="AU228" s="66">
        <v>-1917.3991999999998</v>
      </c>
      <c r="AV228" s="66">
        <v>-2285.8895999999804</v>
      </c>
      <c r="AW228" s="67">
        <v>0</v>
      </c>
      <c r="AX228" s="62">
        <v>0</v>
      </c>
      <c r="AY228" s="63">
        <v>0</v>
      </c>
      <c r="AZ228" s="62">
        <v>0</v>
      </c>
      <c r="BA228" s="64">
        <v>0</v>
      </c>
      <c r="BB228" s="64">
        <v>0</v>
      </c>
      <c r="BC228" s="65">
        <v>0</v>
      </c>
      <c r="BD228" s="66">
        <v>0</v>
      </c>
      <c r="BE228" s="66">
        <v>0</v>
      </c>
      <c r="BF228" s="66">
        <v>0</v>
      </c>
      <c r="BG228" s="66">
        <v>0</v>
      </c>
      <c r="BH228" s="67">
        <v>0</v>
      </c>
      <c r="BI228" s="62">
        <v>0</v>
      </c>
      <c r="BJ228" s="63">
        <v>0</v>
      </c>
      <c r="BK228" s="62">
        <v>0</v>
      </c>
      <c r="BL228" s="64">
        <v>0</v>
      </c>
      <c r="BM228" s="64">
        <v>0</v>
      </c>
      <c r="BN228" s="65">
        <v>-17691.295000000275</v>
      </c>
      <c r="BO228" s="66">
        <v>-16817.839400000055</v>
      </c>
      <c r="BP228" s="66">
        <v>-17170.715800000005</v>
      </c>
      <c r="BQ228" s="66">
        <v>-17531.399200000102</v>
      </c>
      <c r="BR228" s="66">
        <v>-17899.889599999995</v>
      </c>
      <c r="BS228" s="61"/>
      <c r="BT228" s="62">
        <v>0</v>
      </c>
      <c r="BU228" s="62">
        <v>0</v>
      </c>
      <c r="BV228" s="63">
        <v>0</v>
      </c>
      <c r="BW228" s="62">
        <v>0</v>
      </c>
      <c r="BX228" s="64">
        <v>0</v>
      </c>
      <c r="BY228" s="64">
        <v>0</v>
      </c>
      <c r="BZ228" s="65">
        <v>-17691.294999999925</v>
      </c>
      <c r="CA228" s="66">
        <v>-16817.839400000055</v>
      </c>
      <c r="CB228" s="66">
        <v>-17170.715800000005</v>
      </c>
      <c r="CC228" s="66">
        <v>-17531.399199999985</v>
      </c>
      <c r="CD228" s="66">
        <v>-17899.889599999995</v>
      </c>
      <c r="CE228" s="61"/>
      <c r="CF228" s="62">
        <v>0</v>
      </c>
      <c r="CG228" s="62">
        <v>0</v>
      </c>
      <c r="CH228" s="63">
        <v>0</v>
      </c>
      <c r="CI228" s="62">
        <v>0</v>
      </c>
      <c r="CJ228" s="64">
        <v>0</v>
      </c>
      <c r="CK228" s="64">
        <v>0</v>
      </c>
      <c r="CL228" s="65">
        <v>-816.56999999999971</v>
      </c>
      <c r="CM228" s="66">
        <v>-652.72260000000097</v>
      </c>
      <c r="CN228" s="66">
        <v>-666.41820000000371</v>
      </c>
      <c r="CO228" s="66">
        <v>-680.4168000000027</v>
      </c>
      <c r="CP228" s="66">
        <v>-694.7184000000052</v>
      </c>
      <c r="CQ228" s="5"/>
    </row>
    <row r="229" spans="1:95">
      <c r="A229" s="5"/>
      <c r="B229" s="21" t="s">
        <v>2</v>
      </c>
      <c r="C229" s="21" t="s">
        <v>84</v>
      </c>
      <c r="D229" s="22" t="s">
        <v>54</v>
      </c>
      <c r="E229" s="62">
        <v>0</v>
      </c>
      <c r="F229" s="62">
        <v>0</v>
      </c>
      <c r="G229" s="63">
        <v>0</v>
      </c>
      <c r="H229" s="62">
        <v>0</v>
      </c>
      <c r="I229" s="64">
        <v>0</v>
      </c>
      <c r="J229" s="64">
        <v>0</v>
      </c>
      <c r="K229" s="65">
        <v>0</v>
      </c>
      <c r="L229" s="66">
        <v>-22987</v>
      </c>
      <c r="M229" s="66">
        <v>-16952</v>
      </c>
      <c r="N229" s="66">
        <v>-1307</v>
      </c>
      <c r="O229" s="66">
        <v>0</v>
      </c>
      <c r="P229" s="62"/>
      <c r="Q229" s="62">
        <v>0</v>
      </c>
      <c r="R229" s="63">
        <v>0</v>
      </c>
      <c r="S229" s="62">
        <v>-6.8212102632969618E-13</v>
      </c>
      <c r="T229" s="64">
        <v>0</v>
      </c>
      <c r="U229" s="64">
        <v>0</v>
      </c>
      <c r="V229" s="65">
        <v>0</v>
      </c>
      <c r="W229" s="66">
        <v>-855</v>
      </c>
      <c r="X229" s="66">
        <v>-713</v>
      </c>
      <c r="Y229" s="66">
        <v>-102</v>
      </c>
      <c r="Z229" s="66">
        <v>0</v>
      </c>
      <c r="AA229" s="62">
        <f t="shared" si="0"/>
        <v>0</v>
      </c>
      <c r="AB229" s="62">
        <v>0</v>
      </c>
      <c r="AC229" s="63">
        <v>0</v>
      </c>
      <c r="AD229" s="62">
        <v>0</v>
      </c>
      <c r="AE229" s="64">
        <v>0</v>
      </c>
      <c r="AF229" s="64">
        <v>0</v>
      </c>
      <c r="AG229" s="65">
        <v>0</v>
      </c>
      <c r="AH229" s="66">
        <v>-23842</v>
      </c>
      <c r="AI229" s="66">
        <v>-17665</v>
      </c>
      <c r="AJ229" s="66">
        <v>-1409</v>
      </c>
      <c r="AK229" s="66">
        <v>0</v>
      </c>
      <c r="AL229" s="62">
        <v>0</v>
      </c>
      <c r="AM229" s="62">
        <v>0</v>
      </c>
      <c r="AN229" s="63">
        <v>0</v>
      </c>
      <c r="AO229" s="62">
        <v>0</v>
      </c>
      <c r="AP229" s="64">
        <v>0</v>
      </c>
      <c r="AQ229" s="64">
        <v>0</v>
      </c>
      <c r="AR229" s="65">
        <v>0</v>
      </c>
      <c r="AS229" s="66">
        <v>-1838.218200000003</v>
      </c>
      <c r="AT229" s="66">
        <v>-1761.2004999999917</v>
      </c>
      <c r="AU229" s="66">
        <v>-173.02520000000004</v>
      </c>
      <c r="AV229" s="66">
        <v>0</v>
      </c>
      <c r="AW229" s="67">
        <v>0</v>
      </c>
      <c r="AX229" s="62">
        <v>0</v>
      </c>
      <c r="AY229" s="63">
        <v>0</v>
      </c>
      <c r="AZ229" s="62">
        <v>0</v>
      </c>
      <c r="BA229" s="64">
        <v>0</v>
      </c>
      <c r="BB229" s="64">
        <v>0</v>
      </c>
      <c r="BC229" s="65">
        <v>0</v>
      </c>
      <c r="BD229" s="66">
        <v>0</v>
      </c>
      <c r="BE229" s="66">
        <v>0</v>
      </c>
      <c r="BF229" s="66">
        <v>0</v>
      </c>
      <c r="BG229" s="66">
        <v>0</v>
      </c>
      <c r="BH229" s="67">
        <v>0</v>
      </c>
      <c r="BI229" s="62">
        <v>0</v>
      </c>
      <c r="BJ229" s="63">
        <v>0</v>
      </c>
      <c r="BK229" s="62">
        <v>-5.2386894822120667E-10</v>
      </c>
      <c r="BL229" s="64">
        <v>0</v>
      </c>
      <c r="BM229" s="64">
        <v>0</v>
      </c>
      <c r="BN229" s="65">
        <v>0</v>
      </c>
      <c r="BO229" s="66">
        <v>-25680.218200000003</v>
      </c>
      <c r="BP229" s="66">
        <v>-19426.200499999919</v>
      </c>
      <c r="BQ229" s="66">
        <v>-1582.0252000000037</v>
      </c>
      <c r="BR229" s="66">
        <v>0</v>
      </c>
      <c r="BS229" s="61"/>
      <c r="BT229" s="62">
        <v>0</v>
      </c>
      <c r="BU229" s="62">
        <v>0</v>
      </c>
      <c r="BV229" s="63">
        <v>0</v>
      </c>
      <c r="BW229" s="62">
        <v>0</v>
      </c>
      <c r="BX229" s="64">
        <v>0</v>
      </c>
      <c r="BY229" s="64">
        <v>0</v>
      </c>
      <c r="BZ229" s="65">
        <v>0</v>
      </c>
      <c r="CA229" s="66">
        <v>-25680.218199999999</v>
      </c>
      <c r="CB229" s="66">
        <v>-19426.200499999803</v>
      </c>
      <c r="CC229" s="66">
        <v>-1582.0252000000328</v>
      </c>
      <c r="CD229" s="66">
        <v>0</v>
      </c>
      <c r="CE229" s="61"/>
      <c r="CF229" s="62">
        <v>0</v>
      </c>
      <c r="CG229" s="62">
        <v>0</v>
      </c>
      <c r="CH229" s="63">
        <v>0</v>
      </c>
      <c r="CI229" s="62">
        <v>0</v>
      </c>
      <c r="CJ229" s="64">
        <v>0</v>
      </c>
      <c r="CK229" s="64">
        <v>0</v>
      </c>
      <c r="CL229" s="65">
        <v>0</v>
      </c>
      <c r="CM229" s="66">
        <v>-920.92050000000017</v>
      </c>
      <c r="CN229" s="66">
        <v>-784.08610000000044</v>
      </c>
      <c r="CO229" s="66">
        <v>-114.52559999999994</v>
      </c>
      <c r="CP229" s="66">
        <v>0</v>
      </c>
      <c r="CQ229" s="5"/>
    </row>
    <row r="230" spans="1:95">
      <c r="A230" s="5"/>
      <c r="B230" s="21" t="s">
        <v>2</v>
      </c>
      <c r="C230" s="21" t="s">
        <v>85</v>
      </c>
      <c r="D230" s="22" t="s">
        <v>53</v>
      </c>
      <c r="E230" s="62">
        <v>0</v>
      </c>
      <c r="F230" s="62">
        <v>0</v>
      </c>
      <c r="G230" s="63">
        <v>0</v>
      </c>
      <c r="H230" s="62">
        <v>0</v>
      </c>
      <c r="I230" s="64">
        <v>0</v>
      </c>
      <c r="J230" s="64">
        <v>0</v>
      </c>
      <c r="K230" s="65">
        <v>-296508</v>
      </c>
      <c r="L230" s="66">
        <v>-439434</v>
      </c>
      <c r="M230" s="66">
        <v>-91097</v>
      </c>
      <c r="N230" s="66">
        <v>-144558</v>
      </c>
      <c r="O230" s="66">
        <v>-73825</v>
      </c>
      <c r="P230" s="62"/>
      <c r="Q230" s="62">
        <v>0</v>
      </c>
      <c r="R230" s="63">
        <v>0</v>
      </c>
      <c r="S230" s="62">
        <v>0</v>
      </c>
      <c r="T230" s="64">
        <v>0</v>
      </c>
      <c r="U230" s="64">
        <v>0</v>
      </c>
      <c r="V230" s="65">
        <v>-11922</v>
      </c>
      <c r="W230" s="66">
        <v>-19795</v>
      </c>
      <c r="X230" s="66">
        <v>-3523</v>
      </c>
      <c r="Y230" s="66">
        <v>-5918</v>
      </c>
      <c r="Z230" s="66">
        <v>-2860</v>
      </c>
      <c r="AA230" s="62">
        <f t="shared" si="0"/>
        <v>0</v>
      </c>
      <c r="AB230" s="62">
        <v>0</v>
      </c>
      <c r="AC230" s="63">
        <v>0</v>
      </c>
      <c r="AD230" s="62">
        <v>0</v>
      </c>
      <c r="AE230" s="64">
        <v>0</v>
      </c>
      <c r="AF230" s="64">
        <v>0</v>
      </c>
      <c r="AG230" s="65">
        <v>-308430</v>
      </c>
      <c r="AH230" s="66">
        <v>-459229</v>
      </c>
      <c r="AI230" s="66">
        <v>-94620</v>
      </c>
      <c r="AJ230" s="66">
        <v>-150476</v>
      </c>
      <c r="AK230" s="66">
        <v>-76685</v>
      </c>
      <c r="AL230" s="62">
        <v>0</v>
      </c>
      <c r="AM230" s="62">
        <v>0</v>
      </c>
      <c r="AN230" s="63">
        <v>0</v>
      </c>
      <c r="AO230" s="62">
        <v>0</v>
      </c>
      <c r="AP230" s="64">
        <v>0</v>
      </c>
      <c r="AQ230" s="64">
        <v>0</v>
      </c>
      <c r="AR230" s="65">
        <v>-16963.650000000023</v>
      </c>
      <c r="AS230" s="66">
        <v>-35406.555900000269</v>
      </c>
      <c r="AT230" s="66">
        <v>-9433.6140000000596</v>
      </c>
      <c r="AU230" s="66">
        <v>-18478.452800000086</v>
      </c>
      <c r="AV230" s="66">
        <v>-11226.684000000067</v>
      </c>
      <c r="AW230" s="67">
        <v>0</v>
      </c>
      <c r="AX230" s="62">
        <v>0</v>
      </c>
      <c r="AY230" s="63">
        <v>0</v>
      </c>
      <c r="AZ230" s="62">
        <v>0</v>
      </c>
      <c r="BA230" s="64">
        <v>0</v>
      </c>
      <c r="BB230" s="64">
        <v>0</v>
      </c>
      <c r="BC230" s="65">
        <v>-60.447600000072271</v>
      </c>
      <c r="BD230" s="66">
        <v>0</v>
      </c>
      <c r="BE230" s="66">
        <v>0</v>
      </c>
      <c r="BF230" s="66">
        <v>0</v>
      </c>
      <c r="BG230" s="66">
        <v>0</v>
      </c>
      <c r="BH230" s="67">
        <v>0</v>
      </c>
      <c r="BI230" s="62">
        <v>0</v>
      </c>
      <c r="BJ230" s="63">
        <v>0</v>
      </c>
      <c r="BK230" s="62">
        <v>0</v>
      </c>
      <c r="BL230" s="64">
        <v>0</v>
      </c>
      <c r="BM230" s="64">
        <v>0</v>
      </c>
      <c r="BN230" s="65">
        <v>-325454.09760000184</v>
      </c>
      <c r="BO230" s="66">
        <v>-494635.55590000749</v>
      </c>
      <c r="BP230" s="66">
        <v>-104053.61400000192</v>
      </c>
      <c r="BQ230" s="66">
        <v>-168954.45279999916</v>
      </c>
      <c r="BR230" s="66">
        <v>-87911.683999999426</v>
      </c>
      <c r="BS230" s="61"/>
      <c r="BT230" s="62">
        <v>0</v>
      </c>
      <c r="BU230" s="62">
        <v>0</v>
      </c>
      <c r="BV230" s="63">
        <v>0</v>
      </c>
      <c r="BW230" s="62">
        <v>0</v>
      </c>
      <c r="BX230" s="64">
        <v>0</v>
      </c>
      <c r="BY230" s="64">
        <v>0</v>
      </c>
      <c r="BZ230" s="65">
        <v>-325454.09759999812</v>
      </c>
      <c r="CA230" s="66">
        <v>-494635.55590000376</v>
      </c>
      <c r="CB230" s="66">
        <v>-104053.61400000541</v>
      </c>
      <c r="CC230" s="66">
        <v>-168954.45280000009</v>
      </c>
      <c r="CD230" s="66">
        <v>-87911.683999999659</v>
      </c>
      <c r="CE230" s="61"/>
      <c r="CF230" s="62">
        <v>0</v>
      </c>
      <c r="CG230" s="62">
        <v>0</v>
      </c>
      <c r="CH230" s="63">
        <v>0</v>
      </c>
      <c r="CI230" s="62">
        <v>0</v>
      </c>
      <c r="CJ230" s="64">
        <v>0</v>
      </c>
      <c r="CK230" s="64">
        <v>0</v>
      </c>
      <c r="CL230" s="65">
        <v>-12586.491199999873</v>
      </c>
      <c r="CM230" s="66">
        <v>-21321.194499999867</v>
      </c>
      <c r="CN230" s="66">
        <v>-3874.2431000000797</v>
      </c>
      <c r="CO230" s="66">
        <v>-6644.7304000000004</v>
      </c>
      <c r="CP230" s="66">
        <v>-3278.7039999999979</v>
      </c>
      <c r="CQ230" s="5"/>
    </row>
    <row r="231" spans="1:95">
      <c r="A231" s="5"/>
      <c r="B231" s="21" t="s">
        <v>2</v>
      </c>
      <c r="C231" s="21" t="s">
        <v>85</v>
      </c>
      <c r="D231" s="22" t="s">
        <v>51</v>
      </c>
      <c r="E231" s="62">
        <v>0</v>
      </c>
      <c r="F231" s="62">
        <v>0</v>
      </c>
      <c r="G231" s="63">
        <v>0</v>
      </c>
      <c r="H231" s="62">
        <v>0</v>
      </c>
      <c r="I231" s="64">
        <v>0</v>
      </c>
      <c r="J231" s="64">
        <v>0</v>
      </c>
      <c r="K231" s="65">
        <v>-45600</v>
      </c>
      <c r="L231" s="66">
        <v>-35000</v>
      </c>
      <c r="M231" s="66">
        <v>-33792</v>
      </c>
      <c r="N231" s="66">
        <v>-36206</v>
      </c>
      <c r="O231" s="66">
        <v>-32182</v>
      </c>
      <c r="P231" s="62"/>
      <c r="Q231" s="62">
        <v>0</v>
      </c>
      <c r="R231" s="63">
        <v>0</v>
      </c>
      <c r="S231" s="62">
        <v>0</v>
      </c>
      <c r="T231" s="64">
        <v>0</v>
      </c>
      <c r="U231" s="64">
        <v>0</v>
      </c>
      <c r="V231" s="65">
        <v>-1841</v>
      </c>
      <c r="W231" s="66">
        <v>-1413</v>
      </c>
      <c r="X231" s="66">
        <v>-1321</v>
      </c>
      <c r="Y231" s="66">
        <v>-1508</v>
      </c>
      <c r="Z231" s="66">
        <v>-1197</v>
      </c>
      <c r="AA231" s="62">
        <f t="shared" si="0"/>
        <v>0</v>
      </c>
      <c r="AB231" s="62">
        <v>0</v>
      </c>
      <c r="AC231" s="63">
        <v>0</v>
      </c>
      <c r="AD231" s="62">
        <v>0</v>
      </c>
      <c r="AE231" s="64">
        <v>0</v>
      </c>
      <c r="AF231" s="64">
        <v>0</v>
      </c>
      <c r="AG231" s="65">
        <v>-47441</v>
      </c>
      <c r="AH231" s="66">
        <v>-36413</v>
      </c>
      <c r="AI231" s="66">
        <v>-35113</v>
      </c>
      <c r="AJ231" s="66">
        <v>-37714</v>
      </c>
      <c r="AK231" s="66">
        <v>-33379</v>
      </c>
      <c r="AL231" s="62">
        <v>0</v>
      </c>
      <c r="AM231" s="62">
        <v>0</v>
      </c>
      <c r="AN231" s="63">
        <v>0</v>
      </c>
      <c r="AO231" s="62">
        <v>0</v>
      </c>
      <c r="AP231" s="64">
        <v>0</v>
      </c>
      <c r="AQ231" s="64">
        <v>0</v>
      </c>
      <c r="AR231" s="65">
        <v>-2609.2550000000047</v>
      </c>
      <c r="AS231" s="66">
        <v>-2807.4423000000097</v>
      </c>
      <c r="AT231" s="66">
        <v>-3500.766100000008</v>
      </c>
      <c r="AU231" s="66">
        <v>-4631.2791999999899</v>
      </c>
      <c r="AV231" s="66">
        <v>-4886.6855999999971</v>
      </c>
      <c r="AW231" s="67">
        <v>0</v>
      </c>
      <c r="AX231" s="62">
        <v>0</v>
      </c>
      <c r="AY231" s="63">
        <v>0</v>
      </c>
      <c r="AZ231" s="62">
        <v>0</v>
      </c>
      <c r="BA231" s="64">
        <v>0</v>
      </c>
      <c r="BB231" s="64">
        <v>0</v>
      </c>
      <c r="BC231" s="65">
        <v>0</v>
      </c>
      <c r="BD231" s="66">
        <v>0</v>
      </c>
      <c r="BE231" s="66">
        <v>0</v>
      </c>
      <c r="BF231" s="66">
        <v>0</v>
      </c>
      <c r="BG231" s="66">
        <v>0</v>
      </c>
      <c r="BH231" s="67">
        <v>0</v>
      </c>
      <c r="BI231" s="62">
        <v>0</v>
      </c>
      <c r="BJ231" s="63">
        <v>0</v>
      </c>
      <c r="BK231" s="62">
        <v>0</v>
      </c>
      <c r="BL231" s="64">
        <v>0</v>
      </c>
      <c r="BM231" s="64">
        <v>0</v>
      </c>
      <c r="BN231" s="65">
        <v>-50050.254999999655</v>
      </c>
      <c r="BO231" s="66">
        <v>-39220.442299999762</v>
      </c>
      <c r="BP231" s="66">
        <v>-38613.766099999892</v>
      </c>
      <c r="BQ231" s="66">
        <v>-42345.279200000223</v>
      </c>
      <c r="BR231" s="66">
        <v>-38265.685599999735</v>
      </c>
      <c r="BS231" s="61"/>
      <c r="BT231" s="62">
        <v>0</v>
      </c>
      <c r="BU231" s="62">
        <v>0</v>
      </c>
      <c r="BV231" s="63">
        <v>0</v>
      </c>
      <c r="BW231" s="62">
        <v>0</v>
      </c>
      <c r="BX231" s="64">
        <v>0</v>
      </c>
      <c r="BY231" s="64">
        <v>0</v>
      </c>
      <c r="BZ231" s="65">
        <v>-50050.25500000082</v>
      </c>
      <c r="CA231" s="66">
        <v>-39220.442299999762</v>
      </c>
      <c r="CB231" s="66">
        <v>-38613.766100000008</v>
      </c>
      <c r="CC231" s="66">
        <v>-42345.279200000223</v>
      </c>
      <c r="CD231" s="66">
        <v>-38265.685599999997</v>
      </c>
      <c r="CE231" s="61"/>
      <c r="CF231" s="62">
        <v>0</v>
      </c>
      <c r="CG231" s="62">
        <v>0</v>
      </c>
      <c r="CH231" s="63">
        <v>0</v>
      </c>
      <c r="CI231" s="62">
        <v>0</v>
      </c>
      <c r="CJ231" s="64">
        <v>0</v>
      </c>
      <c r="CK231" s="64">
        <v>0</v>
      </c>
      <c r="CL231" s="65">
        <v>-1942.2550000000047</v>
      </c>
      <c r="CM231" s="66">
        <v>-1521.9423000000024</v>
      </c>
      <c r="CN231" s="66">
        <v>-1452.7036999999982</v>
      </c>
      <c r="CO231" s="66">
        <v>-1693.1823999999906</v>
      </c>
      <c r="CP231" s="66">
        <v>-1372.2408000000069</v>
      </c>
      <c r="CQ231" s="5"/>
    </row>
    <row r="232" spans="1:95">
      <c r="A232" s="5"/>
      <c r="B232" s="21" t="s">
        <v>2</v>
      </c>
      <c r="C232" s="21" t="s">
        <v>86</v>
      </c>
      <c r="D232" s="22" t="s">
        <v>42</v>
      </c>
      <c r="E232" s="62">
        <v>0</v>
      </c>
      <c r="F232" s="62">
        <v>0</v>
      </c>
      <c r="G232" s="63">
        <v>0</v>
      </c>
      <c r="H232" s="62">
        <v>0</v>
      </c>
      <c r="I232" s="64">
        <v>0</v>
      </c>
      <c r="J232" s="64">
        <v>0</v>
      </c>
      <c r="K232" s="65">
        <v>0</v>
      </c>
      <c r="L232" s="66">
        <v>-9195</v>
      </c>
      <c r="M232" s="66">
        <v>-804</v>
      </c>
      <c r="N232" s="66">
        <v>0</v>
      </c>
      <c r="O232" s="66">
        <v>-14709</v>
      </c>
      <c r="P232" s="62"/>
      <c r="Q232" s="62">
        <v>0</v>
      </c>
      <c r="R232" s="63">
        <v>0</v>
      </c>
      <c r="S232" s="62">
        <v>0</v>
      </c>
      <c r="T232" s="64">
        <v>0</v>
      </c>
      <c r="U232" s="64">
        <v>0</v>
      </c>
      <c r="V232" s="65">
        <v>0</v>
      </c>
      <c r="W232" s="66">
        <v>-342</v>
      </c>
      <c r="X232" s="66">
        <v>-63</v>
      </c>
      <c r="Y232" s="66">
        <v>0</v>
      </c>
      <c r="Z232" s="66">
        <v>-594</v>
      </c>
      <c r="AA232" s="62">
        <f t="shared" si="0"/>
        <v>0</v>
      </c>
      <c r="AB232" s="62">
        <v>0</v>
      </c>
      <c r="AC232" s="63">
        <v>0</v>
      </c>
      <c r="AD232" s="62">
        <v>0</v>
      </c>
      <c r="AE232" s="64">
        <v>0</v>
      </c>
      <c r="AF232" s="64">
        <v>0</v>
      </c>
      <c r="AG232" s="65">
        <v>0</v>
      </c>
      <c r="AH232" s="66">
        <v>-9537</v>
      </c>
      <c r="AI232" s="66">
        <v>-867</v>
      </c>
      <c r="AJ232" s="66">
        <v>0</v>
      </c>
      <c r="AK232" s="66">
        <v>-15303</v>
      </c>
      <c r="AL232" s="62">
        <v>0</v>
      </c>
      <c r="AM232" s="62">
        <v>0</v>
      </c>
      <c r="AN232" s="63">
        <v>0</v>
      </c>
      <c r="AO232" s="62">
        <v>0</v>
      </c>
      <c r="AP232" s="64">
        <v>0</v>
      </c>
      <c r="AQ232" s="64">
        <v>0</v>
      </c>
      <c r="AR232" s="65">
        <v>0</v>
      </c>
      <c r="AS232" s="66">
        <v>-735.30270000000019</v>
      </c>
      <c r="AT232" s="66">
        <v>-86.439899999999398</v>
      </c>
      <c r="AU232" s="66">
        <v>0</v>
      </c>
      <c r="AV232" s="66">
        <v>-2240.3592000000062</v>
      </c>
      <c r="AW232" s="67">
        <v>0</v>
      </c>
      <c r="AX232" s="62">
        <v>0</v>
      </c>
      <c r="AY232" s="63">
        <v>0</v>
      </c>
      <c r="AZ232" s="62">
        <v>0</v>
      </c>
      <c r="BA232" s="64">
        <v>0</v>
      </c>
      <c r="BB232" s="64">
        <v>0</v>
      </c>
      <c r="BC232" s="65">
        <v>0</v>
      </c>
      <c r="BD232" s="66">
        <v>0</v>
      </c>
      <c r="BE232" s="66">
        <v>0</v>
      </c>
      <c r="BF232" s="66">
        <v>0</v>
      </c>
      <c r="BG232" s="66">
        <v>0</v>
      </c>
      <c r="BH232" s="67">
        <v>0</v>
      </c>
      <c r="BI232" s="62">
        <v>0</v>
      </c>
      <c r="BJ232" s="63">
        <v>0</v>
      </c>
      <c r="BK232" s="62">
        <v>0</v>
      </c>
      <c r="BL232" s="64">
        <v>0</v>
      </c>
      <c r="BM232" s="64">
        <v>0</v>
      </c>
      <c r="BN232" s="65">
        <v>0</v>
      </c>
      <c r="BO232" s="66">
        <v>-10272.3027</v>
      </c>
      <c r="BP232" s="66">
        <v>-953.43989999999758</v>
      </c>
      <c r="BQ232" s="66">
        <v>0</v>
      </c>
      <c r="BR232" s="66">
        <v>-17543.359199999948</v>
      </c>
      <c r="BS232" s="61"/>
      <c r="BT232" s="62">
        <v>0</v>
      </c>
      <c r="BU232" s="62">
        <v>0</v>
      </c>
      <c r="BV232" s="63">
        <v>0</v>
      </c>
      <c r="BW232" s="62">
        <v>0</v>
      </c>
      <c r="BX232" s="64">
        <v>0</v>
      </c>
      <c r="BY232" s="64">
        <v>0</v>
      </c>
      <c r="BZ232" s="65">
        <v>0</v>
      </c>
      <c r="CA232" s="66">
        <v>-10272.3027</v>
      </c>
      <c r="CB232" s="66">
        <v>-953.43989999999758</v>
      </c>
      <c r="CC232" s="66">
        <v>0</v>
      </c>
      <c r="CD232" s="66">
        <v>-17543.359199999832</v>
      </c>
      <c r="CE232" s="61"/>
      <c r="CF232" s="62">
        <v>0</v>
      </c>
      <c r="CG232" s="62">
        <v>0</v>
      </c>
      <c r="CH232" s="63">
        <v>0</v>
      </c>
      <c r="CI232" s="62">
        <v>0</v>
      </c>
      <c r="CJ232" s="64">
        <v>0</v>
      </c>
      <c r="CK232" s="64">
        <v>0</v>
      </c>
      <c r="CL232" s="65">
        <v>0</v>
      </c>
      <c r="CM232" s="66">
        <v>-368.3682000000008</v>
      </c>
      <c r="CN232" s="66">
        <v>-69.281100000000151</v>
      </c>
      <c r="CO232" s="66">
        <v>0</v>
      </c>
      <c r="CP232" s="66">
        <v>-680.96159999999873</v>
      </c>
      <c r="CQ232" s="5"/>
    </row>
    <row r="233" spans="1:95">
      <c r="A233" s="5"/>
      <c r="B233" s="21" t="s">
        <v>2</v>
      </c>
      <c r="C233" s="21" t="s">
        <v>86</v>
      </c>
      <c r="D233" s="22" t="s">
        <v>52</v>
      </c>
      <c r="E233" s="62">
        <v>0</v>
      </c>
      <c r="F233" s="62">
        <v>0</v>
      </c>
      <c r="G233" s="63">
        <v>0</v>
      </c>
      <c r="H233" s="62">
        <v>0</v>
      </c>
      <c r="I233" s="64">
        <v>0</v>
      </c>
      <c r="J233" s="64">
        <v>0</v>
      </c>
      <c r="K233" s="65">
        <v>-14854</v>
      </c>
      <c r="L233" s="66">
        <v>-19709</v>
      </c>
      <c r="M233" s="66">
        <v>-9612</v>
      </c>
      <c r="N233" s="66">
        <v>0</v>
      </c>
      <c r="O233" s="66">
        <v>-10646</v>
      </c>
      <c r="P233" s="62"/>
      <c r="Q233" s="62">
        <v>0</v>
      </c>
      <c r="R233" s="63">
        <v>0</v>
      </c>
      <c r="S233" s="62">
        <v>0</v>
      </c>
      <c r="T233" s="64">
        <v>0</v>
      </c>
      <c r="U233" s="64">
        <v>0</v>
      </c>
      <c r="V233" s="65">
        <v>-600</v>
      </c>
      <c r="W233" s="66">
        <v>-796</v>
      </c>
      <c r="X233" s="66">
        <v>-388</v>
      </c>
      <c r="Y233" s="66">
        <v>0</v>
      </c>
      <c r="Z233" s="66">
        <v>-408</v>
      </c>
      <c r="AA233" s="62">
        <f t="shared" si="0"/>
        <v>0</v>
      </c>
      <c r="AB233" s="62">
        <v>0</v>
      </c>
      <c r="AC233" s="63">
        <v>0</v>
      </c>
      <c r="AD233" s="62">
        <v>0</v>
      </c>
      <c r="AE233" s="64">
        <v>0</v>
      </c>
      <c r="AF233" s="64">
        <v>0</v>
      </c>
      <c r="AG233" s="65">
        <v>-15454</v>
      </c>
      <c r="AH233" s="66">
        <v>-20505</v>
      </c>
      <c r="AI233" s="66">
        <v>-10000</v>
      </c>
      <c r="AJ233" s="66">
        <v>0</v>
      </c>
      <c r="AK233" s="66">
        <v>-11054</v>
      </c>
      <c r="AL233" s="62">
        <v>0</v>
      </c>
      <c r="AM233" s="62">
        <v>0</v>
      </c>
      <c r="AN233" s="63">
        <v>0</v>
      </c>
      <c r="AO233" s="62">
        <v>0</v>
      </c>
      <c r="AP233" s="64">
        <v>0</v>
      </c>
      <c r="AQ233" s="64">
        <v>0</v>
      </c>
      <c r="AR233" s="65">
        <v>-849.97000000000116</v>
      </c>
      <c r="AS233" s="66">
        <v>-1580.9355000000069</v>
      </c>
      <c r="AT233" s="66">
        <v>-997</v>
      </c>
      <c r="AU233" s="66">
        <v>0</v>
      </c>
      <c r="AV233" s="66">
        <v>-1618.3055999999997</v>
      </c>
      <c r="AW233" s="67">
        <v>0</v>
      </c>
      <c r="AX233" s="62">
        <v>0</v>
      </c>
      <c r="AY233" s="63">
        <v>0</v>
      </c>
      <c r="AZ233" s="62">
        <v>0</v>
      </c>
      <c r="BA233" s="64">
        <v>0</v>
      </c>
      <c r="BB233" s="64">
        <v>0</v>
      </c>
      <c r="BC233" s="65">
        <v>0</v>
      </c>
      <c r="BD233" s="66">
        <v>0</v>
      </c>
      <c r="BE233" s="66">
        <v>0</v>
      </c>
      <c r="BF233" s="66">
        <v>0</v>
      </c>
      <c r="BG233" s="66">
        <v>0</v>
      </c>
      <c r="BH233" s="67">
        <v>0</v>
      </c>
      <c r="BI233" s="62">
        <v>0</v>
      </c>
      <c r="BJ233" s="63">
        <v>0</v>
      </c>
      <c r="BK233" s="62">
        <v>0</v>
      </c>
      <c r="BL233" s="64">
        <v>0</v>
      </c>
      <c r="BM233" s="64">
        <v>0</v>
      </c>
      <c r="BN233" s="65">
        <v>-16303.969999999972</v>
      </c>
      <c r="BO233" s="66">
        <v>-22085.935500000021</v>
      </c>
      <c r="BP233" s="66">
        <v>-10997</v>
      </c>
      <c r="BQ233" s="66">
        <v>0</v>
      </c>
      <c r="BR233" s="66">
        <v>-12672.305600000138</v>
      </c>
      <c r="BS233" s="61"/>
      <c r="BT233" s="62">
        <v>0</v>
      </c>
      <c r="BU233" s="62">
        <v>0</v>
      </c>
      <c r="BV233" s="63">
        <v>0</v>
      </c>
      <c r="BW233" s="62">
        <v>0</v>
      </c>
      <c r="BX233" s="64">
        <v>0</v>
      </c>
      <c r="BY233" s="64">
        <v>0</v>
      </c>
      <c r="BZ233" s="65">
        <v>-16303.969999999972</v>
      </c>
      <c r="CA233" s="66">
        <v>-22085.935500000021</v>
      </c>
      <c r="CB233" s="66">
        <v>-10997</v>
      </c>
      <c r="CC233" s="66">
        <v>0</v>
      </c>
      <c r="CD233" s="66">
        <v>-12672.305599999963</v>
      </c>
      <c r="CE233" s="61"/>
      <c r="CF233" s="62">
        <v>0</v>
      </c>
      <c r="CG233" s="62">
        <v>0</v>
      </c>
      <c r="CH233" s="63">
        <v>0</v>
      </c>
      <c r="CI233" s="62">
        <v>0</v>
      </c>
      <c r="CJ233" s="64">
        <v>0</v>
      </c>
      <c r="CK233" s="64">
        <v>0</v>
      </c>
      <c r="CL233" s="65">
        <v>-633</v>
      </c>
      <c r="CM233" s="66">
        <v>-857.37159999999858</v>
      </c>
      <c r="CN233" s="66">
        <v>-426.6836000000003</v>
      </c>
      <c r="CO233" s="66">
        <v>0</v>
      </c>
      <c r="CP233" s="66">
        <v>-467.73119999999835</v>
      </c>
      <c r="CQ233" s="5"/>
    </row>
    <row r="234" spans="1:95">
      <c r="A234" s="5"/>
      <c r="B234" s="21" t="s">
        <v>2</v>
      </c>
      <c r="C234" s="21" t="s">
        <v>86</v>
      </c>
      <c r="D234" s="22" t="s">
        <v>49</v>
      </c>
      <c r="E234" s="62">
        <v>0</v>
      </c>
      <c r="F234" s="62">
        <v>0</v>
      </c>
      <c r="G234" s="63">
        <v>0</v>
      </c>
      <c r="H234" s="62">
        <v>0</v>
      </c>
      <c r="I234" s="64">
        <v>0</v>
      </c>
      <c r="J234" s="64">
        <v>0</v>
      </c>
      <c r="K234" s="65">
        <v>-7500</v>
      </c>
      <c r="L234" s="66">
        <v>-14660</v>
      </c>
      <c r="M234" s="66">
        <v>-6250</v>
      </c>
      <c r="N234" s="66">
        <v>0</v>
      </c>
      <c r="O234" s="66">
        <v>0</v>
      </c>
      <c r="P234" s="62"/>
      <c r="Q234" s="62">
        <v>0</v>
      </c>
      <c r="R234" s="63">
        <v>0</v>
      </c>
      <c r="S234" s="62">
        <v>0</v>
      </c>
      <c r="T234" s="64">
        <v>0</v>
      </c>
      <c r="U234" s="64">
        <v>0</v>
      </c>
      <c r="V234" s="65">
        <v>-303</v>
      </c>
      <c r="W234" s="66">
        <v>-592</v>
      </c>
      <c r="X234" s="66">
        <v>-252</v>
      </c>
      <c r="Y234" s="66">
        <v>0</v>
      </c>
      <c r="Z234" s="66">
        <v>0</v>
      </c>
      <c r="AA234" s="62">
        <f t="shared" si="0"/>
        <v>0</v>
      </c>
      <c r="AB234" s="62">
        <v>0</v>
      </c>
      <c r="AC234" s="63">
        <v>0</v>
      </c>
      <c r="AD234" s="62">
        <v>0</v>
      </c>
      <c r="AE234" s="64">
        <v>0</v>
      </c>
      <c r="AF234" s="64">
        <v>0</v>
      </c>
      <c r="AG234" s="65">
        <v>-7803</v>
      </c>
      <c r="AH234" s="66">
        <v>-15252</v>
      </c>
      <c r="AI234" s="66">
        <v>-6502</v>
      </c>
      <c r="AJ234" s="66">
        <v>0</v>
      </c>
      <c r="AK234" s="66">
        <v>0</v>
      </c>
      <c r="AL234" s="62">
        <v>0</v>
      </c>
      <c r="AM234" s="62">
        <v>0</v>
      </c>
      <c r="AN234" s="63">
        <v>0</v>
      </c>
      <c r="AO234" s="62">
        <v>0</v>
      </c>
      <c r="AP234" s="64">
        <v>0</v>
      </c>
      <c r="AQ234" s="64">
        <v>0</v>
      </c>
      <c r="AR234" s="65">
        <v>-429.16500000000087</v>
      </c>
      <c r="AS234" s="66">
        <v>-1175.9291999999987</v>
      </c>
      <c r="AT234" s="66">
        <v>-648.24940000000061</v>
      </c>
      <c r="AU234" s="66">
        <v>0</v>
      </c>
      <c r="AV234" s="66">
        <v>0</v>
      </c>
      <c r="AW234" s="67">
        <v>0</v>
      </c>
      <c r="AX234" s="62">
        <v>0</v>
      </c>
      <c r="AY234" s="63">
        <v>0</v>
      </c>
      <c r="AZ234" s="62">
        <v>0</v>
      </c>
      <c r="BA234" s="64">
        <v>0</v>
      </c>
      <c r="BB234" s="64">
        <v>0</v>
      </c>
      <c r="BC234" s="65">
        <v>0</v>
      </c>
      <c r="BD234" s="66">
        <v>0</v>
      </c>
      <c r="BE234" s="66">
        <v>0</v>
      </c>
      <c r="BF234" s="66">
        <v>0</v>
      </c>
      <c r="BG234" s="66">
        <v>0</v>
      </c>
      <c r="BH234" s="67">
        <v>0</v>
      </c>
      <c r="BI234" s="62">
        <v>0</v>
      </c>
      <c r="BJ234" s="63">
        <v>0</v>
      </c>
      <c r="BK234" s="62">
        <v>0</v>
      </c>
      <c r="BL234" s="64">
        <v>0</v>
      </c>
      <c r="BM234" s="64">
        <v>0</v>
      </c>
      <c r="BN234" s="65">
        <v>-8232.164999999979</v>
      </c>
      <c r="BO234" s="66">
        <v>-16427.929200000013</v>
      </c>
      <c r="BP234" s="66">
        <v>-7150.2493999999715</v>
      </c>
      <c r="BQ234" s="66">
        <v>0</v>
      </c>
      <c r="BR234" s="66">
        <v>0</v>
      </c>
      <c r="BS234" s="61"/>
      <c r="BT234" s="62">
        <v>0</v>
      </c>
      <c r="BU234" s="62">
        <v>0</v>
      </c>
      <c r="BV234" s="63">
        <v>0</v>
      </c>
      <c r="BW234" s="62">
        <v>0</v>
      </c>
      <c r="BX234" s="64">
        <v>0</v>
      </c>
      <c r="BY234" s="64">
        <v>0</v>
      </c>
      <c r="BZ234" s="65">
        <v>-8232.164999999979</v>
      </c>
      <c r="CA234" s="66">
        <v>-16427.929200000013</v>
      </c>
      <c r="CB234" s="66">
        <v>-7150.2493999999715</v>
      </c>
      <c r="CC234" s="66">
        <v>0</v>
      </c>
      <c r="CD234" s="66">
        <v>0</v>
      </c>
      <c r="CE234" s="61"/>
      <c r="CF234" s="62">
        <v>0</v>
      </c>
      <c r="CG234" s="62">
        <v>0</v>
      </c>
      <c r="CH234" s="63">
        <v>0</v>
      </c>
      <c r="CI234" s="62">
        <v>0</v>
      </c>
      <c r="CJ234" s="64">
        <v>0</v>
      </c>
      <c r="CK234" s="64">
        <v>0</v>
      </c>
      <c r="CL234" s="65">
        <v>-319.66500000000087</v>
      </c>
      <c r="CM234" s="66">
        <v>-637.64319999999498</v>
      </c>
      <c r="CN234" s="66">
        <v>-277.12440000000061</v>
      </c>
      <c r="CO234" s="66">
        <v>0</v>
      </c>
      <c r="CP234" s="66">
        <v>0</v>
      </c>
      <c r="CQ234" s="5"/>
    </row>
    <row r="235" spans="1:95">
      <c r="A235" s="5"/>
      <c r="B235" s="21" t="s">
        <v>2</v>
      </c>
      <c r="C235" s="21" t="s">
        <v>86</v>
      </c>
      <c r="D235" s="22" t="s">
        <v>45</v>
      </c>
      <c r="E235" s="62">
        <v>0</v>
      </c>
      <c r="F235" s="62">
        <v>0</v>
      </c>
      <c r="G235" s="63">
        <v>0</v>
      </c>
      <c r="H235" s="62">
        <v>0</v>
      </c>
      <c r="I235" s="64">
        <v>0</v>
      </c>
      <c r="J235" s="64">
        <v>0</v>
      </c>
      <c r="K235" s="65">
        <v>0</v>
      </c>
      <c r="L235" s="66">
        <v>0</v>
      </c>
      <c r="M235" s="66">
        <v>-7500</v>
      </c>
      <c r="N235" s="66">
        <v>0</v>
      </c>
      <c r="O235" s="66">
        <v>0</v>
      </c>
      <c r="P235" s="62"/>
      <c r="Q235" s="62">
        <v>0</v>
      </c>
      <c r="R235" s="63">
        <v>0</v>
      </c>
      <c r="S235" s="62">
        <v>0</v>
      </c>
      <c r="T235" s="64">
        <v>0</v>
      </c>
      <c r="U235" s="64">
        <v>0</v>
      </c>
      <c r="V235" s="65">
        <v>0</v>
      </c>
      <c r="W235" s="66">
        <v>0</v>
      </c>
      <c r="X235" s="66">
        <v>-303</v>
      </c>
      <c r="Y235" s="66">
        <v>0</v>
      </c>
      <c r="Z235" s="66">
        <v>0</v>
      </c>
      <c r="AA235" s="62">
        <f t="shared" si="0"/>
        <v>0</v>
      </c>
      <c r="AB235" s="62">
        <v>0</v>
      </c>
      <c r="AC235" s="63">
        <v>0</v>
      </c>
      <c r="AD235" s="62">
        <v>0</v>
      </c>
      <c r="AE235" s="64">
        <v>0</v>
      </c>
      <c r="AF235" s="64">
        <v>0</v>
      </c>
      <c r="AG235" s="65">
        <v>0</v>
      </c>
      <c r="AH235" s="66">
        <v>0</v>
      </c>
      <c r="AI235" s="66">
        <v>-7803</v>
      </c>
      <c r="AJ235" s="66">
        <v>0</v>
      </c>
      <c r="AK235" s="66">
        <v>0</v>
      </c>
      <c r="AL235" s="62">
        <v>0</v>
      </c>
      <c r="AM235" s="62">
        <v>0</v>
      </c>
      <c r="AN235" s="63">
        <v>0</v>
      </c>
      <c r="AO235" s="62">
        <v>0</v>
      </c>
      <c r="AP235" s="64">
        <v>0</v>
      </c>
      <c r="AQ235" s="64">
        <v>0</v>
      </c>
      <c r="AR235" s="65">
        <v>0</v>
      </c>
      <c r="AS235" s="66">
        <v>0</v>
      </c>
      <c r="AT235" s="66">
        <v>-777.95910000000003</v>
      </c>
      <c r="AU235" s="66">
        <v>0</v>
      </c>
      <c r="AV235" s="66">
        <v>0</v>
      </c>
      <c r="AW235" s="67">
        <v>0</v>
      </c>
      <c r="AX235" s="62">
        <v>0</v>
      </c>
      <c r="AY235" s="63">
        <v>0</v>
      </c>
      <c r="AZ235" s="62">
        <v>0</v>
      </c>
      <c r="BA235" s="64">
        <v>0</v>
      </c>
      <c r="BB235" s="64">
        <v>0</v>
      </c>
      <c r="BC235" s="65">
        <v>0</v>
      </c>
      <c r="BD235" s="66">
        <v>0</v>
      </c>
      <c r="BE235" s="66">
        <v>0</v>
      </c>
      <c r="BF235" s="66">
        <v>0</v>
      </c>
      <c r="BG235" s="66">
        <v>0</v>
      </c>
      <c r="BH235" s="67">
        <v>0</v>
      </c>
      <c r="BI235" s="62">
        <v>0</v>
      </c>
      <c r="BJ235" s="63">
        <v>0</v>
      </c>
      <c r="BK235" s="62">
        <v>0</v>
      </c>
      <c r="BL235" s="64">
        <v>0</v>
      </c>
      <c r="BM235" s="64">
        <v>0</v>
      </c>
      <c r="BN235" s="65">
        <v>0</v>
      </c>
      <c r="BO235" s="66">
        <v>0</v>
      </c>
      <c r="BP235" s="66">
        <v>-8580.9590999999782</v>
      </c>
      <c r="BQ235" s="66">
        <v>0</v>
      </c>
      <c r="BR235" s="66">
        <v>0</v>
      </c>
      <c r="BS235" s="61"/>
      <c r="BT235" s="62">
        <v>0</v>
      </c>
      <c r="BU235" s="62">
        <v>0</v>
      </c>
      <c r="BV235" s="63">
        <v>0</v>
      </c>
      <c r="BW235" s="62">
        <v>0</v>
      </c>
      <c r="BX235" s="64">
        <v>0</v>
      </c>
      <c r="BY235" s="64">
        <v>0</v>
      </c>
      <c r="BZ235" s="65">
        <v>0</v>
      </c>
      <c r="CA235" s="66">
        <v>0</v>
      </c>
      <c r="CB235" s="66">
        <v>-8580.9590999999782</v>
      </c>
      <c r="CC235" s="66">
        <v>0</v>
      </c>
      <c r="CD235" s="66">
        <v>0</v>
      </c>
      <c r="CE235" s="61"/>
      <c r="CF235" s="62">
        <v>0</v>
      </c>
      <c r="CG235" s="62">
        <v>0</v>
      </c>
      <c r="CH235" s="63">
        <v>0</v>
      </c>
      <c r="CI235" s="62">
        <v>0</v>
      </c>
      <c r="CJ235" s="64">
        <v>0</v>
      </c>
      <c r="CK235" s="64">
        <v>0</v>
      </c>
      <c r="CL235" s="65">
        <v>0</v>
      </c>
      <c r="CM235" s="66">
        <v>0</v>
      </c>
      <c r="CN235" s="66">
        <v>-333.20910000000003</v>
      </c>
      <c r="CO235" s="66">
        <v>0</v>
      </c>
      <c r="CP235" s="66">
        <v>0</v>
      </c>
      <c r="CQ235" s="5"/>
    </row>
    <row r="236" spans="1:95">
      <c r="A236" s="5"/>
      <c r="B236" s="21" t="s">
        <v>2</v>
      </c>
      <c r="C236" s="21" t="s">
        <v>86</v>
      </c>
      <c r="D236" s="22" t="s">
        <v>39</v>
      </c>
      <c r="E236" s="62">
        <v>0</v>
      </c>
      <c r="F236" s="62">
        <v>0</v>
      </c>
      <c r="G236" s="63">
        <v>0</v>
      </c>
      <c r="H236" s="62">
        <v>0</v>
      </c>
      <c r="I236" s="64">
        <v>0</v>
      </c>
      <c r="J236" s="64">
        <v>0</v>
      </c>
      <c r="K236" s="65">
        <v>0</v>
      </c>
      <c r="L236" s="66">
        <v>0</v>
      </c>
      <c r="M236" s="66">
        <v>0</v>
      </c>
      <c r="N236" s="66">
        <v>-7000000</v>
      </c>
      <c r="O236" s="66">
        <v>-6885663</v>
      </c>
      <c r="P236" s="62"/>
      <c r="Q236" s="62">
        <v>0</v>
      </c>
      <c r="R236" s="63">
        <v>0</v>
      </c>
      <c r="S236" s="62">
        <v>0</v>
      </c>
      <c r="T236" s="64">
        <v>0</v>
      </c>
      <c r="U236" s="64">
        <v>0</v>
      </c>
      <c r="V236" s="65">
        <v>0</v>
      </c>
      <c r="W236" s="66">
        <v>0</v>
      </c>
      <c r="X236" s="66">
        <v>0</v>
      </c>
      <c r="Y236" s="66">
        <v>-282664</v>
      </c>
      <c r="Z236" s="66">
        <v>-831673</v>
      </c>
      <c r="AA236" s="62">
        <f t="shared" si="0"/>
        <v>0</v>
      </c>
      <c r="AB236" s="62">
        <v>0</v>
      </c>
      <c r="AC236" s="63">
        <v>0</v>
      </c>
      <c r="AD236" s="62">
        <v>0</v>
      </c>
      <c r="AE236" s="64">
        <v>0</v>
      </c>
      <c r="AF236" s="64">
        <v>0</v>
      </c>
      <c r="AG236" s="65">
        <v>0</v>
      </c>
      <c r="AH236" s="66">
        <v>0</v>
      </c>
      <c r="AI236" s="66">
        <v>0</v>
      </c>
      <c r="AJ236" s="66">
        <v>-7282664</v>
      </c>
      <c r="AK236" s="66">
        <v>-7717336</v>
      </c>
      <c r="AL236" s="62">
        <v>0</v>
      </c>
      <c r="AM236" s="62">
        <v>0</v>
      </c>
      <c r="AN236" s="63">
        <v>0</v>
      </c>
      <c r="AO236" s="62">
        <v>0</v>
      </c>
      <c r="AP236" s="64">
        <v>0</v>
      </c>
      <c r="AQ236" s="64">
        <v>0</v>
      </c>
      <c r="AR236" s="65">
        <v>0</v>
      </c>
      <c r="AS236" s="66">
        <v>0</v>
      </c>
      <c r="AT236" s="66">
        <v>0</v>
      </c>
      <c r="AU236" s="66">
        <v>-894311.13919999998</v>
      </c>
      <c r="AV236" s="66">
        <v>-1129817.9904</v>
      </c>
      <c r="AW236" s="67">
        <v>0</v>
      </c>
      <c r="AX236" s="62">
        <v>0</v>
      </c>
      <c r="AY236" s="63">
        <v>0</v>
      </c>
      <c r="AZ236" s="62">
        <v>0</v>
      </c>
      <c r="BA236" s="64">
        <v>0</v>
      </c>
      <c r="BB236" s="64">
        <v>0</v>
      </c>
      <c r="BC236" s="65">
        <v>0</v>
      </c>
      <c r="BD236" s="66">
        <v>0</v>
      </c>
      <c r="BE236" s="66">
        <v>0</v>
      </c>
      <c r="BF236" s="66">
        <v>0</v>
      </c>
      <c r="BG236" s="66">
        <v>0</v>
      </c>
      <c r="BH236" s="67">
        <v>0</v>
      </c>
      <c r="BI236" s="62">
        <v>0</v>
      </c>
      <c r="BJ236" s="63">
        <v>0</v>
      </c>
      <c r="BK236" s="62">
        <v>0</v>
      </c>
      <c r="BL236" s="64">
        <v>0</v>
      </c>
      <c r="BM236" s="64">
        <v>0</v>
      </c>
      <c r="BN236" s="65">
        <v>0</v>
      </c>
      <c r="BO236" s="66">
        <v>0</v>
      </c>
      <c r="BP236" s="66">
        <v>0</v>
      </c>
      <c r="BQ236" s="66">
        <v>-8176975.1392000001</v>
      </c>
      <c r="BR236" s="66">
        <v>-8847153.9903999995</v>
      </c>
      <c r="BS236" s="61"/>
      <c r="BT236" s="62">
        <v>0</v>
      </c>
      <c r="BU236" s="62">
        <v>0</v>
      </c>
      <c r="BV236" s="63">
        <v>0</v>
      </c>
      <c r="BW236" s="62">
        <v>0</v>
      </c>
      <c r="BX236" s="64">
        <v>0</v>
      </c>
      <c r="BY236" s="64">
        <v>0</v>
      </c>
      <c r="BZ236" s="65">
        <v>0</v>
      </c>
      <c r="CA236" s="66">
        <v>0</v>
      </c>
      <c r="CB236" s="66">
        <v>0</v>
      </c>
      <c r="CC236" s="66">
        <v>0</v>
      </c>
      <c r="CD236" s="66">
        <v>-17195999.999999996</v>
      </c>
      <c r="CE236" s="61"/>
      <c r="CF236" s="62">
        <v>0</v>
      </c>
      <c r="CG236" s="62">
        <v>0</v>
      </c>
      <c r="CH236" s="63">
        <v>0</v>
      </c>
      <c r="CI236" s="62">
        <v>0</v>
      </c>
      <c r="CJ236" s="64">
        <v>0</v>
      </c>
      <c r="CK236" s="64">
        <v>0</v>
      </c>
      <c r="CL236" s="65">
        <v>0</v>
      </c>
      <c r="CM236" s="66">
        <v>0</v>
      </c>
      <c r="CN236" s="66">
        <v>0</v>
      </c>
      <c r="CO236" s="66">
        <v>-317375.13919999992</v>
      </c>
      <c r="CP236" s="66">
        <v>-953429.92720000003</v>
      </c>
      <c r="CQ236" s="5"/>
    </row>
    <row r="237" spans="1:95">
      <c r="A237" s="5"/>
      <c r="B237" s="21" t="s">
        <v>2</v>
      </c>
      <c r="C237" s="21" t="s">
        <v>86</v>
      </c>
      <c r="D237" s="22" t="s">
        <v>40</v>
      </c>
      <c r="E237" s="62">
        <v>0</v>
      </c>
      <c r="F237" s="62">
        <v>0</v>
      </c>
      <c r="G237" s="63">
        <v>0</v>
      </c>
      <c r="H237" s="62">
        <v>0</v>
      </c>
      <c r="I237" s="64">
        <v>0</v>
      </c>
      <c r="J237" s="64">
        <v>0</v>
      </c>
      <c r="K237" s="65">
        <v>-12500</v>
      </c>
      <c r="L237" s="66">
        <v>0</v>
      </c>
      <c r="M237" s="66">
        <v>0</v>
      </c>
      <c r="N237" s="66">
        <v>0</v>
      </c>
      <c r="O237" s="66">
        <v>0</v>
      </c>
      <c r="P237" s="62"/>
      <c r="Q237" s="62">
        <v>0</v>
      </c>
      <c r="R237" s="63">
        <v>0</v>
      </c>
      <c r="S237" s="62">
        <v>0</v>
      </c>
      <c r="T237" s="64">
        <v>0</v>
      </c>
      <c r="U237" s="64">
        <v>0</v>
      </c>
      <c r="V237" s="65">
        <v>-505</v>
      </c>
      <c r="W237" s="66">
        <v>0</v>
      </c>
      <c r="X237" s="66">
        <v>0</v>
      </c>
      <c r="Y237" s="66">
        <v>0</v>
      </c>
      <c r="Z237" s="66">
        <v>0</v>
      </c>
      <c r="AA237" s="62">
        <f t="shared" si="0"/>
        <v>0</v>
      </c>
      <c r="AB237" s="62">
        <v>0</v>
      </c>
      <c r="AC237" s="63">
        <v>0</v>
      </c>
      <c r="AD237" s="62">
        <v>0</v>
      </c>
      <c r="AE237" s="64">
        <v>0</v>
      </c>
      <c r="AF237" s="64">
        <v>0</v>
      </c>
      <c r="AG237" s="65">
        <v>-13005</v>
      </c>
      <c r="AH237" s="66">
        <v>0</v>
      </c>
      <c r="AI237" s="66">
        <v>0</v>
      </c>
      <c r="AJ237" s="66">
        <v>0</v>
      </c>
      <c r="AK237" s="66">
        <v>0</v>
      </c>
      <c r="AL237" s="62">
        <v>0</v>
      </c>
      <c r="AM237" s="62">
        <v>0</v>
      </c>
      <c r="AN237" s="63">
        <v>0</v>
      </c>
      <c r="AO237" s="62">
        <v>0</v>
      </c>
      <c r="AP237" s="64">
        <v>0</v>
      </c>
      <c r="AQ237" s="64">
        <v>0</v>
      </c>
      <c r="AR237" s="65">
        <v>-715.27500000000146</v>
      </c>
      <c r="AS237" s="66">
        <v>0</v>
      </c>
      <c r="AT237" s="66">
        <v>0</v>
      </c>
      <c r="AU237" s="66">
        <v>0</v>
      </c>
      <c r="AV237" s="66">
        <v>0</v>
      </c>
      <c r="AW237" s="67">
        <v>0</v>
      </c>
      <c r="AX237" s="62">
        <v>0</v>
      </c>
      <c r="AY237" s="63">
        <v>0</v>
      </c>
      <c r="AZ237" s="62">
        <v>0</v>
      </c>
      <c r="BA237" s="64">
        <v>0</v>
      </c>
      <c r="BB237" s="64">
        <v>0</v>
      </c>
      <c r="BC237" s="65">
        <v>0</v>
      </c>
      <c r="BD237" s="66">
        <v>0</v>
      </c>
      <c r="BE237" s="66">
        <v>0</v>
      </c>
      <c r="BF237" s="66">
        <v>0</v>
      </c>
      <c r="BG237" s="66">
        <v>0</v>
      </c>
      <c r="BH237" s="67">
        <v>0</v>
      </c>
      <c r="BI237" s="62">
        <v>0</v>
      </c>
      <c r="BJ237" s="63">
        <v>0</v>
      </c>
      <c r="BK237" s="62">
        <v>0</v>
      </c>
      <c r="BL237" s="64">
        <v>0</v>
      </c>
      <c r="BM237" s="64">
        <v>0</v>
      </c>
      <c r="BN237" s="65">
        <v>-13720.27500000014</v>
      </c>
      <c r="BO237" s="66">
        <v>0</v>
      </c>
      <c r="BP237" s="66">
        <v>0</v>
      </c>
      <c r="BQ237" s="66">
        <v>0</v>
      </c>
      <c r="BR237" s="66">
        <v>0</v>
      </c>
      <c r="BS237" s="61"/>
      <c r="BT237" s="62">
        <v>-5.7980287238024175E-12</v>
      </c>
      <c r="BU237" s="62">
        <v>0</v>
      </c>
      <c r="BV237" s="63">
        <v>0</v>
      </c>
      <c r="BW237" s="62">
        <v>0</v>
      </c>
      <c r="BX237" s="64">
        <v>0</v>
      </c>
      <c r="BY237" s="64">
        <v>0</v>
      </c>
      <c r="BZ237" s="65">
        <v>-13720.275000000023</v>
      </c>
      <c r="CA237" s="66">
        <v>0</v>
      </c>
      <c r="CB237" s="66">
        <v>0</v>
      </c>
      <c r="CC237" s="66">
        <v>0</v>
      </c>
      <c r="CD237" s="66">
        <v>0</v>
      </c>
      <c r="CE237" s="61"/>
      <c r="CF237" s="62">
        <v>0</v>
      </c>
      <c r="CG237" s="62">
        <v>0</v>
      </c>
      <c r="CH237" s="63">
        <v>0</v>
      </c>
      <c r="CI237" s="62">
        <v>0</v>
      </c>
      <c r="CJ237" s="64">
        <v>0</v>
      </c>
      <c r="CK237" s="64">
        <v>0</v>
      </c>
      <c r="CL237" s="65">
        <v>-532.77500000000146</v>
      </c>
      <c r="CM237" s="66">
        <v>0</v>
      </c>
      <c r="CN237" s="66">
        <v>0</v>
      </c>
      <c r="CO237" s="66">
        <v>0</v>
      </c>
      <c r="CP237" s="66">
        <v>0</v>
      </c>
      <c r="CQ237" s="5"/>
    </row>
    <row r="238" spans="1:95">
      <c r="A238" s="5"/>
      <c r="B238" s="21" t="s">
        <v>2</v>
      </c>
      <c r="C238" s="21" t="s">
        <v>86</v>
      </c>
      <c r="D238" s="22" t="s">
        <v>44</v>
      </c>
      <c r="E238" s="62">
        <v>0</v>
      </c>
      <c r="F238" s="62">
        <v>0</v>
      </c>
      <c r="G238" s="63">
        <v>0</v>
      </c>
      <c r="H238" s="62">
        <v>0</v>
      </c>
      <c r="I238" s="64">
        <v>0</v>
      </c>
      <c r="J238" s="64">
        <v>0</v>
      </c>
      <c r="K238" s="65">
        <v>-28750</v>
      </c>
      <c r="L238" s="66">
        <v>-32500</v>
      </c>
      <c r="M238" s="66">
        <v>-12500</v>
      </c>
      <c r="N238" s="66">
        <v>-12500</v>
      </c>
      <c r="O238" s="66">
        <v>-13750</v>
      </c>
      <c r="P238" s="62"/>
      <c r="Q238" s="62">
        <v>0</v>
      </c>
      <c r="R238" s="63">
        <v>0</v>
      </c>
      <c r="S238" s="62">
        <v>0</v>
      </c>
      <c r="T238" s="64">
        <v>0</v>
      </c>
      <c r="U238" s="64">
        <v>0</v>
      </c>
      <c r="V238" s="65">
        <v>-1161</v>
      </c>
      <c r="W238" s="66">
        <v>-1312</v>
      </c>
      <c r="X238" s="66">
        <v>-505</v>
      </c>
      <c r="Y238" s="66">
        <v>-505</v>
      </c>
      <c r="Z238" s="66">
        <v>-555</v>
      </c>
      <c r="AA238" s="62">
        <f t="shared" si="0"/>
        <v>0</v>
      </c>
      <c r="AB238" s="62">
        <v>0</v>
      </c>
      <c r="AC238" s="63">
        <v>0</v>
      </c>
      <c r="AD238" s="62">
        <v>0</v>
      </c>
      <c r="AE238" s="64">
        <v>0</v>
      </c>
      <c r="AF238" s="64">
        <v>0</v>
      </c>
      <c r="AG238" s="65">
        <v>-29911</v>
      </c>
      <c r="AH238" s="66">
        <v>-33812</v>
      </c>
      <c r="AI238" s="66">
        <v>-13005</v>
      </c>
      <c r="AJ238" s="66">
        <v>-13005</v>
      </c>
      <c r="AK238" s="66">
        <v>-14305</v>
      </c>
      <c r="AL238" s="62">
        <v>0</v>
      </c>
      <c r="AM238" s="62">
        <v>0</v>
      </c>
      <c r="AN238" s="63">
        <v>0</v>
      </c>
      <c r="AO238" s="62">
        <v>0</v>
      </c>
      <c r="AP238" s="64">
        <v>0</v>
      </c>
      <c r="AQ238" s="64">
        <v>0</v>
      </c>
      <c r="AR238" s="65">
        <v>-1645.1050000000032</v>
      </c>
      <c r="AS238" s="66">
        <v>-2606.9051999999938</v>
      </c>
      <c r="AT238" s="66">
        <v>-1296.5985000000001</v>
      </c>
      <c r="AU238" s="66">
        <v>-1597.0140000000029</v>
      </c>
      <c r="AV238" s="66">
        <v>-2094.2519999999931</v>
      </c>
      <c r="AW238" s="67">
        <v>0</v>
      </c>
      <c r="AX238" s="62">
        <v>0</v>
      </c>
      <c r="AY238" s="63">
        <v>0</v>
      </c>
      <c r="AZ238" s="62">
        <v>0</v>
      </c>
      <c r="BA238" s="64">
        <v>0</v>
      </c>
      <c r="BB238" s="64">
        <v>0</v>
      </c>
      <c r="BC238" s="65">
        <v>0</v>
      </c>
      <c r="BD238" s="66">
        <v>0</v>
      </c>
      <c r="BE238" s="66">
        <v>0</v>
      </c>
      <c r="BF238" s="66">
        <v>0</v>
      </c>
      <c r="BG238" s="66">
        <v>0</v>
      </c>
      <c r="BH238" s="67">
        <v>0</v>
      </c>
      <c r="BI238" s="62">
        <v>0</v>
      </c>
      <c r="BJ238" s="63">
        <v>0</v>
      </c>
      <c r="BK238" s="62">
        <v>0</v>
      </c>
      <c r="BL238" s="64">
        <v>0</v>
      </c>
      <c r="BM238" s="64">
        <v>0</v>
      </c>
      <c r="BN238" s="65">
        <v>-31556.104999999981</v>
      </c>
      <c r="BO238" s="66">
        <v>-36418.905199999688</v>
      </c>
      <c r="BP238" s="66">
        <v>-14301.598499999964</v>
      </c>
      <c r="BQ238" s="66">
        <v>-14602.013999999966</v>
      </c>
      <c r="BR238" s="66">
        <v>-16399.251999999979</v>
      </c>
      <c r="BS238" s="61"/>
      <c r="BT238" s="62">
        <v>0</v>
      </c>
      <c r="BU238" s="62">
        <v>0</v>
      </c>
      <c r="BV238" s="63">
        <v>0</v>
      </c>
      <c r="BW238" s="62">
        <v>0</v>
      </c>
      <c r="BX238" s="64">
        <v>0</v>
      </c>
      <c r="BY238" s="64">
        <v>0</v>
      </c>
      <c r="BZ238" s="65">
        <v>-31556.104999999981</v>
      </c>
      <c r="CA238" s="66">
        <v>-36418.905199999921</v>
      </c>
      <c r="CB238" s="66">
        <v>-14301.598499999964</v>
      </c>
      <c r="CC238" s="66">
        <v>-14602.013999999966</v>
      </c>
      <c r="CD238" s="66">
        <v>-16399.252000000095</v>
      </c>
      <c r="CE238" s="61"/>
      <c r="CF238" s="62">
        <v>0</v>
      </c>
      <c r="CG238" s="62">
        <v>0</v>
      </c>
      <c r="CH238" s="63">
        <v>0</v>
      </c>
      <c r="CI238" s="62">
        <v>0</v>
      </c>
      <c r="CJ238" s="64">
        <v>0</v>
      </c>
      <c r="CK238" s="64">
        <v>0</v>
      </c>
      <c r="CL238" s="65">
        <v>-1224.8550000000105</v>
      </c>
      <c r="CM238" s="66">
        <v>-1413.1552000000011</v>
      </c>
      <c r="CN238" s="66">
        <v>-555.34849999999642</v>
      </c>
      <c r="CO238" s="66">
        <v>-567.01400000000285</v>
      </c>
      <c r="CP238" s="66">
        <v>-636.25200000000405</v>
      </c>
      <c r="CQ238" s="5"/>
    </row>
    <row r="239" spans="1:95">
      <c r="A239" s="5"/>
      <c r="B239" s="21" t="s">
        <v>2</v>
      </c>
      <c r="C239" s="21" t="s">
        <v>110</v>
      </c>
      <c r="D239" s="22" t="s">
        <v>38</v>
      </c>
      <c r="E239" s="62">
        <v>0</v>
      </c>
      <c r="F239" s="62">
        <v>0</v>
      </c>
      <c r="G239" s="63">
        <v>0</v>
      </c>
      <c r="H239" s="62">
        <v>0</v>
      </c>
      <c r="I239" s="64">
        <v>0</v>
      </c>
      <c r="J239" s="64">
        <v>0</v>
      </c>
      <c r="K239" s="65">
        <v>-244675</v>
      </c>
      <c r="L239" s="66">
        <v>-96300</v>
      </c>
      <c r="M239" s="66">
        <v>-92566</v>
      </c>
      <c r="N239" s="66">
        <v>-94647</v>
      </c>
      <c r="O239" s="66">
        <v>-90941</v>
      </c>
      <c r="P239" s="62"/>
      <c r="Q239" s="62">
        <v>0</v>
      </c>
      <c r="R239" s="63">
        <v>0</v>
      </c>
      <c r="S239" s="62">
        <v>0</v>
      </c>
      <c r="T239" s="64">
        <v>0</v>
      </c>
      <c r="U239" s="64">
        <v>0</v>
      </c>
      <c r="V239" s="65">
        <v>-9459</v>
      </c>
      <c r="W239" s="66">
        <v>-4270</v>
      </c>
      <c r="X239" s="66">
        <v>-3561</v>
      </c>
      <c r="Y239" s="66">
        <v>-3864</v>
      </c>
      <c r="Z239" s="66">
        <v>-3669</v>
      </c>
      <c r="AA239" s="62">
        <f t="shared" si="0"/>
        <v>0</v>
      </c>
      <c r="AB239" s="62">
        <v>0</v>
      </c>
      <c r="AC239" s="63">
        <v>0</v>
      </c>
      <c r="AD239" s="62">
        <v>0</v>
      </c>
      <c r="AE239" s="64">
        <v>0</v>
      </c>
      <c r="AF239" s="64">
        <v>0</v>
      </c>
      <c r="AG239" s="65">
        <v>-254134</v>
      </c>
      <c r="AH239" s="66">
        <v>-100570</v>
      </c>
      <c r="AI239" s="66">
        <v>-96127</v>
      </c>
      <c r="AJ239" s="66">
        <v>-98511</v>
      </c>
      <c r="AK239" s="66">
        <v>-94610</v>
      </c>
      <c r="AL239" s="62">
        <v>0</v>
      </c>
      <c r="AM239" s="62">
        <v>0</v>
      </c>
      <c r="AN239" s="63">
        <v>0</v>
      </c>
      <c r="AO239" s="62">
        <v>0</v>
      </c>
      <c r="AP239" s="64">
        <v>0</v>
      </c>
      <c r="AQ239" s="64">
        <v>0</v>
      </c>
      <c r="AR239" s="65">
        <v>-13977.369999999995</v>
      </c>
      <c r="AS239" s="66">
        <v>-7753.9470000000438</v>
      </c>
      <c r="AT239" s="66">
        <v>-9583.8619000000763</v>
      </c>
      <c r="AU239" s="66">
        <v>-12097.150799999945</v>
      </c>
      <c r="AV239" s="66">
        <v>-13850.90399999998</v>
      </c>
      <c r="AW239" s="67">
        <v>0</v>
      </c>
      <c r="AX239" s="62">
        <v>0</v>
      </c>
      <c r="AY239" s="63">
        <v>0</v>
      </c>
      <c r="AZ239" s="62">
        <v>0</v>
      </c>
      <c r="BA239" s="64">
        <v>0</v>
      </c>
      <c r="BB239" s="64">
        <v>0</v>
      </c>
      <c r="BC239" s="65">
        <v>0</v>
      </c>
      <c r="BD239" s="66">
        <v>0</v>
      </c>
      <c r="BE239" s="66">
        <v>0</v>
      </c>
      <c r="BF239" s="66">
        <v>0</v>
      </c>
      <c r="BG239" s="66">
        <v>0</v>
      </c>
      <c r="BH239" s="67">
        <v>0</v>
      </c>
      <c r="BI239" s="62">
        <v>0</v>
      </c>
      <c r="BJ239" s="63">
        <v>0</v>
      </c>
      <c r="BK239" s="62">
        <v>0</v>
      </c>
      <c r="BL239" s="64">
        <v>0</v>
      </c>
      <c r="BM239" s="64">
        <v>0</v>
      </c>
      <c r="BN239" s="65">
        <v>-268111.37000000291</v>
      </c>
      <c r="BO239" s="66">
        <v>-108323.94699999969</v>
      </c>
      <c r="BP239" s="66">
        <v>-105710.86189999897</v>
      </c>
      <c r="BQ239" s="66">
        <v>-110608.15079999994</v>
      </c>
      <c r="BR239" s="66">
        <v>-108460.9040000001</v>
      </c>
      <c r="BS239" s="61"/>
      <c r="BT239" s="62">
        <v>0</v>
      </c>
      <c r="BU239" s="62">
        <v>0</v>
      </c>
      <c r="BV239" s="63">
        <v>0</v>
      </c>
      <c r="BW239" s="62">
        <v>0</v>
      </c>
      <c r="BX239" s="64">
        <v>0</v>
      </c>
      <c r="BY239" s="64">
        <v>0</v>
      </c>
      <c r="BZ239" s="65">
        <v>-268111.37000000011</v>
      </c>
      <c r="CA239" s="66">
        <v>-108323.94700000249</v>
      </c>
      <c r="CB239" s="66">
        <v>-105710.8618999999</v>
      </c>
      <c r="CC239" s="66">
        <v>-110608.15079999994</v>
      </c>
      <c r="CD239" s="66">
        <v>-108460.9040000001</v>
      </c>
      <c r="CE239" s="61"/>
      <c r="CF239" s="62">
        <v>0</v>
      </c>
      <c r="CG239" s="62">
        <v>0</v>
      </c>
      <c r="CH239" s="63">
        <v>0</v>
      </c>
      <c r="CI239" s="62">
        <v>0</v>
      </c>
      <c r="CJ239" s="64">
        <v>0</v>
      </c>
      <c r="CK239" s="64">
        <v>0</v>
      </c>
      <c r="CL239" s="65">
        <v>-9979.2450000000536</v>
      </c>
      <c r="CM239" s="66">
        <v>-4599.2170000000042</v>
      </c>
      <c r="CN239" s="66">
        <v>-3916.0316999999632</v>
      </c>
      <c r="CO239" s="66">
        <v>-4338.4992000000202</v>
      </c>
      <c r="CP239" s="66">
        <v>-4206.1415999999736</v>
      </c>
      <c r="CQ239" s="5"/>
    </row>
    <row r="240" spans="1:95">
      <c r="A240" s="5"/>
      <c r="B240" s="21" t="s">
        <v>2</v>
      </c>
      <c r="C240" s="21" t="s">
        <v>110</v>
      </c>
      <c r="D240" s="22" t="s">
        <v>46</v>
      </c>
      <c r="E240" s="62">
        <v>0</v>
      </c>
      <c r="F240" s="62">
        <v>0</v>
      </c>
      <c r="G240" s="63">
        <v>0</v>
      </c>
      <c r="H240" s="62">
        <v>0</v>
      </c>
      <c r="I240" s="64">
        <v>0</v>
      </c>
      <c r="J240" s="64">
        <v>0</v>
      </c>
      <c r="K240" s="65">
        <v>-100730</v>
      </c>
      <c r="L240" s="66">
        <v>-62236</v>
      </c>
      <c r="M240" s="66">
        <v>-112377</v>
      </c>
      <c r="N240" s="66">
        <v>-85007</v>
      </c>
      <c r="O240" s="66">
        <v>-35111</v>
      </c>
      <c r="P240" s="62"/>
      <c r="Q240" s="62">
        <v>0</v>
      </c>
      <c r="R240" s="63">
        <v>0</v>
      </c>
      <c r="S240" s="62">
        <v>0</v>
      </c>
      <c r="T240" s="64">
        <v>0</v>
      </c>
      <c r="U240" s="64">
        <v>0</v>
      </c>
      <c r="V240" s="65">
        <v>-3958</v>
      </c>
      <c r="W240" s="66">
        <v>-2462</v>
      </c>
      <c r="X240" s="66">
        <v>-4449</v>
      </c>
      <c r="Y240" s="66">
        <v>-3534</v>
      </c>
      <c r="Z240" s="66">
        <v>-1519</v>
      </c>
      <c r="AA240" s="62">
        <f t="shared" si="0"/>
        <v>0</v>
      </c>
      <c r="AB240" s="62">
        <v>0</v>
      </c>
      <c r="AC240" s="63">
        <v>0</v>
      </c>
      <c r="AD240" s="62">
        <v>0</v>
      </c>
      <c r="AE240" s="64">
        <v>0</v>
      </c>
      <c r="AF240" s="64">
        <v>0</v>
      </c>
      <c r="AG240" s="65">
        <v>-104688</v>
      </c>
      <c r="AH240" s="66">
        <v>-64698</v>
      </c>
      <c r="AI240" s="66">
        <v>-116826</v>
      </c>
      <c r="AJ240" s="66">
        <v>-88541</v>
      </c>
      <c r="AK240" s="66">
        <v>-36630</v>
      </c>
      <c r="AL240" s="62">
        <v>0</v>
      </c>
      <c r="AM240" s="62">
        <v>0</v>
      </c>
      <c r="AN240" s="63">
        <v>0</v>
      </c>
      <c r="AO240" s="62">
        <v>0</v>
      </c>
      <c r="AP240" s="64">
        <v>0</v>
      </c>
      <c r="AQ240" s="64">
        <v>0</v>
      </c>
      <c r="AR240" s="65">
        <v>-5757.8399999999965</v>
      </c>
      <c r="AS240" s="66">
        <v>-4988.2157999999763</v>
      </c>
      <c r="AT240" s="66">
        <v>-11647.552199999976</v>
      </c>
      <c r="AU240" s="66">
        <v>-10872.83480000007</v>
      </c>
      <c r="AV240" s="66">
        <v>-5362.6320000000414</v>
      </c>
      <c r="AW240" s="67">
        <v>0</v>
      </c>
      <c r="AX240" s="62">
        <v>0</v>
      </c>
      <c r="AY240" s="63">
        <v>0</v>
      </c>
      <c r="AZ240" s="62">
        <v>0</v>
      </c>
      <c r="BA240" s="64">
        <v>0</v>
      </c>
      <c r="BB240" s="64">
        <v>0</v>
      </c>
      <c r="BC240" s="65">
        <v>0</v>
      </c>
      <c r="BD240" s="66">
        <v>0</v>
      </c>
      <c r="BE240" s="66">
        <v>0</v>
      </c>
      <c r="BF240" s="66">
        <v>0</v>
      </c>
      <c r="BG240" s="66">
        <v>0</v>
      </c>
      <c r="BH240" s="67">
        <v>0</v>
      </c>
      <c r="BI240" s="62">
        <v>0</v>
      </c>
      <c r="BJ240" s="63">
        <v>0</v>
      </c>
      <c r="BK240" s="62">
        <v>0</v>
      </c>
      <c r="BL240" s="64">
        <v>0</v>
      </c>
      <c r="BM240" s="64">
        <v>0</v>
      </c>
      <c r="BN240" s="65">
        <v>-110445.83999999985</v>
      </c>
      <c r="BO240" s="66">
        <v>-69686.215799999889</v>
      </c>
      <c r="BP240" s="66">
        <v>-128473.5521999998</v>
      </c>
      <c r="BQ240" s="66">
        <v>-99413.834799999837</v>
      </c>
      <c r="BR240" s="66">
        <v>-41992.631999999983</v>
      </c>
      <c r="BS240" s="61"/>
      <c r="BT240" s="62">
        <v>0</v>
      </c>
      <c r="BU240" s="62">
        <v>0</v>
      </c>
      <c r="BV240" s="63">
        <v>0</v>
      </c>
      <c r="BW240" s="62">
        <v>0</v>
      </c>
      <c r="BX240" s="64">
        <v>0</v>
      </c>
      <c r="BY240" s="64">
        <v>0</v>
      </c>
      <c r="BZ240" s="65">
        <v>-110445.83999999939</v>
      </c>
      <c r="CA240" s="66">
        <v>-69686.215800000122</v>
      </c>
      <c r="CB240" s="66">
        <v>-128473.55220000027</v>
      </c>
      <c r="CC240" s="66">
        <v>-99413.834800000302</v>
      </c>
      <c r="CD240" s="66">
        <v>-41992.63199999975</v>
      </c>
      <c r="CE240" s="61"/>
      <c r="CF240" s="62">
        <v>0</v>
      </c>
      <c r="CG240" s="62">
        <v>0</v>
      </c>
      <c r="CH240" s="63">
        <v>0</v>
      </c>
      <c r="CI240" s="62">
        <v>0</v>
      </c>
      <c r="CJ240" s="64">
        <v>0</v>
      </c>
      <c r="CK240" s="64">
        <v>0</v>
      </c>
      <c r="CL240" s="65">
        <v>-4175.6900000000314</v>
      </c>
      <c r="CM240" s="66">
        <v>-2651.8202000000165</v>
      </c>
      <c r="CN240" s="66">
        <v>-4892.5653000000166</v>
      </c>
      <c r="CO240" s="66">
        <v>-3967.9751999999862</v>
      </c>
      <c r="CP240" s="66">
        <v>-1741.3815999999933</v>
      </c>
      <c r="CQ240" s="5"/>
    </row>
    <row r="241" spans="1:110">
      <c r="A241" s="5"/>
      <c r="B241" s="21" t="s">
        <v>2</v>
      </c>
      <c r="C241" s="21" t="s">
        <v>110</v>
      </c>
      <c r="D241" s="22" t="s">
        <v>48</v>
      </c>
      <c r="E241" s="62">
        <v>0</v>
      </c>
      <c r="F241" s="62">
        <v>0</v>
      </c>
      <c r="G241" s="63">
        <v>0</v>
      </c>
      <c r="H241" s="62">
        <v>0</v>
      </c>
      <c r="I241" s="64">
        <v>0</v>
      </c>
      <c r="J241" s="64">
        <v>0</v>
      </c>
      <c r="K241" s="65">
        <v>0</v>
      </c>
      <c r="L241" s="66">
        <v>-11493</v>
      </c>
      <c r="M241" s="66">
        <v>-21005</v>
      </c>
      <c r="N241" s="66">
        <v>-45000</v>
      </c>
      <c r="O241" s="66">
        <v>-12500</v>
      </c>
      <c r="P241" s="62"/>
      <c r="Q241" s="62">
        <v>0</v>
      </c>
      <c r="R241" s="63">
        <v>0</v>
      </c>
      <c r="S241" s="62">
        <v>0</v>
      </c>
      <c r="T241" s="64">
        <v>0</v>
      </c>
      <c r="U241" s="64">
        <v>0</v>
      </c>
      <c r="V241" s="65">
        <v>0</v>
      </c>
      <c r="W241" s="66">
        <v>-428</v>
      </c>
      <c r="X241" s="66">
        <v>-886</v>
      </c>
      <c r="Y241" s="66">
        <v>-1817</v>
      </c>
      <c r="Z241" s="66">
        <v>-505</v>
      </c>
      <c r="AA241" s="62">
        <f t="shared" ref="AA241:AA249" si="1">+AA73-AA157</f>
        <v>0</v>
      </c>
      <c r="AB241" s="62">
        <v>0</v>
      </c>
      <c r="AC241" s="63">
        <v>0</v>
      </c>
      <c r="AD241" s="62">
        <v>0</v>
      </c>
      <c r="AE241" s="64">
        <v>0</v>
      </c>
      <c r="AF241" s="64">
        <v>0</v>
      </c>
      <c r="AG241" s="65">
        <v>0</v>
      </c>
      <c r="AH241" s="66">
        <v>-11921</v>
      </c>
      <c r="AI241" s="66">
        <v>-21891</v>
      </c>
      <c r="AJ241" s="66">
        <v>-46817</v>
      </c>
      <c r="AK241" s="66">
        <v>-13005</v>
      </c>
      <c r="AL241" s="62">
        <v>0</v>
      </c>
      <c r="AM241" s="62">
        <v>0</v>
      </c>
      <c r="AN241" s="63">
        <v>0</v>
      </c>
      <c r="AO241" s="62">
        <v>0</v>
      </c>
      <c r="AP241" s="64">
        <v>0</v>
      </c>
      <c r="AQ241" s="64">
        <v>0</v>
      </c>
      <c r="AR241" s="65">
        <v>0</v>
      </c>
      <c r="AS241" s="66">
        <v>-919.10910000000149</v>
      </c>
      <c r="AT241" s="66">
        <v>-2182.5326999999961</v>
      </c>
      <c r="AU241" s="66">
        <v>-5749.1276000000071</v>
      </c>
      <c r="AV241" s="66">
        <v>-1903.9320000000007</v>
      </c>
      <c r="AW241" s="67">
        <v>0</v>
      </c>
      <c r="AX241" s="62">
        <v>0</v>
      </c>
      <c r="AY241" s="63">
        <v>0</v>
      </c>
      <c r="AZ241" s="62">
        <v>0</v>
      </c>
      <c r="BA241" s="64">
        <v>0</v>
      </c>
      <c r="BB241" s="64">
        <v>0</v>
      </c>
      <c r="BC241" s="65">
        <v>0</v>
      </c>
      <c r="BD241" s="66">
        <v>0</v>
      </c>
      <c r="BE241" s="66">
        <v>0</v>
      </c>
      <c r="BF241" s="66">
        <v>0</v>
      </c>
      <c r="BG241" s="66">
        <v>0</v>
      </c>
      <c r="BH241" s="67">
        <v>0</v>
      </c>
      <c r="BI241" s="62">
        <v>0</v>
      </c>
      <c r="BJ241" s="63">
        <v>0</v>
      </c>
      <c r="BK241" s="62">
        <v>0</v>
      </c>
      <c r="BL241" s="64">
        <v>0</v>
      </c>
      <c r="BM241" s="64">
        <v>0</v>
      </c>
      <c r="BN241" s="65">
        <v>0</v>
      </c>
      <c r="BO241" s="66">
        <v>-12840.109100000001</v>
      </c>
      <c r="BP241" s="66">
        <v>-24073.532699999982</v>
      </c>
      <c r="BQ241" s="66">
        <v>-52566.127599999774</v>
      </c>
      <c r="BR241" s="66">
        <v>-14908.93200000003</v>
      </c>
      <c r="BS241" s="61"/>
      <c r="BT241" s="62">
        <v>0</v>
      </c>
      <c r="BU241" s="62">
        <v>0</v>
      </c>
      <c r="BV241" s="63">
        <v>0</v>
      </c>
      <c r="BW241" s="62">
        <v>0</v>
      </c>
      <c r="BX241" s="64">
        <v>0</v>
      </c>
      <c r="BY241" s="64">
        <v>0</v>
      </c>
      <c r="BZ241" s="65">
        <v>0</v>
      </c>
      <c r="CA241" s="66">
        <v>-12840.1091</v>
      </c>
      <c r="CB241" s="66">
        <v>-24073.532700000098</v>
      </c>
      <c r="CC241" s="66">
        <v>-52566.127599999309</v>
      </c>
      <c r="CD241" s="66">
        <v>-14908.93200000003</v>
      </c>
      <c r="CE241" s="61"/>
      <c r="CF241" s="62">
        <v>0</v>
      </c>
      <c r="CG241" s="62">
        <v>0</v>
      </c>
      <c r="CH241" s="63">
        <v>0</v>
      </c>
      <c r="CI241" s="62">
        <v>0</v>
      </c>
      <c r="CJ241" s="64">
        <v>0</v>
      </c>
      <c r="CK241" s="64">
        <v>0</v>
      </c>
      <c r="CL241" s="65">
        <v>0</v>
      </c>
      <c r="CM241" s="66">
        <v>-460.99880000000121</v>
      </c>
      <c r="CN241" s="66">
        <v>-974.33419999999751</v>
      </c>
      <c r="CO241" s="66">
        <v>-2040.1276000000071</v>
      </c>
      <c r="CP241" s="66">
        <v>-578.9320000000007</v>
      </c>
      <c r="CQ241" s="5"/>
    </row>
    <row r="242" spans="1:110">
      <c r="A242" s="5"/>
      <c r="B242" s="21" t="s">
        <v>2</v>
      </c>
      <c r="C242" s="21" t="s">
        <v>110</v>
      </c>
      <c r="D242" s="22" t="s">
        <v>98</v>
      </c>
      <c r="E242" s="62">
        <v>0</v>
      </c>
      <c r="F242" s="62">
        <v>0</v>
      </c>
      <c r="G242" s="63">
        <v>0</v>
      </c>
      <c r="H242" s="62">
        <v>0</v>
      </c>
      <c r="I242" s="64">
        <v>0</v>
      </c>
      <c r="J242" s="64">
        <v>0</v>
      </c>
      <c r="K242" s="65">
        <v>-62477</v>
      </c>
      <c r="L242" s="66">
        <v>-12015</v>
      </c>
      <c r="M242" s="66">
        <v>0</v>
      </c>
      <c r="N242" s="66">
        <v>0</v>
      </c>
      <c r="O242" s="66">
        <v>0</v>
      </c>
      <c r="P242" s="62"/>
      <c r="Q242" s="62">
        <v>0</v>
      </c>
      <c r="R242" s="63">
        <v>0</v>
      </c>
      <c r="S242" s="62">
        <v>0</v>
      </c>
      <c r="T242" s="64">
        <v>0</v>
      </c>
      <c r="U242" s="64">
        <v>0</v>
      </c>
      <c r="V242" s="65">
        <v>-2523</v>
      </c>
      <c r="W242" s="66">
        <v>-485</v>
      </c>
      <c r="X242" s="66">
        <v>0</v>
      </c>
      <c r="Y242" s="66">
        <v>0</v>
      </c>
      <c r="Z242" s="66">
        <v>0</v>
      </c>
      <c r="AA242" s="62">
        <f t="shared" si="1"/>
        <v>0</v>
      </c>
      <c r="AB242" s="62">
        <v>0</v>
      </c>
      <c r="AC242" s="63">
        <v>0</v>
      </c>
      <c r="AD242" s="62">
        <v>0</v>
      </c>
      <c r="AE242" s="64">
        <v>0</v>
      </c>
      <c r="AF242" s="64">
        <v>0</v>
      </c>
      <c r="AG242" s="65">
        <v>-65000</v>
      </c>
      <c r="AH242" s="66">
        <v>-12500</v>
      </c>
      <c r="AI242" s="66">
        <v>0</v>
      </c>
      <c r="AJ242" s="66">
        <v>0</v>
      </c>
      <c r="AK242" s="66">
        <v>0</v>
      </c>
      <c r="AL242" s="62">
        <v>0</v>
      </c>
      <c r="AM242" s="62">
        <v>0</v>
      </c>
      <c r="AN242" s="63">
        <v>0</v>
      </c>
      <c r="AO242" s="62">
        <v>0</v>
      </c>
      <c r="AP242" s="64">
        <v>0</v>
      </c>
      <c r="AQ242" s="64">
        <v>0</v>
      </c>
      <c r="AR242" s="65">
        <v>-3575</v>
      </c>
      <c r="AS242" s="66">
        <v>-963.75</v>
      </c>
      <c r="AT242" s="66">
        <v>0</v>
      </c>
      <c r="AU242" s="66">
        <v>0</v>
      </c>
      <c r="AV242" s="66">
        <v>0</v>
      </c>
      <c r="AW242" s="67">
        <v>0</v>
      </c>
      <c r="AX242" s="62">
        <v>0</v>
      </c>
      <c r="AY242" s="63">
        <v>0</v>
      </c>
      <c r="AZ242" s="62">
        <v>0</v>
      </c>
      <c r="BA242" s="64">
        <v>0</v>
      </c>
      <c r="BB242" s="64">
        <v>0</v>
      </c>
      <c r="BC242" s="65">
        <v>0</v>
      </c>
      <c r="BD242" s="66">
        <v>0</v>
      </c>
      <c r="BE242" s="66">
        <v>0</v>
      </c>
      <c r="BF242" s="66">
        <v>0</v>
      </c>
      <c r="BG242" s="66">
        <v>0</v>
      </c>
      <c r="BH242" s="67">
        <v>0</v>
      </c>
      <c r="BI242" s="62">
        <v>0</v>
      </c>
      <c r="BJ242" s="63">
        <v>0</v>
      </c>
      <c r="BK242" s="62">
        <v>0</v>
      </c>
      <c r="BL242" s="64">
        <v>0</v>
      </c>
      <c r="BM242" s="64">
        <v>0</v>
      </c>
      <c r="BN242" s="65">
        <v>-68575</v>
      </c>
      <c r="BO242" s="66">
        <v>-13463.75</v>
      </c>
      <c r="BP242" s="66">
        <v>0</v>
      </c>
      <c r="BQ242" s="66">
        <v>0</v>
      </c>
      <c r="BR242" s="66">
        <v>0</v>
      </c>
      <c r="BS242" s="61"/>
      <c r="BT242" s="62">
        <v>0</v>
      </c>
      <c r="BU242" s="62">
        <v>0</v>
      </c>
      <c r="BV242" s="63">
        <v>0</v>
      </c>
      <c r="BW242" s="62">
        <v>0</v>
      </c>
      <c r="BX242" s="64">
        <v>0</v>
      </c>
      <c r="BY242" s="64">
        <v>0</v>
      </c>
      <c r="BZ242" s="65">
        <v>-68575</v>
      </c>
      <c r="CA242" s="66">
        <v>-13463.749999999767</v>
      </c>
      <c r="CB242" s="66">
        <v>0</v>
      </c>
      <c r="CC242" s="66">
        <v>0</v>
      </c>
      <c r="CD242" s="66">
        <v>0</v>
      </c>
      <c r="CE242" s="61"/>
      <c r="CF242" s="62">
        <v>0</v>
      </c>
      <c r="CG242" s="62">
        <v>0</v>
      </c>
      <c r="CH242" s="63">
        <v>0</v>
      </c>
      <c r="CI242" s="62">
        <v>0</v>
      </c>
      <c r="CJ242" s="64">
        <v>0</v>
      </c>
      <c r="CK242" s="64">
        <v>0</v>
      </c>
      <c r="CL242" s="65">
        <v>-2661.7649999999994</v>
      </c>
      <c r="CM242" s="66">
        <v>-522.39349999999831</v>
      </c>
      <c r="CN242" s="66">
        <v>0</v>
      </c>
      <c r="CO242" s="66">
        <v>0</v>
      </c>
      <c r="CP242" s="66">
        <v>0</v>
      </c>
      <c r="CQ242" s="5"/>
    </row>
    <row r="243" spans="1:110">
      <c r="A243" s="5"/>
      <c r="B243" s="21" t="s">
        <v>2</v>
      </c>
      <c r="C243" s="21" t="s">
        <v>87</v>
      </c>
      <c r="D243" s="22" t="s">
        <v>41</v>
      </c>
      <c r="E243" s="68">
        <v>0</v>
      </c>
      <c r="F243" s="68">
        <v>0</v>
      </c>
      <c r="G243" s="69">
        <v>0</v>
      </c>
      <c r="H243" s="68">
        <v>0</v>
      </c>
      <c r="I243" s="70">
        <v>0</v>
      </c>
      <c r="J243" s="70">
        <v>0</v>
      </c>
      <c r="K243" s="71">
        <v>-42000</v>
      </c>
      <c r="L243" s="72">
        <v>-18000</v>
      </c>
      <c r="M243" s="72">
        <v>-41672</v>
      </c>
      <c r="N243" s="72">
        <v>-36556</v>
      </c>
      <c r="O243" s="72">
        <v>-36374</v>
      </c>
      <c r="P243" s="68"/>
      <c r="Q243" s="68">
        <v>0</v>
      </c>
      <c r="R243" s="69">
        <v>0</v>
      </c>
      <c r="S243" s="68">
        <v>0</v>
      </c>
      <c r="T243" s="70">
        <v>0</v>
      </c>
      <c r="U243" s="70">
        <v>0</v>
      </c>
      <c r="V243" s="71">
        <v>-1696</v>
      </c>
      <c r="W243" s="72">
        <v>-727</v>
      </c>
      <c r="X243" s="72">
        <v>-1550</v>
      </c>
      <c r="Y243" s="72">
        <v>-1562</v>
      </c>
      <c r="Z243" s="72">
        <v>-1473</v>
      </c>
      <c r="AA243" s="68">
        <f t="shared" si="1"/>
        <v>0</v>
      </c>
      <c r="AB243" s="68">
        <v>0</v>
      </c>
      <c r="AC243" s="69">
        <v>0</v>
      </c>
      <c r="AD243" s="68">
        <v>0</v>
      </c>
      <c r="AE243" s="70">
        <v>0</v>
      </c>
      <c r="AF243" s="70">
        <v>0</v>
      </c>
      <c r="AG243" s="71">
        <v>-43696</v>
      </c>
      <c r="AH243" s="72">
        <v>-18727</v>
      </c>
      <c r="AI243" s="72">
        <v>-43222</v>
      </c>
      <c r="AJ243" s="72">
        <v>-38118</v>
      </c>
      <c r="AK243" s="72">
        <v>-37847</v>
      </c>
      <c r="AL243" s="68">
        <v>0</v>
      </c>
      <c r="AM243" s="68">
        <v>0</v>
      </c>
      <c r="AN243" s="69">
        <v>0</v>
      </c>
      <c r="AO243" s="68">
        <v>0</v>
      </c>
      <c r="AP243" s="70">
        <v>0</v>
      </c>
      <c r="AQ243" s="70">
        <v>0</v>
      </c>
      <c r="AR243" s="71">
        <v>-2403.2799999999988</v>
      </c>
      <c r="AS243" s="72">
        <v>-1443.8516999999993</v>
      </c>
      <c r="AT243" s="72">
        <v>-4309.2333999999973</v>
      </c>
      <c r="AU243" s="72">
        <v>-4680.8904000000039</v>
      </c>
      <c r="AV243" s="72">
        <v>-5540.8007999999973</v>
      </c>
      <c r="AW243" s="73">
        <v>0</v>
      </c>
      <c r="AX243" s="68">
        <v>0</v>
      </c>
      <c r="AY243" s="69">
        <v>0</v>
      </c>
      <c r="AZ243" s="68">
        <v>0</v>
      </c>
      <c r="BA243" s="70">
        <v>0</v>
      </c>
      <c r="BB243" s="70">
        <v>0</v>
      </c>
      <c r="BC243" s="71">
        <v>0</v>
      </c>
      <c r="BD243" s="72">
        <v>0</v>
      </c>
      <c r="BE243" s="72">
        <v>0</v>
      </c>
      <c r="BF243" s="72">
        <v>0</v>
      </c>
      <c r="BG243" s="72">
        <v>0</v>
      </c>
      <c r="BH243" s="73">
        <v>0</v>
      </c>
      <c r="BI243" s="68">
        <v>0</v>
      </c>
      <c r="BJ243" s="69">
        <v>0</v>
      </c>
      <c r="BK243" s="68">
        <v>0</v>
      </c>
      <c r="BL243" s="70">
        <v>0</v>
      </c>
      <c r="BM243" s="70">
        <v>0</v>
      </c>
      <c r="BN243" s="71">
        <v>-46099.280000000028</v>
      </c>
      <c r="BO243" s="72">
        <v>-20170.851699999999</v>
      </c>
      <c r="BP243" s="72">
        <v>-47531.233400000026</v>
      </c>
      <c r="BQ243" s="72">
        <v>-42798.890399999917</v>
      </c>
      <c r="BR243" s="72">
        <v>-43387.800800000085</v>
      </c>
      <c r="BS243" s="61"/>
      <c r="BT243" s="68">
        <v>0</v>
      </c>
      <c r="BU243" s="68">
        <v>0</v>
      </c>
      <c r="BV243" s="69">
        <v>0</v>
      </c>
      <c r="BW243" s="68">
        <v>0</v>
      </c>
      <c r="BX243" s="70">
        <v>0</v>
      </c>
      <c r="BY243" s="70">
        <v>0</v>
      </c>
      <c r="BZ243" s="71">
        <v>-46099.279999999795</v>
      </c>
      <c r="CA243" s="72">
        <v>-20170.851699999999</v>
      </c>
      <c r="CB243" s="72">
        <v>-47531.233400000005</v>
      </c>
      <c r="CC243" s="72">
        <v>-42798.890399999917</v>
      </c>
      <c r="CD243" s="72">
        <v>-43387.800799999852</v>
      </c>
      <c r="CE243" s="61"/>
      <c r="CF243" s="68">
        <v>0</v>
      </c>
      <c r="CG243" s="68">
        <v>0</v>
      </c>
      <c r="CH243" s="69">
        <v>0</v>
      </c>
      <c r="CI243" s="68">
        <v>0</v>
      </c>
      <c r="CJ243" s="70">
        <v>0</v>
      </c>
      <c r="CK243" s="70">
        <v>0</v>
      </c>
      <c r="CL243" s="71">
        <v>-1789.2799999999988</v>
      </c>
      <c r="CM243" s="72">
        <v>-783.05169999999998</v>
      </c>
      <c r="CN243" s="72">
        <v>-1704.535000000018</v>
      </c>
      <c r="CO243" s="72">
        <v>-1753.8135999999795</v>
      </c>
      <c r="CP243" s="72">
        <v>-1688.6472000000213</v>
      </c>
      <c r="CQ243" s="5"/>
    </row>
    <row r="244" spans="1:110">
      <c r="A244" s="5"/>
      <c r="B244" s="21" t="s">
        <v>3</v>
      </c>
      <c r="C244" s="21" t="s">
        <v>88</v>
      </c>
      <c r="D244" s="22" t="s">
        <v>56</v>
      </c>
      <c r="E244" s="62">
        <v>0</v>
      </c>
      <c r="F244" s="62">
        <v>0</v>
      </c>
      <c r="G244" s="63">
        <v>0</v>
      </c>
      <c r="H244" s="62">
        <v>0</v>
      </c>
      <c r="I244" s="64">
        <v>0</v>
      </c>
      <c r="J244" s="64">
        <v>0</v>
      </c>
      <c r="K244" s="65">
        <v>0</v>
      </c>
      <c r="L244" s="66">
        <v>0</v>
      </c>
      <c r="M244" s="66">
        <v>0</v>
      </c>
      <c r="N244" s="66">
        <v>0</v>
      </c>
      <c r="O244" s="66">
        <v>0</v>
      </c>
      <c r="P244" s="62"/>
      <c r="Q244" s="62">
        <v>0</v>
      </c>
      <c r="R244" s="63">
        <v>0</v>
      </c>
      <c r="S244" s="62">
        <v>0</v>
      </c>
      <c r="T244" s="64">
        <v>0</v>
      </c>
      <c r="U244" s="64">
        <v>0</v>
      </c>
      <c r="V244" s="65">
        <v>0</v>
      </c>
      <c r="W244" s="66">
        <v>0</v>
      </c>
      <c r="X244" s="66">
        <v>0</v>
      </c>
      <c r="Y244" s="66">
        <v>0</v>
      </c>
      <c r="Z244" s="66">
        <v>0</v>
      </c>
      <c r="AA244" s="62">
        <f t="shared" si="1"/>
        <v>0</v>
      </c>
      <c r="AB244" s="62">
        <v>0</v>
      </c>
      <c r="AC244" s="63">
        <v>0</v>
      </c>
      <c r="AD244" s="62">
        <v>0</v>
      </c>
      <c r="AE244" s="64">
        <v>0</v>
      </c>
      <c r="AF244" s="64">
        <v>0</v>
      </c>
      <c r="AG244" s="65">
        <v>0</v>
      </c>
      <c r="AH244" s="66">
        <v>0</v>
      </c>
      <c r="AI244" s="66">
        <v>0</v>
      </c>
      <c r="AJ244" s="66">
        <v>0</v>
      </c>
      <c r="AK244" s="66">
        <v>0</v>
      </c>
      <c r="AL244" s="62">
        <v>0</v>
      </c>
      <c r="AM244" s="62">
        <v>0</v>
      </c>
      <c r="AN244" s="63">
        <v>0</v>
      </c>
      <c r="AO244" s="62">
        <v>0</v>
      </c>
      <c r="AP244" s="64">
        <v>0</v>
      </c>
      <c r="AQ244" s="64">
        <v>0</v>
      </c>
      <c r="AR244" s="65">
        <v>0</v>
      </c>
      <c r="AS244" s="66">
        <v>0</v>
      </c>
      <c r="AT244" s="66">
        <v>0</v>
      </c>
      <c r="AU244" s="66">
        <v>0</v>
      </c>
      <c r="AV244" s="66">
        <v>0</v>
      </c>
      <c r="AW244" s="67">
        <v>0</v>
      </c>
      <c r="AX244" s="62">
        <v>0</v>
      </c>
      <c r="AY244" s="63">
        <v>0</v>
      </c>
      <c r="AZ244" s="62">
        <v>0</v>
      </c>
      <c r="BA244" s="64">
        <v>0</v>
      </c>
      <c r="BB244" s="64">
        <v>0</v>
      </c>
      <c r="BC244" s="65">
        <v>0</v>
      </c>
      <c r="BD244" s="66">
        <v>0</v>
      </c>
      <c r="BE244" s="66">
        <v>0</v>
      </c>
      <c r="BF244" s="66">
        <v>0</v>
      </c>
      <c r="BG244" s="66">
        <v>0</v>
      </c>
      <c r="BH244" s="67">
        <v>0</v>
      </c>
      <c r="BI244" s="62">
        <v>0</v>
      </c>
      <c r="BJ244" s="63">
        <v>0</v>
      </c>
      <c r="BK244" s="62">
        <v>0</v>
      </c>
      <c r="BL244" s="64">
        <v>0</v>
      </c>
      <c r="BM244" s="64">
        <v>0</v>
      </c>
      <c r="BN244" s="65">
        <v>0</v>
      </c>
      <c r="BO244" s="66">
        <v>0</v>
      </c>
      <c r="BP244" s="66">
        <v>0</v>
      </c>
      <c r="BQ244" s="66">
        <v>0</v>
      </c>
      <c r="BR244" s="66">
        <v>0</v>
      </c>
      <c r="BS244" s="66"/>
      <c r="BT244" s="62">
        <v>0</v>
      </c>
      <c r="BU244" s="62">
        <v>-1.4551915228366852E-10</v>
      </c>
      <c r="BV244" s="63">
        <v>0</v>
      </c>
      <c r="BW244" s="62">
        <v>0</v>
      </c>
      <c r="BX244" s="64">
        <v>0</v>
      </c>
      <c r="BY244" s="64">
        <v>0</v>
      </c>
      <c r="BZ244" s="65">
        <v>0</v>
      </c>
      <c r="CA244" s="66">
        <v>0</v>
      </c>
      <c r="CB244" s="66">
        <v>0</v>
      </c>
      <c r="CC244" s="66">
        <v>0</v>
      </c>
      <c r="CD244" s="66">
        <v>0</v>
      </c>
      <c r="CE244" s="61"/>
      <c r="CF244" s="62">
        <v>0</v>
      </c>
      <c r="CG244" s="62">
        <v>0</v>
      </c>
      <c r="CH244" s="63">
        <v>0</v>
      </c>
      <c r="CI244" s="62">
        <v>0</v>
      </c>
      <c r="CJ244" s="64">
        <v>0</v>
      </c>
      <c r="CK244" s="64">
        <v>0</v>
      </c>
      <c r="CL244" s="65">
        <v>0</v>
      </c>
      <c r="CM244" s="66">
        <v>0</v>
      </c>
      <c r="CN244" s="66">
        <v>0</v>
      </c>
      <c r="CO244" s="66">
        <v>0</v>
      </c>
      <c r="CP244" s="66">
        <v>0</v>
      </c>
      <c r="CQ244" s="5"/>
    </row>
    <row r="245" spans="1:110">
      <c r="A245" s="5"/>
      <c r="B245" s="21" t="s">
        <v>3</v>
      </c>
      <c r="C245" s="21" t="s">
        <v>89</v>
      </c>
      <c r="D245" s="22" t="s">
        <v>57</v>
      </c>
      <c r="E245" s="62">
        <v>0</v>
      </c>
      <c r="F245" s="62">
        <v>0</v>
      </c>
      <c r="G245" s="63">
        <v>0</v>
      </c>
      <c r="H245" s="62">
        <v>0</v>
      </c>
      <c r="I245" s="64">
        <v>0</v>
      </c>
      <c r="J245" s="64">
        <v>0</v>
      </c>
      <c r="K245" s="65">
        <v>0</v>
      </c>
      <c r="L245" s="66">
        <v>0</v>
      </c>
      <c r="M245" s="66">
        <v>0</v>
      </c>
      <c r="N245" s="66">
        <v>0</v>
      </c>
      <c r="O245" s="66">
        <v>0</v>
      </c>
      <c r="P245" s="62"/>
      <c r="Q245" s="62">
        <v>0</v>
      </c>
      <c r="R245" s="63">
        <v>0</v>
      </c>
      <c r="S245" s="62">
        <v>-4.5474735088646412E-13</v>
      </c>
      <c r="T245" s="64">
        <v>0</v>
      </c>
      <c r="U245" s="64">
        <v>0</v>
      </c>
      <c r="V245" s="65">
        <v>0</v>
      </c>
      <c r="W245" s="66">
        <v>0</v>
      </c>
      <c r="X245" s="66">
        <v>0</v>
      </c>
      <c r="Y245" s="66">
        <v>0</v>
      </c>
      <c r="Z245" s="66">
        <v>0</v>
      </c>
      <c r="AA245" s="62">
        <f t="shared" si="1"/>
        <v>0</v>
      </c>
      <c r="AB245" s="62">
        <v>0</v>
      </c>
      <c r="AC245" s="63">
        <v>0</v>
      </c>
      <c r="AD245" s="62">
        <v>0</v>
      </c>
      <c r="AE245" s="64">
        <v>0</v>
      </c>
      <c r="AF245" s="64">
        <v>0</v>
      </c>
      <c r="AG245" s="65">
        <v>0</v>
      </c>
      <c r="AH245" s="66">
        <v>0</v>
      </c>
      <c r="AI245" s="66">
        <v>0</v>
      </c>
      <c r="AJ245" s="66">
        <v>0</v>
      </c>
      <c r="AK245" s="66">
        <v>0</v>
      </c>
      <c r="AL245" s="62">
        <v>0</v>
      </c>
      <c r="AM245" s="62">
        <v>0</v>
      </c>
      <c r="AN245" s="63">
        <v>0</v>
      </c>
      <c r="AO245" s="62">
        <v>0</v>
      </c>
      <c r="AP245" s="64">
        <v>0</v>
      </c>
      <c r="AQ245" s="64">
        <v>0</v>
      </c>
      <c r="AR245" s="65">
        <v>0</v>
      </c>
      <c r="AS245" s="66">
        <v>0</v>
      </c>
      <c r="AT245" s="66">
        <v>0</v>
      </c>
      <c r="AU245" s="66">
        <v>0</v>
      </c>
      <c r="AV245" s="66">
        <v>0</v>
      </c>
      <c r="AW245" s="67">
        <v>0</v>
      </c>
      <c r="AX245" s="62">
        <v>0</v>
      </c>
      <c r="AY245" s="63">
        <v>0</v>
      </c>
      <c r="AZ245" s="62">
        <v>0</v>
      </c>
      <c r="BA245" s="64">
        <v>0</v>
      </c>
      <c r="BB245" s="64">
        <v>0</v>
      </c>
      <c r="BC245" s="65">
        <v>0</v>
      </c>
      <c r="BD245" s="66">
        <v>0</v>
      </c>
      <c r="BE245" s="66">
        <v>0</v>
      </c>
      <c r="BF245" s="66">
        <v>0</v>
      </c>
      <c r="BG245" s="66">
        <v>0</v>
      </c>
      <c r="BH245" s="67">
        <v>0</v>
      </c>
      <c r="BI245" s="62">
        <v>0</v>
      </c>
      <c r="BJ245" s="63">
        <v>0</v>
      </c>
      <c r="BK245" s="62">
        <v>0</v>
      </c>
      <c r="BL245" s="64">
        <v>0</v>
      </c>
      <c r="BM245" s="64">
        <v>0</v>
      </c>
      <c r="BN245" s="65">
        <v>0</v>
      </c>
      <c r="BO245" s="66">
        <v>0</v>
      </c>
      <c r="BP245" s="66">
        <v>0</v>
      </c>
      <c r="BQ245" s="66">
        <v>0</v>
      </c>
      <c r="BR245" s="66">
        <v>0</v>
      </c>
      <c r="BS245" s="66"/>
      <c r="BT245" s="62">
        <v>0</v>
      </c>
      <c r="BU245" s="62">
        <v>0</v>
      </c>
      <c r="BV245" s="63">
        <v>0</v>
      </c>
      <c r="BW245" s="62">
        <v>0</v>
      </c>
      <c r="BX245" s="64">
        <v>0</v>
      </c>
      <c r="BY245" s="64">
        <v>0</v>
      </c>
      <c r="BZ245" s="65">
        <v>0</v>
      </c>
      <c r="CA245" s="66">
        <v>0</v>
      </c>
      <c r="CB245" s="66">
        <v>0</v>
      </c>
      <c r="CC245" s="66">
        <v>0</v>
      </c>
      <c r="CD245" s="66">
        <v>0</v>
      </c>
      <c r="CE245" s="61"/>
      <c r="CF245" s="62">
        <v>0</v>
      </c>
      <c r="CG245" s="62">
        <v>0</v>
      </c>
      <c r="CH245" s="63">
        <v>1.0231815394945443E-12</v>
      </c>
      <c r="CI245" s="62">
        <v>-2.218603447658174E-13</v>
      </c>
      <c r="CJ245" s="64">
        <v>0</v>
      </c>
      <c r="CK245" s="64">
        <v>0</v>
      </c>
      <c r="CL245" s="65">
        <v>0</v>
      </c>
      <c r="CM245" s="66">
        <v>0</v>
      </c>
      <c r="CN245" s="66">
        <v>0</v>
      </c>
      <c r="CO245" s="66">
        <v>0</v>
      </c>
      <c r="CP245" s="66">
        <v>0</v>
      </c>
      <c r="CQ245" s="5"/>
    </row>
    <row r="246" spans="1:110">
      <c r="A246" s="5"/>
      <c r="B246" s="21" t="s">
        <v>3</v>
      </c>
      <c r="C246" s="21" t="s">
        <v>89</v>
      </c>
      <c r="D246" s="22" t="s">
        <v>55</v>
      </c>
      <c r="E246" s="62">
        <v>0</v>
      </c>
      <c r="F246" s="62">
        <v>0</v>
      </c>
      <c r="G246" s="63">
        <v>0</v>
      </c>
      <c r="H246" s="62">
        <v>0</v>
      </c>
      <c r="I246" s="64">
        <v>0</v>
      </c>
      <c r="J246" s="64">
        <v>0</v>
      </c>
      <c r="K246" s="65">
        <v>0</v>
      </c>
      <c r="L246" s="66">
        <v>0</v>
      </c>
      <c r="M246" s="66">
        <v>0</v>
      </c>
      <c r="N246" s="66">
        <v>0</v>
      </c>
      <c r="O246" s="66">
        <v>0</v>
      </c>
      <c r="P246" s="62"/>
      <c r="Q246" s="62">
        <v>0</v>
      </c>
      <c r="R246" s="63">
        <v>0</v>
      </c>
      <c r="S246" s="62">
        <v>0</v>
      </c>
      <c r="T246" s="64">
        <v>-5.6843418860808015E-14</v>
      </c>
      <c r="U246" s="64">
        <v>0</v>
      </c>
      <c r="V246" s="65">
        <v>0</v>
      </c>
      <c r="W246" s="66">
        <v>0</v>
      </c>
      <c r="X246" s="66">
        <v>0</v>
      </c>
      <c r="Y246" s="66">
        <v>0</v>
      </c>
      <c r="Z246" s="66">
        <v>0</v>
      </c>
      <c r="AA246" s="62">
        <f t="shared" si="1"/>
        <v>0</v>
      </c>
      <c r="AB246" s="62">
        <v>0</v>
      </c>
      <c r="AC246" s="63">
        <v>0</v>
      </c>
      <c r="AD246" s="62">
        <v>0</v>
      </c>
      <c r="AE246" s="64">
        <v>0</v>
      </c>
      <c r="AF246" s="64">
        <v>0</v>
      </c>
      <c r="AG246" s="65">
        <v>0</v>
      </c>
      <c r="AH246" s="66">
        <v>0</v>
      </c>
      <c r="AI246" s="66">
        <v>0</v>
      </c>
      <c r="AJ246" s="66">
        <v>0</v>
      </c>
      <c r="AK246" s="66">
        <v>0</v>
      </c>
      <c r="AL246" s="62">
        <v>0</v>
      </c>
      <c r="AM246" s="62">
        <v>0</v>
      </c>
      <c r="AN246" s="63">
        <v>0</v>
      </c>
      <c r="AO246" s="62">
        <v>0</v>
      </c>
      <c r="AP246" s="64">
        <v>0</v>
      </c>
      <c r="AQ246" s="64">
        <v>0</v>
      </c>
      <c r="AR246" s="65">
        <v>0</v>
      </c>
      <c r="AS246" s="66">
        <v>0</v>
      </c>
      <c r="AT246" s="66">
        <v>0</v>
      </c>
      <c r="AU246" s="66">
        <v>-2.2737367544323206E-13</v>
      </c>
      <c r="AV246" s="66">
        <v>0</v>
      </c>
      <c r="AW246" s="67">
        <v>0</v>
      </c>
      <c r="AX246" s="62">
        <v>0</v>
      </c>
      <c r="AY246" s="63">
        <v>0</v>
      </c>
      <c r="AZ246" s="62">
        <v>0</v>
      </c>
      <c r="BA246" s="64">
        <v>0</v>
      </c>
      <c r="BB246" s="64">
        <v>0</v>
      </c>
      <c r="BC246" s="65">
        <v>0</v>
      </c>
      <c r="BD246" s="66">
        <v>0</v>
      </c>
      <c r="BE246" s="66">
        <v>0</v>
      </c>
      <c r="BF246" s="66">
        <v>0</v>
      </c>
      <c r="BG246" s="66">
        <v>0</v>
      </c>
      <c r="BH246" s="67">
        <v>0</v>
      </c>
      <c r="BI246" s="62">
        <v>0</v>
      </c>
      <c r="BJ246" s="63">
        <v>0</v>
      </c>
      <c r="BK246" s="62">
        <v>0</v>
      </c>
      <c r="BL246" s="64">
        <v>0</v>
      </c>
      <c r="BM246" s="64">
        <v>0</v>
      </c>
      <c r="BN246" s="65">
        <v>0</v>
      </c>
      <c r="BO246" s="66">
        <v>0</v>
      </c>
      <c r="BP246" s="66">
        <v>0</v>
      </c>
      <c r="BQ246" s="66">
        <v>-2.2737367544323206E-13</v>
      </c>
      <c r="BR246" s="66">
        <v>0</v>
      </c>
      <c r="BS246" s="66"/>
      <c r="BT246" s="62">
        <v>0</v>
      </c>
      <c r="BU246" s="62">
        <v>0</v>
      </c>
      <c r="BV246" s="63">
        <v>0</v>
      </c>
      <c r="BW246" s="62">
        <v>0</v>
      </c>
      <c r="BX246" s="64">
        <v>0</v>
      </c>
      <c r="BY246" s="64">
        <v>0</v>
      </c>
      <c r="BZ246" s="65">
        <v>0</v>
      </c>
      <c r="CA246" s="66">
        <v>0</v>
      </c>
      <c r="CB246" s="66">
        <v>0</v>
      </c>
      <c r="CC246" s="66">
        <v>-2.2737367544323206E-13</v>
      </c>
      <c r="CD246" s="66">
        <v>0</v>
      </c>
      <c r="CE246" s="61"/>
      <c r="CF246" s="62">
        <v>0</v>
      </c>
      <c r="CG246" s="62">
        <v>0</v>
      </c>
      <c r="CH246" s="63">
        <v>0</v>
      </c>
      <c r="CI246" s="62">
        <v>0</v>
      </c>
      <c r="CJ246" s="64">
        <v>-5.595524044110789E-14</v>
      </c>
      <c r="CK246" s="64">
        <v>0</v>
      </c>
      <c r="CL246" s="65">
        <v>0</v>
      </c>
      <c r="CM246" s="66">
        <v>-2.2737367544323206E-13</v>
      </c>
      <c r="CN246" s="66">
        <v>-2.2737367544323206E-13</v>
      </c>
      <c r="CO246" s="66">
        <v>-2.2737367544323206E-13</v>
      </c>
      <c r="CP246" s="66">
        <v>0</v>
      </c>
      <c r="CQ246" s="5"/>
    </row>
    <row r="247" spans="1:110">
      <c r="A247" s="5"/>
      <c r="B247" s="21" t="s">
        <v>3</v>
      </c>
      <c r="C247" s="21" t="s">
        <v>90</v>
      </c>
      <c r="D247" s="22" t="s">
        <v>58</v>
      </c>
      <c r="E247" s="62">
        <v>0</v>
      </c>
      <c r="F247" s="62">
        <v>0</v>
      </c>
      <c r="G247" s="63">
        <v>0</v>
      </c>
      <c r="H247" s="62">
        <v>0</v>
      </c>
      <c r="I247" s="64">
        <v>0</v>
      </c>
      <c r="J247" s="64">
        <v>0</v>
      </c>
      <c r="K247" s="65">
        <v>0</v>
      </c>
      <c r="L247" s="66">
        <v>0</v>
      </c>
      <c r="M247" s="66">
        <v>0</v>
      </c>
      <c r="N247" s="66">
        <v>0</v>
      </c>
      <c r="O247" s="66">
        <v>0</v>
      </c>
      <c r="P247" s="62"/>
      <c r="Q247" s="62">
        <v>0</v>
      </c>
      <c r="R247" s="63">
        <v>0</v>
      </c>
      <c r="S247" s="62">
        <v>0</v>
      </c>
      <c r="T247" s="64">
        <v>0</v>
      </c>
      <c r="U247" s="64">
        <v>0</v>
      </c>
      <c r="V247" s="65">
        <v>0</v>
      </c>
      <c r="W247" s="66">
        <v>0</v>
      </c>
      <c r="X247" s="66">
        <v>0</v>
      </c>
      <c r="Y247" s="66">
        <v>0</v>
      </c>
      <c r="Z247" s="66">
        <v>0</v>
      </c>
      <c r="AA247" s="62">
        <f t="shared" si="1"/>
        <v>0</v>
      </c>
      <c r="AB247" s="62">
        <v>0</v>
      </c>
      <c r="AC247" s="63">
        <v>0</v>
      </c>
      <c r="AD247" s="62">
        <v>0</v>
      </c>
      <c r="AE247" s="64">
        <v>0</v>
      </c>
      <c r="AF247" s="64">
        <v>0</v>
      </c>
      <c r="AG247" s="65">
        <v>0</v>
      </c>
      <c r="AH247" s="66">
        <v>0</v>
      </c>
      <c r="AI247" s="66">
        <v>0</v>
      </c>
      <c r="AJ247" s="66">
        <v>0</v>
      </c>
      <c r="AK247" s="66">
        <v>0</v>
      </c>
      <c r="AL247" s="62">
        <v>0</v>
      </c>
      <c r="AM247" s="62">
        <v>0</v>
      </c>
      <c r="AN247" s="63">
        <v>0</v>
      </c>
      <c r="AO247" s="62">
        <v>0</v>
      </c>
      <c r="AP247" s="64">
        <v>0</v>
      </c>
      <c r="AQ247" s="64">
        <v>0</v>
      </c>
      <c r="AR247" s="65">
        <v>0</v>
      </c>
      <c r="AS247" s="66">
        <v>0</v>
      </c>
      <c r="AT247" s="66">
        <v>0</v>
      </c>
      <c r="AU247" s="66">
        <v>0</v>
      </c>
      <c r="AV247" s="66">
        <v>0</v>
      </c>
      <c r="AW247" s="67">
        <v>0</v>
      </c>
      <c r="AX247" s="62">
        <v>0</v>
      </c>
      <c r="AY247" s="63">
        <v>0</v>
      </c>
      <c r="AZ247" s="62">
        <v>0</v>
      </c>
      <c r="BA247" s="64">
        <v>0</v>
      </c>
      <c r="BB247" s="64">
        <v>0</v>
      </c>
      <c r="BC247" s="65">
        <v>0</v>
      </c>
      <c r="BD247" s="66">
        <v>0</v>
      </c>
      <c r="BE247" s="66">
        <v>0</v>
      </c>
      <c r="BF247" s="66">
        <v>0</v>
      </c>
      <c r="BG247" s="66">
        <v>0</v>
      </c>
      <c r="BH247" s="67">
        <v>0</v>
      </c>
      <c r="BI247" s="62">
        <v>0</v>
      </c>
      <c r="BJ247" s="63">
        <v>0</v>
      </c>
      <c r="BK247" s="62">
        <v>0</v>
      </c>
      <c r="BL247" s="64">
        <v>0</v>
      </c>
      <c r="BM247" s="64">
        <v>0</v>
      </c>
      <c r="BN247" s="65">
        <v>0</v>
      </c>
      <c r="BO247" s="66">
        <v>0</v>
      </c>
      <c r="BP247" s="66">
        <v>0</v>
      </c>
      <c r="BQ247" s="66">
        <v>0</v>
      </c>
      <c r="BR247" s="66">
        <v>0</v>
      </c>
      <c r="BS247" s="66"/>
      <c r="BT247" s="62">
        <v>0</v>
      </c>
      <c r="BU247" s="62">
        <v>0</v>
      </c>
      <c r="BV247" s="63">
        <v>0</v>
      </c>
      <c r="BW247" s="62">
        <v>0</v>
      </c>
      <c r="BX247" s="64">
        <v>0</v>
      </c>
      <c r="BY247" s="64">
        <v>0</v>
      </c>
      <c r="BZ247" s="65">
        <v>0</v>
      </c>
      <c r="CA247" s="66">
        <v>0</v>
      </c>
      <c r="CB247" s="66">
        <v>0</v>
      </c>
      <c r="CC247" s="66">
        <v>0</v>
      </c>
      <c r="CD247" s="66">
        <v>0</v>
      </c>
      <c r="CE247" s="61"/>
      <c r="CF247" s="62">
        <v>0</v>
      </c>
      <c r="CG247" s="62">
        <v>0</v>
      </c>
      <c r="CH247" s="63">
        <v>0</v>
      </c>
      <c r="CI247" s="62">
        <v>0</v>
      </c>
      <c r="CJ247" s="64">
        <v>0</v>
      </c>
      <c r="CK247" s="64">
        <v>0</v>
      </c>
      <c r="CL247" s="65">
        <v>0</v>
      </c>
      <c r="CM247" s="66">
        <v>0</v>
      </c>
      <c r="CN247" s="66">
        <v>0</v>
      </c>
      <c r="CO247" s="66">
        <v>0</v>
      </c>
      <c r="CP247" s="66">
        <v>0</v>
      </c>
      <c r="CQ247" s="5"/>
    </row>
    <row r="248" spans="1:110">
      <c r="A248" s="5"/>
      <c r="B248" s="21" t="s">
        <v>3</v>
      </c>
      <c r="C248" s="21" t="s">
        <v>91</v>
      </c>
      <c r="D248" s="22" t="s">
        <v>60</v>
      </c>
      <c r="E248" s="62">
        <v>0</v>
      </c>
      <c r="F248" s="62">
        <v>0</v>
      </c>
      <c r="G248" s="63">
        <v>0</v>
      </c>
      <c r="H248" s="62">
        <v>0</v>
      </c>
      <c r="I248" s="64">
        <v>0</v>
      </c>
      <c r="J248" s="64">
        <v>0</v>
      </c>
      <c r="K248" s="65">
        <v>0</v>
      </c>
      <c r="L248" s="66">
        <v>0</v>
      </c>
      <c r="M248" s="66">
        <v>0</v>
      </c>
      <c r="N248" s="66">
        <v>0</v>
      </c>
      <c r="O248" s="66">
        <v>0</v>
      </c>
      <c r="P248" s="62"/>
      <c r="Q248" s="62">
        <v>0</v>
      </c>
      <c r="R248" s="63">
        <v>0</v>
      </c>
      <c r="S248" s="62">
        <v>0</v>
      </c>
      <c r="T248" s="64">
        <v>0</v>
      </c>
      <c r="U248" s="64">
        <v>0</v>
      </c>
      <c r="V248" s="65">
        <v>0</v>
      </c>
      <c r="W248" s="66">
        <v>0</v>
      </c>
      <c r="X248" s="66">
        <v>0</v>
      </c>
      <c r="Y248" s="66">
        <v>0</v>
      </c>
      <c r="Z248" s="66">
        <v>0</v>
      </c>
      <c r="AA248" s="62">
        <f t="shared" si="1"/>
        <v>0</v>
      </c>
      <c r="AB248" s="62">
        <v>0</v>
      </c>
      <c r="AC248" s="63">
        <v>0</v>
      </c>
      <c r="AD248" s="62">
        <v>0</v>
      </c>
      <c r="AE248" s="64">
        <v>0</v>
      </c>
      <c r="AF248" s="64">
        <v>0</v>
      </c>
      <c r="AG248" s="65">
        <v>0</v>
      </c>
      <c r="AH248" s="66">
        <v>0</v>
      </c>
      <c r="AI248" s="66">
        <v>0</v>
      </c>
      <c r="AJ248" s="66">
        <v>0</v>
      </c>
      <c r="AK248" s="66">
        <v>0</v>
      </c>
      <c r="AL248" s="62">
        <v>0</v>
      </c>
      <c r="AM248" s="62">
        <v>0</v>
      </c>
      <c r="AN248" s="63">
        <v>0</v>
      </c>
      <c r="AO248" s="62">
        <v>0</v>
      </c>
      <c r="AP248" s="64">
        <v>0</v>
      </c>
      <c r="AQ248" s="64">
        <v>0</v>
      </c>
      <c r="AR248" s="65">
        <v>0</v>
      </c>
      <c r="AS248" s="66">
        <v>0</v>
      </c>
      <c r="AT248" s="66">
        <v>0</v>
      </c>
      <c r="AU248" s="66">
        <v>0</v>
      </c>
      <c r="AV248" s="66">
        <v>0</v>
      </c>
      <c r="AW248" s="67">
        <v>0</v>
      </c>
      <c r="AX248" s="62">
        <v>0</v>
      </c>
      <c r="AY248" s="63">
        <v>0</v>
      </c>
      <c r="AZ248" s="62">
        <v>0</v>
      </c>
      <c r="BA248" s="64">
        <v>0</v>
      </c>
      <c r="BB248" s="64">
        <v>0</v>
      </c>
      <c r="BC248" s="65">
        <v>0</v>
      </c>
      <c r="BD248" s="66">
        <v>0</v>
      </c>
      <c r="BE248" s="66">
        <v>0</v>
      </c>
      <c r="BF248" s="66">
        <v>0</v>
      </c>
      <c r="BG248" s="66">
        <v>0</v>
      </c>
      <c r="BH248" s="67">
        <v>0</v>
      </c>
      <c r="BI248" s="62">
        <v>0</v>
      </c>
      <c r="BJ248" s="63">
        <v>0</v>
      </c>
      <c r="BK248" s="62">
        <v>0</v>
      </c>
      <c r="BL248" s="64">
        <v>0</v>
      </c>
      <c r="BM248" s="64">
        <v>0</v>
      </c>
      <c r="BN248" s="65">
        <v>0</v>
      </c>
      <c r="BO248" s="66">
        <v>0</v>
      </c>
      <c r="BP248" s="66">
        <v>0</v>
      </c>
      <c r="BQ248" s="66">
        <v>0</v>
      </c>
      <c r="BR248" s="66">
        <v>0</v>
      </c>
      <c r="BS248" s="66"/>
      <c r="BT248" s="62">
        <v>0</v>
      </c>
      <c r="BU248" s="62">
        <v>0</v>
      </c>
      <c r="BV248" s="63">
        <v>0</v>
      </c>
      <c r="BW248" s="62">
        <v>0</v>
      </c>
      <c r="BX248" s="64">
        <v>0</v>
      </c>
      <c r="BY248" s="64">
        <v>0</v>
      </c>
      <c r="BZ248" s="65">
        <v>0</v>
      </c>
      <c r="CA248" s="66">
        <v>0</v>
      </c>
      <c r="CB248" s="66">
        <v>0</v>
      </c>
      <c r="CC248" s="66">
        <v>0</v>
      </c>
      <c r="CD248" s="66">
        <v>0</v>
      </c>
      <c r="CE248" s="61"/>
      <c r="CF248" s="62">
        <v>0</v>
      </c>
      <c r="CG248" s="62">
        <v>0</v>
      </c>
      <c r="CH248" s="63">
        <v>0</v>
      </c>
      <c r="CI248" s="62">
        <v>0</v>
      </c>
      <c r="CJ248" s="64">
        <v>0</v>
      </c>
      <c r="CK248" s="64">
        <v>0</v>
      </c>
      <c r="CL248" s="65">
        <v>0</v>
      </c>
      <c r="CM248" s="66">
        <v>0</v>
      </c>
      <c r="CN248" s="66">
        <v>0</v>
      </c>
      <c r="CO248" s="66">
        <v>0</v>
      </c>
      <c r="CP248" s="66">
        <v>0</v>
      </c>
      <c r="CQ248" s="5"/>
    </row>
    <row r="249" spans="1:110">
      <c r="A249" s="5"/>
      <c r="B249" s="21" t="s">
        <v>3</v>
      </c>
      <c r="C249" s="21"/>
      <c r="D249" s="22" t="s">
        <v>59</v>
      </c>
      <c r="E249" s="62">
        <v>0</v>
      </c>
      <c r="F249" s="62">
        <v>0</v>
      </c>
      <c r="G249" s="63">
        <v>0</v>
      </c>
      <c r="H249" s="62">
        <v>0</v>
      </c>
      <c r="I249" s="64">
        <v>0</v>
      </c>
      <c r="J249" s="64">
        <v>0</v>
      </c>
      <c r="K249" s="65">
        <v>0</v>
      </c>
      <c r="L249" s="66">
        <v>0</v>
      </c>
      <c r="M249" s="66">
        <v>0</v>
      </c>
      <c r="N249" s="66">
        <v>0</v>
      </c>
      <c r="O249" s="66">
        <v>0</v>
      </c>
      <c r="P249" s="62"/>
      <c r="Q249" s="62">
        <v>0</v>
      </c>
      <c r="R249" s="63">
        <v>0</v>
      </c>
      <c r="S249" s="62">
        <v>0</v>
      </c>
      <c r="T249" s="64">
        <v>0</v>
      </c>
      <c r="U249" s="64">
        <v>0</v>
      </c>
      <c r="V249" s="65">
        <v>0</v>
      </c>
      <c r="W249" s="66">
        <v>0</v>
      </c>
      <c r="X249" s="66">
        <v>0</v>
      </c>
      <c r="Y249" s="66">
        <v>0</v>
      </c>
      <c r="Z249" s="66">
        <v>0</v>
      </c>
      <c r="AA249" s="62">
        <f t="shared" si="1"/>
        <v>0</v>
      </c>
      <c r="AB249" s="62">
        <v>0</v>
      </c>
      <c r="AC249" s="63">
        <v>3.8198777474462986E-11</v>
      </c>
      <c r="AD249" s="62">
        <v>0</v>
      </c>
      <c r="AE249" s="64">
        <v>0</v>
      </c>
      <c r="AF249" s="64">
        <v>0</v>
      </c>
      <c r="AG249" s="65">
        <v>0</v>
      </c>
      <c r="AH249" s="66">
        <v>0</v>
      </c>
      <c r="AI249" s="66">
        <v>0</v>
      </c>
      <c r="AJ249" s="66">
        <v>0</v>
      </c>
      <c r="AK249" s="72">
        <v>0</v>
      </c>
      <c r="AL249" s="62">
        <v>0</v>
      </c>
      <c r="AM249" s="62">
        <v>0</v>
      </c>
      <c r="AN249" s="63">
        <v>0</v>
      </c>
      <c r="AO249" s="62">
        <v>0</v>
      </c>
      <c r="AP249" s="64">
        <v>0</v>
      </c>
      <c r="AQ249" s="64">
        <v>0</v>
      </c>
      <c r="AR249" s="65">
        <v>0</v>
      </c>
      <c r="AS249" s="66">
        <v>0</v>
      </c>
      <c r="AT249" s="66">
        <v>0</v>
      </c>
      <c r="AU249" s="66">
        <v>0</v>
      </c>
      <c r="AV249" s="66">
        <v>0</v>
      </c>
      <c r="AW249" s="67">
        <v>0</v>
      </c>
      <c r="AX249" s="62">
        <v>0</v>
      </c>
      <c r="AY249" s="63">
        <v>0</v>
      </c>
      <c r="AZ249" s="62">
        <v>0</v>
      </c>
      <c r="BA249" s="64">
        <v>0</v>
      </c>
      <c r="BB249" s="64">
        <v>0</v>
      </c>
      <c r="BC249" s="65">
        <v>0</v>
      </c>
      <c r="BD249" s="66">
        <v>0</v>
      </c>
      <c r="BE249" s="66">
        <v>0</v>
      </c>
      <c r="BF249" s="66">
        <v>0</v>
      </c>
      <c r="BG249" s="72">
        <v>0</v>
      </c>
      <c r="BH249" s="67">
        <v>0</v>
      </c>
      <c r="BI249" s="62">
        <v>0</v>
      </c>
      <c r="BJ249" s="63">
        <v>3.4560798667371273E-11</v>
      </c>
      <c r="BK249" s="62">
        <v>0</v>
      </c>
      <c r="BL249" s="64">
        <v>0</v>
      </c>
      <c r="BM249" s="64">
        <v>0</v>
      </c>
      <c r="BN249" s="65">
        <v>0</v>
      </c>
      <c r="BO249" s="66">
        <v>0</v>
      </c>
      <c r="BP249" s="66">
        <v>0</v>
      </c>
      <c r="BQ249" s="66">
        <v>0</v>
      </c>
      <c r="BR249" s="72">
        <v>0</v>
      </c>
      <c r="BS249" s="66"/>
      <c r="BT249" s="62">
        <v>0</v>
      </c>
      <c r="BU249" s="62">
        <v>-1.0258460747536446E-13</v>
      </c>
      <c r="BV249" s="63">
        <v>-1.6370904631912708E-11</v>
      </c>
      <c r="BW249" s="62">
        <v>-2.3447910280083306E-12</v>
      </c>
      <c r="BX249" s="64">
        <v>0</v>
      </c>
      <c r="BY249" s="64">
        <v>0</v>
      </c>
      <c r="BZ249" s="65">
        <v>0</v>
      </c>
      <c r="CA249" s="66">
        <v>0</v>
      </c>
      <c r="CB249" s="66">
        <v>0</v>
      </c>
      <c r="CC249" s="66">
        <v>0</v>
      </c>
      <c r="CD249" s="66">
        <v>0</v>
      </c>
      <c r="CE249" s="61"/>
      <c r="CF249" s="62">
        <v>0</v>
      </c>
      <c r="CG249" s="62">
        <v>0</v>
      </c>
      <c r="CH249" s="63">
        <v>0</v>
      </c>
      <c r="CI249" s="62">
        <v>0</v>
      </c>
      <c r="CJ249" s="64">
        <v>0</v>
      </c>
      <c r="CK249" s="64">
        <v>0</v>
      </c>
      <c r="CL249" s="65">
        <v>0</v>
      </c>
      <c r="CM249" s="66">
        <v>0</v>
      </c>
      <c r="CN249" s="66">
        <v>0</v>
      </c>
      <c r="CO249" s="66">
        <v>0</v>
      </c>
      <c r="CP249" s="66">
        <v>0</v>
      </c>
      <c r="CQ249" s="5"/>
    </row>
    <row r="250" spans="1:110">
      <c r="A250" s="5"/>
      <c r="B250" s="21"/>
      <c r="C250" s="21"/>
      <c r="D250" s="22"/>
      <c r="E250" s="51">
        <v>0</v>
      </c>
      <c r="F250" s="51">
        <v>0</v>
      </c>
      <c r="G250" s="52">
        <v>0</v>
      </c>
      <c r="H250" s="51">
        <v>0</v>
      </c>
      <c r="I250" s="53">
        <v>0</v>
      </c>
      <c r="J250" s="53">
        <v>0</v>
      </c>
      <c r="K250" s="82">
        <v>-22604844.00000003</v>
      </c>
      <c r="L250" s="78">
        <v>-20095270</v>
      </c>
      <c r="M250" s="78">
        <v>-20600470</v>
      </c>
      <c r="N250" s="78">
        <v>-29963054</v>
      </c>
      <c r="O250" s="78">
        <v>-31513246</v>
      </c>
      <c r="P250" s="80"/>
      <c r="Q250" s="80">
        <v>0</v>
      </c>
      <c r="R250" s="81">
        <v>0</v>
      </c>
      <c r="S250" s="80">
        <v>0</v>
      </c>
      <c r="T250" s="78">
        <v>0</v>
      </c>
      <c r="U250" s="78">
        <v>0</v>
      </c>
      <c r="V250" s="82">
        <v>-1003600</v>
      </c>
      <c r="W250" s="78">
        <v>-1235180.9999999981</v>
      </c>
      <c r="X250" s="78">
        <v>-2317893</v>
      </c>
      <c r="Y250" s="78">
        <v>-1785684</v>
      </c>
      <c r="Z250" s="78">
        <v>-2173340</v>
      </c>
      <c r="AA250" s="80"/>
      <c r="AB250" s="80">
        <v>0</v>
      </c>
      <c r="AC250" s="81">
        <v>0</v>
      </c>
      <c r="AD250" s="80">
        <v>0</v>
      </c>
      <c r="AE250" s="78">
        <v>0</v>
      </c>
      <c r="AF250" s="78">
        <v>0</v>
      </c>
      <c r="AG250" s="82">
        <v>-23608444</v>
      </c>
      <c r="AH250" s="78">
        <v>-21330451</v>
      </c>
      <c r="AI250" s="78">
        <v>-22918363</v>
      </c>
      <c r="AJ250" s="78">
        <v>-31748738</v>
      </c>
      <c r="AK250" s="78">
        <v>-33686586</v>
      </c>
      <c r="AL250" s="80">
        <v>0</v>
      </c>
      <c r="AM250" s="80">
        <v>0</v>
      </c>
      <c r="AN250" s="81">
        <v>0</v>
      </c>
      <c r="AO250" s="80">
        <v>0</v>
      </c>
      <c r="AP250" s="78">
        <v>0</v>
      </c>
      <c r="AQ250" s="78">
        <v>0</v>
      </c>
      <c r="AR250" s="82">
        <v>-1298464.4200000018</v>
      </c>
      <c r="AS250" s="78">
        <v>-1644577.7720999941</v>
      </c>
      <c r="AT250" s="78">
        <v>-2284960.7910999916</v>
      </c>
      <c r="AU250" s="78">
        <v>-3898745.026400011</v>
      </c>
      <c r="AV250" s="78">
        <v>-4931716.1903999969</v>
      </c>
      <c r="AW250" s="79">
        <v>0</v>
      </c>
      <c r="AX250" s="80">
        <v>0</v>
      </c>
      <c r="AY250" s="81">
        <v>0</v>
      </c>
      <c r="AZ250" s="80">
        <v>0</v>
      </c>
      <c r="BA250" s="78">
        <v>0</v>
      </c>
      <c r="BB250" s="78">
        <v>0</v>
      </c>
      <c r="BC250" s="82">
        <v>-633562.64740000106</v>
      </c>
      <c r="BD250" s="78">
        <v>-653362.56170000322</v>
      </c>
      <c r="BE250" s="78">
        <v>-1057464.2224000003</v>
      </c>
      <c r="BF250" s="78">
        <v>-1139972.2809000015</v>
      </c>
      <c r="BG250" s="78">
        <v>-1350016.7476000041</v>
      </c>
      <c r="BH250" s="79">
        <v>0</v>
      </c>
      <c r="BI250" s="80">
        <v>0</v>
      </c>
      <c r="BJ250" s="81">
        <v>0</v>
      </c>
      <c r="BK250" s="80">
        <v>0</v>
      </c>
      <c r="BL250" s="78">
        <v>0</v>
      </c>
      <c r="BM250" s="78">
        <v>0</v>
      </c>
      <c r="BN250" s="82">
        <v>-25540471.067400068</v>
      </c>
      <c r="BO250" s="78">
        <v>-23628391.333800167</v>
      </c>
      <c r="BP250" s="78">
        <v>-26260788.013500094</v>
      </c>
      <c r="BQ250" s="78">
        <v>-36787455.307300031</v>
      </c>
      <c r="BR250" s="78">
        <v>-39968318.938000113</v>
      </c>
      <c r="BS250" s="83"/>
      <c r="BT250" s="80">
        <v>0</v>
      </c>
      <c r="BU250" s="80">
        <v>0</v>
      </c>
      <c r="BV250" s="81">
        <v>0</v>
      </c>
      <c r="BW250" s="80">
        <v>0</v>
      </c>
      <c r="BX250" s="78">
        <v>0</v>
      </c>
      <c r="BY250" s="78">
        <v>0</v>
      </c>
      <c r="BZ250" s="82">
        <v>-22694290.151700139</v>
      </c>
      <c r="CA250" s="78">
        <v>-13298460.860200107</v>
      </c>
      <c r="CB250" s="78">
        <v>-38612270.826300085</v>
      </c>
      <c r="CC250" s="78">
        <v>-29822501.822299987</v>
      </c>
      <c r="CD250" s="78">
        <v>-48341722.279699922</v>
      </c>
      <c r="CE250" s="84"/>
      <c r="CF250" s="80">
        <v>0</v>
      </c>
      <c r="CG250" s="80">
        <v>0</v>
      </c>
      <c r="CH250" s="81">
        <v>0</v>
      </c>
      <c r="CI250" s="80">
        <v>0</v>
      </c>
      <c r="CJ250" s="78">
        <v>0</v>
      </c>
      <c r="CK250" s="78">
        <v>0</v>
      </c>
      <c r="CL250" s="82">
        <v>-1088798.6136999987</v>
      </c>
      <c r="CM250" s="78">
        <v>-1383770.2093999945</v>
      </c>
      <c r="CN250" s="78">
        <v>-2692661.9309000075</v>
      </c>
      <c r="CO250" s="78">
        <v>-2088659.1725999918</v>
      </c>
      <c r="CP250" s="78">
        <v>-2560313.8103000037</v>
      </c>
      <c r="CQ250" s="5"/>
    </row>
    <row r="251" spans="1:110" s="7" customFormat="1"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8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</row>
  </sheetData>
  <sheetProtection password="CF85" sheet="1" objects="1" scenarios="1"/>
  <mergeCells count="150">
    <mergeCell ref="B2:D2"/>
    <mergeCell ref="B4:D6"/>
    <mergeCell ref="E4:O4"/>
    <mergeCell ref="P4:Z4"/>
    <mergeCell ref="AA4:AK4"/>
    <mergeCell ref="AL4:AV4"/>
    <mergeCell ref="AA5:AB5"/>
    <mergeCell ref="AC5:AF5"/>
    <mergeCell ref="AG5:AK5"/>
    <mergeCell ref="AL5:AM5"/>
    <mergeCell ref="G6:H6"/>
    <mergeCell ref="I6:J6"/>
    <mergeCell ref="R6:S6"/>
    <mergeCell ref="T6:U6"/>
    <mergeCell ref="AC6:AD6"/>
    <mergeCell ref="AE6:AF6"/>
    <mergeCell ref="AN6:AO6"/>
    <mergeCell ref="AP6:AQ6"/>
    <mergeCell ref="AW4:BG4"/>
    <mergeCell ref="BH4:BR4"/>
    <mergeCell ref="BT4:CD4"/>
    <mergeCell ref="CF4:CP4"/>
    <mergeCell ref="E5:F5"/>
    <mergeCell ref="G5:J5"/>
    <mergeCell ref="K5:O5"/>
    <mergeCell ref="P5:Q5"/>
    <mergeCell ref="R5:U5"/>
    <mergeCell ref="V5:Z5"/>
    <mergeCell ref="CH5:CK5"/>
    <mergeCell ref="CL5:CP5"/>
    <mergeCell ref="BJ5:BM5"/>
    <mergeCell ref="BN5:BR5"/>
    <mergeCell ref="BT5:BU5"/>
    <mergeCell ref="BV5:BY5"/>
    <mergeCell ref="BZ5:CD5"/>
    <mergeCell ref="CF5:CG5"/>
    <mergeCell ref="AN5:AQ5"/>
    <mergeCell ref="AR5:AV5"/>
    <mergeCell ref="AW5:AX5"/>
    <mergeCell ref="AY5:BB5"/>
    <mergeCell ref="BC5:BG5"/>
    <mergeCell ref="BH5:BI5"/>
    <mergeCell ref="CH6:CI6"/>
    <mergeCell ref="CJ6:CK6"/>
    <mergeCell ref="B86:D86"/>
    <mergeCell ref="B88:D90"/>
    <mergeCell ref="E88:O88"/>
    <mergeCell ref="P88:Z88"/>
    <mergeCell ref="AA88:AK88"/>
    <mergeCell ref="AL88:AV88"/>
    <mergeCell ref="AW88:BG88"/>
    <mergeCell ref="BH88:BR88"/>
    <mergeCell ref="AY6:AZ6"/>
    <mergeCell ref="BA6:BB6"/>
    <mergeCell ref="BJ6:BK6"/>
    <mergeCell ref="BL6:BM6"/>
    <mergeCell ref="BV6:BW6"/>
    <mergeCell ref="BX6:BY6"/>
    <mergeCell ref="BT88:CD88"/>
    <mergeCell ref="CF88:CP88"/>
    <mergeCell ref="E89:F89"/>
    <mergeCell ref="G89:J89"/>
    <mergeCell ref="K89:O89"/>
    <mergeCell ref="P89:Q89"/>
    <mergeCell ref="R89:U89"/>
    <mergeCell ref="V89:Z89"/>
    <mergeCell ref="AA89:AB89"/>
    <mergeCell ref="AC89:AF89"/>
    <mergeCell ref="BZ89:CD89"/>
    <mergeCell ref="CF89:CG89"/>
    <mergeCell ref="CH89:CK89"/>
    <mergeCell ref="CL89:CP89"/>
    <mergeCell ref="G90:H90"/>
    <mergeCell ref="I90:J90"/>
    <mergeCell ref="R90:S90"/>
    <mergeCell ref="T90:U90"/>
    <mergeCell ref="AC90:AD90"/>
    <mergeCell ref="AE90:AF90"/>
    <mergeCell ref="BC89:BG89"/>
    <mergeCell ref="BH89:BI89"/>
    <mergeCell ref="BJ89:BM89"/>
    <mergeCell ref="BN89:BR89"/>
    <mergeCell ref="BT89:BU89"/>
    <mergeCell ref="BV89:BY89"/>
    <mergeCell ref="AG89:AK89"/>
    <mergeCell ref="AL89:AM89"/>
    <mergeCell ref="AN89:AQ89"/>
    <mergeCell ref="AR89:AV89"/>
    <mergeCell ref="AW89:AX89"/>
    <mergeCell ref="AY89:BB89"/>
    <mergeCell ref="BV90:BW90"/>
    <mergeCell ref="BX90:BY90"/>
    <mergeCell ref="CH90:CI90"/>
    <mergeCell ref="CJ90:CK90"/>
    <mergeCell ref="B170:D170"/>
    <mergeCell ref="B172:D174"/>
    <mergeCell ref="E172:O172"/>
    <mergeCell ref="P172:Z172"/>
    <mergeCell ref="AA172:AK172"/>
    <mergeCell ref="AL172:AV172"/>
    <mergeCell ref="AN90:AO90"/>
    <mergeCell ref="AP90:AQ90"/>
    <mergeCell ref="AY90:AZ90"/>
    <mergeCell ref="BA90:BB90"/>
    <mergeCell ref="BJ90:BK90"/>
    <mergeCell ref="BL90:BM90"/>
    <mergeCell ref="AW172:BG172"/>
    <mergeCell ref="BH172:BR172"/>
    <mergeCell ref="BT172:CD172"/>
    <mergeCell ref="CF172:CP172"/>
    <mergeCell ref="E173:F173"/>
    <mergeCell ref="G173:J173"/>
    <mergeCell ref="K173:O173"/>
    <mergeCell ref="P173:Q173"/>
    <mergeCell ref="R173:U173"/>
    <mergeCell ref="V173:Z173"/>
    <mergeCell ref="CF173:CG173"/>
    <mergeCell ref="CH173:CK173"/>
    <mergeCell ref="CL173:CP173"/>
    <mergeCell ref="AW173:AX173"/>
    <mergeCell ref="AY173:BB173"/>
    <mergeCell ref="BC173:BG173"/>
    <mergeCell ref="BH173:BI173"/>
    <mergeCell ref="BJ173:BM173"/>
    <mergeCell ref="BN173:BR173"/>
    <mergeCell ref="BT173:BU173"/>
    <mergeCell ref="BV173:BY173"/>
    <mergeCell ref="BZ173:CD173"/>
    <mergeCell ref="AA173:AB173"/>
    <mergeCell ref="AC173:AF173"/>
    <mergeCell ref="AG173:AK173"/>
    <mergeCell ref="AL173:AM173"/>
    <mergeCell ref="AN173:AQ173"/>
    <mergeCell ref="AR173:AV173"/>
    <mergeCell ref="CH174:CI174"/>
    <mergeCell ref="CJ174:CK174"/>
    <mergeCell ref="AN174:AO174"/>
    <mergeCell ref="AP174:AQ174"/>
    <mergeCell ref="AY174:AZ174"/>
    <mergeCell ref="BA174:BB174"/>
    <mergeCell ref="BJ174:BK174"/>
    <mergeCell ref="BL174:BM174"/>
    <mergeCell ref="G174:H174"/>
    <mergeCell ref="I174:J174"/>
    <mergeCell ref="R174:S174"/>
    <mergeCell ref="T174:U174"/>
    <mergeCell ref="AC174:AD174"/>
    <mergeCell ref="AE174:AF174"/>
    <mergeCell ref="BV174:BW174"/>
    <mergeCell ref="BX174:BY174"/>
  </mergeCells>
  <pageMargins left="0.43307086614173229" right="0.35433070866141736" top="0.74803149606299213" bottom="0.74803149606299213" header="0.31496062992125984" footer="0.31496062992125984"/>
  <pageSetup paperSize="8" scale="45" fitToWidth="2" fitToHeight="3" orientation="landscape" r:id="rId1"/>
  <rowBreaks count="2" manualBreakCount="2">
    <brk id="85" min="1" max="93" man="1"/>
    <brk id="169" min="1" max="93" man="1"/>
  </rowBreaks>
  <colBreaks count="2" manualBreakCount="2">
    <brk id="39" min="1" max="257" man="1"/>
    <brk id="70" min="1" max="25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251"/>
  <sheetViews>
    <sheetView showGridLines="0" view="pageBreakPreview" zoomScale="80" zoomScaleNormal="80" zoomScaleSheetLayoutView="80" workbookViewId="0"/>
  </sheetViews>
  <sheetFormatPr defaultRowHeight="15"/>
  <cols>
    <col min="1" max="1" width="2" style="7" customWidth="1"/>
    <col min="2" max="2" width="18" style="5" customWidth="1"/>
    <col min="3" max="3" width="28.5703125" style="5" customWidth="1"/>
    <col min="4" max="4" width="48.7109375" style="5" customWidth="1"/>
    <col min="5" max="25" width="9.140625" style="5" customWidth="1"/>
    <col min="26" max="26" width="12.5703125" style="5" customWidth="1"/>
    <col min="27" max="27" width="11" style="5" customWidth="1"/>
    <col min="28" max="70" width="9.140625" style="5" customWidth="1"/>
    <col min="71" max="71" width="3.85546875" style="5" customWidth="1"/>
    <col min="72" max="82" width="9" style="5" customWidth="1"/>
    <col min="83" max="83" width="3.28515625" style="5" customWidth="1"/>
    <col min="84" max="94" width="9.140625" style="5" customWidth="1"/>
    <col min="95" max="95" width="16.28515625" style="7" bestFit="1" customWidth="1"/>
    <col min="96" max="103" width="16.28515625" style="5" bestFit="1" customWidth="1"/>
    <col min="104" max="16384" width="9.140625" style="5"/>
  </cols>
  <sheetData>
    <row r="1" spans="1:95" s="12" customFormat="1" ht="15.75" customHeight="1">
      <c r="B1" s="13"/>
      <c r="BT1" s="14"/>
      <c r="BU1" s="14"/>
      <c r="BV1" s="14"/>
      <c r="BW1" s="14"/>
      <c r="BX1" s="14"/>
      <c r="BY1" s="14"/>
    </row>
    <row r="2" spans="1:95" s="6" customFormat="1" ht="57" customHeight="1">
      <c r="A2" s="12"/>
      <c r="B2" s="218" t="s">
        <v>113</v>
      </c>
      <c r="C2" s="218"/>
      <c r="D2" s="218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11"/>
      <c r="BU2" s="11"/>
      <c r="BV2" s="11"/>
      <c r="BW2" s="11"/>
      <c r="BX2" s="11"/>
      <c r="BY2" s="11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12"/>
    </row>
    <row r="3" spans="1:95" s="6" customFormat="1" ht="16.5" thickBot="1">
      <c r="A3" s="12"/>
      <c r="B3" s="1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16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12"/>
    </row>
    <row r="4" spans="1:95" ht="33.75" customHeight="1">
      <c r="B4" s="219" t="s">
        <v>137</v>
      </c>
      <c r="C4" s="219"/>
      <c r="D4" s="219"/>
      <c r="E4" s="220" t="s">
        <v>114</v>
      </c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 t="s">
        <v>115</v>
      </c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 t="s">
        <v>116</v>
      </c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 t="s">
        <v>121</v>
      </c>
      <c r="AM4" s="220"/>
      <c r="AN4" s="220"/>
      <c r="AO4" s="220"/>
      <c r="AP4" s="220"/>
      <c r="AQ4" s="220"/>
      <c r="AR4" s="220"/>
      <c r="AS4" s="220"/>
      <c r="AT4" s="220"/>
      <c r="AU4" s="220"/>
      <c r="AV4" s="220"/>
      <c r="AW4" s="220" t="s">
        <v>122</v>
      </c>
      <c r="AX4" s="220"/>
      <c r="AY4" s="220"/>
      <c r="AZ4" s="220"/>
      <c r="BA4" s="220"/>
      <c r="BB4" s="220"/>
      <c r="BC4" s="220"/>
      <c r="BD4" s="220"/>
      <c r="BE4" s="220"/>
      <c r="BF4" s="220"/>
      <c r="BG4" s="220"/>
      <c r="BH4" s="220" t="s">
        <v>117</v>
      </c>
      <c r="BI4" s="220"/>
      <c r="BJ4" s="220"/>
      <c r="BK4" s="220"/>
      <c r="BL4" s="220"/>
      <c r="BM4" s="220"/>
      <c r="BN4" s="220"/>
      <c r="BO4" s="220"/>
      <c r="BP4" s="220"/>
      <c r="BQ4" s="220"/>
      <c r="BR4" s="220"/>
      <c r="BS4" s="1"/>
      <c r="BT4" s="220" t="s">
        <v>118</v>
      </c>
      <c r="BU4" s="220"/>
      <c r="BV4" s="220"/>
      <c r="BW4" s="220"/>
      <c r="BX4" s="220"/>
      <c r="BY4" s="220"/>
      <c r="BZ4" s="220"/>
      <c r="CA4" s="220"/>
      <c r="CB4" s="220"/>
      <c r="CC4" s="220"/>
      <c r="CD4" s="220"/>
      <c r="CE4" s="8"/>
      <c r="CF4" s="220" t="s">
        <v>119</v>
      </c>
      <c r="CG4" s="220"/>
      <c r="CH4" s="220"/>
      <c r="CI4" s="220"/>
      <c r="CJ4" s="220"/>
      <c r="CK4" s="220"/>
      <c r="CL4" s="220"/>
      <c r="CM4" s="220"/>
      <c r="CN4" s="220"/>
      <c r="CO4" s="220"/>
      <c r="CP4" s="220"/>
    </row>
    <row r="5" spans="1:95" ht="16.5" customHeight="1">
      <c r="B5" s="219"/>
      <c r="C5" s="219"/>
      <c r="D5" s="219"/>
      <c r="E5" s="217" t="s">
        <v>61</v>
      </c>
      <c r="F5" s="217"/>
      <c r="G5" s="217" t="s">
        <v>62</v>
      </c>
      <c r="H5" s="217"/>
      <c r="I5" s="217"/>
      <c r="J5" s="217"/>
      <c r="K5" s="217" t="s">
        <v>63</v>
      </c>
      <c r="L5" s="217"/>
      <c r="M5" s="217"/>
      <c r="N5" s="217"/>
      <c r="O5" s="217"/>
      <c r="P5" s="217" t="s">
        <v>61</v>
      </c>
      <c r="Q5" s="217"/>
      <c r="R5" s="217" t="s">
        <v>62</v>
      </c>
      <c r="S5" s="217"/>
      <c r="T5" s="217"/>
      <c r="U5" s="217"/>
      <c r="V5" s="217" t="s">
        <v>63</v>
      </c>
      <c r="W5" s="217"/>
      <c r="X5" s="217"/>
      <c r="Y5" s="217"/>
      <c r="Z5" s="217"/>
      <c r="AA5" s="217" t="s">
        <v>61</v>
      </c>
      <c r="AB5" s="217"/>
      <c r="AC5" s="217" t="s">
        <v>62</v>
      </c>
      <c r="AD5" s="217"/>
      <c r="AE5" s="217"/>
      <c r="AF5" s="217"/>
      <c r="AG5" s="217" t="s">
        <v>63</v>
      </c>
      <c r="AH5" s="217"/>
      <c r="AI5" s="217"/>
      <c r="AJ5" s="217"/>
      <c r="AK5" s="217"/>
      <c r="AL5" s="217" t="s">
        <v>61</v>
      </c>
      <c r="AM5" s="217"/>
      <c r="AN5" s="217" t="s">
        <v>62</v>
      </c>
      <c r="AO5" s="217"/>
      <c r="AP5" s="217"/>
      <c r="AQ5" s="217"/>
      <c r="AR5" s="217" t="s">
        <v>63</v>
      </c>
      <c r="AS5" s="217"/>
      <c r="AT5" s="217"/>
      <c r="AU5" s="217"/>
      <c r="AV5" s="217"/>
      <c r="AW5" s="217" t="s">
        <v>61</v>
      </c>
      <c r="AX5" s="217"/>
      <c r="AY5" s="217" t="s">
        <v>62</v>
      </c>
      <c r="AZ5" s="217"/>
      <c r="BA5" s="217"/>
      <c r="BB5" s="217"/>
      <c r="BC5" s="217" t="s">
        <v>63</v>
      </c>
      <c r="BD5" s="217"/>
      <c r="BE5" s="217"/>
      <c r="BF5" s="217"/>
      <c r="BG5" s="217"/>
      <c r="BH5" s="217" t="s">
        <v>61</v>
      </c>
      <c r="BI5" s="217"/>
      <c r="BJ5" s="217" t="s">
        <v>62</v>
      </c>
      <c r="BK5" s="217"/>
      <c r="BL5" s="217"/>
      <c r="BM5" s="217"/>
      <c r="BN5" s="217" t="s">
        <v>63</v>
      </c>
      <c r="BO5" s="217"/>
      <c r="BP5" s="217"/>
      <c r="BQ5" s="217"/>
      <c r="BR5" s="217"/>
      <c r="BS5" s="2"/>
      <c r="BT5" s="217" t="s">
        <v>61</v>
      </c>
      <c r="BU5" s="217"/>
      <c r="BV5" s="217" t="s">
        <v>62</v>
      </c>
      <c r="BW5" s="217"/>
      <c r="BX5" s="217"/>
      <c r="BY5" s="217"/>
      <c r="BZ5" s="217" t="s">
        <v>63</v>
      </c>
      <c r="CA5" s="217"/>
      <c r="CB5" s="217"/>
      <c r="CC5" s="217"/>
      <c r="CD5" s="217"/>
      <c r="CE5" s="9"/>
      <c r="CF5" s="217" t="s">
        <v>61</v>
      </c>
      <c r="CG5" s="217"/>
      <c r="CH5" s="217" t="s">
        <v>62</v>
      </c>
      <c r="CI5" s="217"/>
      <c r="CJ5" s="217"/>
      <c r="CK5" s="217"/>
      <c r="CL5" s="217" t="s">
        <v>63</v>
      </c>
      <c r="CM5" s="217"/>
      <c r="CN5" s="217"/>
      <c r="CO5" s="217"/>
      <c r="CP5" s="217"/>
    </row>
    <row r="6" spans="1:95" ht="16.5" customHeight="1">
      <c r="B6" s="219"/>
      <c r="C6" s="219"/>
      <c r="D6" s="219"/>
      <c r="E6" s="23"/>
      <c r="F6" s="23"/>
      <c r="G6" s="217" t="s">
        <v>120</v>
      </c>
      <c r="H6" s="217"/>
      <c r="I6" s="217" t="s">
        <v>64</v>
      </c>
      <c r="J6" s="217"/>
      <c r="K6" s="23"/>
      <c r="L6" s="23"/>
      <c r="M6" s="23"/>
      <c r="N6" s="23"/>
      <c r="O6" s="23"/>
      <c r="P6" s="23"/>
      <c r="Q6" s="23"/>
      <c r="R6" s="217" t="s">
        <v>120</v>
      </c>
      <c r="S6" s="217"/>
      <c r="T6" s="217" t="s">
        <v>64</v>
      </c>
      <c r="U6" s="217"/>
      <c r="V6" s="23"/>
      <c r="W6" s="23"/>
      <c r="X6" s="23"/>
      <c r="Y6" s="23"/>
      <c r="Z6" s="23"/>
      <c r="AA6" s="23"/>
      <c r="AB6" s="23"/>
      <c r="AC6" s="217" t="s">
        <v>120</v>
      </c>
      <c r="AD6" s="217"/>
      <c r="AE6" s="217" t="s">
        <v>64</v>
      </c>
      <c r="AF6" s="217"/>
      <c r="AG6" s="23"/>
      <c r="AH6" s="23"/>
      <c r="AI6" s="23"/>
      <c r="AJ6" s="23"/>
      <c r="AK6" s="23"/>
      <c r="AL6" s="23"/>
      <c r="AM6" s="23"/>
      <c r="AN6" s="217" t="s">
        <v>120</v>
      </c>
      <c r="AO6" s="217"/>
      <c r="AP6" s="217" t="s">
        <v>64</v>
      </c>
      <c r="AQ6" s="217"/>
      <c r="AR6" s="23"/>
      <c r="AS6" s="23"/>
      <c r="AT6" s="23"/>
      <c r="AU6" s="23"/>
      <c r="AV6" s="23"/>
      <c r="AW6" s="23"/>
      <c r="AX6" s="23"/>
      <c r="AY6" s="217" t="s">
        <v>120</v>
      </c>
      <c r="AZ6" s="217"/>
      <c r="BA6" s="217" t="s">
        <v>64</v>
      </c>
      <c r="BB6" s="217"/>
      <c r="BC6" s="23"/>
      <c r="BD6" s="23"/>
      <c r="BE6" s="23"/>
      <c r="BF6" s="23"/>
      <c r="BG6" s="23"/>
      <c r="BH6" s="23"/>
      <c r="BI6" s="23"/>
      <c r="BJ6" s="217" t="s">
        <v>120</v>
      </c>
      <c r="BK6" s="217"/>
      <c r="BL6" s="217" t="s">
        <v>64</v>
      </c>
      <c r="BM6" s="217"/>
      <c r="BN6" s="23"/>
      <c r="BO6" s="23"/>
      <c r="BP6" s="23"/>
      <c r="BQ6" s="23"/>
      <c r="BR6" s="23"/>
      <c r="BS6" s="2"/>
      <c r="BT6" s="23"/>
      <c r="BU6" s="23"/>
      <c r="BV6" s="217" t="s">
        <v>120</v>
      </c>
      <c r="BW6" s="217"/>
      <c r="BX6" s="217" t="s">
        <v>64</v>
      </c>
      <c r="BY6" s="217"/>
      <c r="BZ6" s="23"/>
      <c r="CA6" s="23"/>
      <c r="CB6" s="23"/>
      <c r="CC6" s="23"/>
      <c r="CD6" s="23"/>
      <c r="CE6" s="9"/>
      <c r="CF6" s="23"/>
      <c r="CG6" s="23"/>
      <c r="CH6" s="217" t="s">
        <v>120</v>
      </c>
      <c r="CI6" s="217"/>
      <c r="CJ6" s="217" t="s">
        <v>64</v>
      </c>
      <c r="CK6" s="217"/>
      <c r="CL6" s="23"/>
      <c r="CM6" s="23"/>
      <c r="CN6" s="23"/>
      <c r="CO6" s="23"/>
      <c r="CP6" s="23"/>
    </row>
    <row r="7" spans="1:95" ht="16.5" customHeight="1">
      <c r="B7" s="20" t="s">
        <v>92</v>
      </c>
      <c r="C7" s="20"/>
      <c r="D7" s="20"/>
      <c r="E7" s="24" t="s">
        <v>65</v>
      </c>
      <c r="F7" s="24" t="s">
        <v>66</v>
      </c>
      <c r="G7" s="24" t="s">
        <v>67</v>
      </c>
      <c r="H7" s="24" t="s">
        <v>68</v>
      </c>
      <c r="I7" s="24" t="s">
        <v>69</v>
      </c>
      <c r="J7" s="24" t="s">
        <v>70</v>
      </c>
      <c r="K7" s="24" t="s">
        <v>71</v>
      </c>
      <c r="L7" s="24" t="s">
        <v>72</v>
      </c>
      <c r="M7" s="24" t="s">
        <v>73</v>
      </c>
      <c r="N7" s="24" t="s">
        <v>74</v>
      </c>
      <c r="O7" s="24" t="s">
        <v>75</v>
      </c>
      <c r="P7" s="24" t="s">
        <v>65</v>
      </c>
      <c r="Q7" s="24" t="s">
        <v>66</v>
      </c>
      <c r="R7" s="24" t="s">
        <v>67</v>
      </c>
      <c r="S7" s="24" t="s">
        <v>68</v>
      </c>
      <c r="T7" s="24" t="s">
        <v>69</v>
      </c>
      <c r="U7" s="24" t="s">
        <v>70</v>
      </c>
      <c r="V7" s="24" t="s">
        <v>71</v>
      </c>
      <c r="W7" s="24" t="s">
        <v>72</v>
      </c>
      <c r="X7" s="24" t="s">
        <v>73</v>
      </c>
      <c r="Y7" s="24" t="s">
        <v>74</v>
      </c>
      <c r="Z7" s="24" t="s">
        <v>75</v>
      </c>
      <c r="AA7" s="24" t="s">
        <v>65</v>
      </c>
      <c r="AB7" s="24" t="s">
        <v>66</v>
      </c>
      <c r="AC7" s="24" t="s">
        <v>67</v>
      </c>
      <c r="AD7" s="24" t="s">
        <v>68</v>
      </c>
      <c r="AE7" s="24" t="s">
        <v>69</v>
      </c>
      <c r="AF7" s="24" t="s">
        <v>70</v>
      </c>
      <c r="AG7" s="24" t="s">
        <v>71</v>
      </c>
      <c r="AH7" s="24" t="s">
        <v>72</v>
      </c>
      <c r="AI7" s="24" t="s">
        <v>73</v>
      </c>
      <c r="AJ7" s="24" t="s">
        <v>74</v>
      </c>
      <c r="AK7" s="24" t="s">
        <v>75</v>
      </c>
      <c r="AL7" s="24" t="s">
        <v>65</v>
      </c>
      <c r="AM7" s="24" t="s">
        <v>66</v>
      </c>
      <c r="AN7" s="24" t="s">
        <v>67</v>
      </c>
      <c r="AO7" s="24" t="s">
        <v>68</v>
      </c>
      <c r="AP7" s="24" t="s">
        <v>69</v>
      </c>
      <c r="AQ7" s="24" t="s">
        <v>70</v>
      </c>
      <c r="AR7" s="24" t="s">
        <v>71</v>
      </c>
      <c r="AS7" s="24" t="s">
        <v>72</v>
      </c>
      <c r="AT7" s="24" t="s">
        <v>73</v>
      </c>
      <c r="AU7" s="24" t="s">
        <v>74</v>
      </c>
      <c r="AV7" s="24" t="s">
        <v>75</v>
      </c>
      <c r="AW7" s="24" t="s">
        <v>65</v>
      </c>
      <c r="AX7" s="24" t="s">
        <v>66</v>
      </c>
      <c r="AY7" s="24" t="s">
        <v>67</v>
      </c>
      <c r="AZ7" s="24" t="s">
        <v>68</v>
      </c>
      <c r="BA7" s="24" t="s">
        <v>69</v>
      </c>
      <c r="BB7" s="24" t="s">
        <v>70</v>
      </c>
      <c r="BC7" s="24" t="s">
        <v>71</v>
      </c>
      <c r="BD7" s="24" t="s">
        <v>72</v>
      </c>
      <c r="BE7" s="24" t="s">
        <v>73</v>
      </c>
      <c r="BF7" s="24" t="s">
        <v>74</v>
      </c>
      <c r="BG7" s="24" t="s">
        <v>75</v>
      </c>
      <c r="BH7" s="24" t="s">
        <v>65</v>
      </c>
      <c r="BI7" s="24" t="s">
        <v>66</v>
      </c>
      <c r="BJ7" s="24" t="s">
        <v>67</v>
      </c>
      <c r="BK7" s="24" t="s">
        <v>68</v>
      </c>
      <c r="BL7" s="24" t="s">
        <v>69</v>
      </c>
      <c r="BM7" s="24" t="s">
        <v>70</v>
      </c>
      <c r="BN7" s="24" t="s">
        <v>71</v>
      </c>
      <c r="BO7" s="24" t="s">
        <v>72</v>
      </c>
      <c r="BP7" s="24" t="s">
        <v>73</v>
      </c>
      <c r="BQ7" s="24" t="s">
        <v>74</v>
      </c>
      <c r="BR7" s="24" t="s">
        <v>75</v>
      </c>
      <c r="BS7" s="2"/>
      <c r="BT7" s="24" t="s">
        <v>65</v>
      </c>
      <c r="BU7" s="24" t="s">
        <v>66</v>
      </c>
      <c r="BV7" s="24" t="s">
        <v>67</v>
      </c>
      <c r="BW7" s="24" t="s">
        <v>68</v>
      </c>
      <c r="BX7" s="24" t="s">
        <v>69</v>
      </c>
      <c r="BY7" s="24" t="s">
        <v>70</v>
      </c>
      <c r="BZ7" s="24" t="s">
        <v>71</v>
      </c>
      <c r="CA7" s="24" t="s">
        <v>72</v>
      </c>
      <c r="CB7" s="24" t="s">
        <v>73</v>
      </c>
      <c r="CC7" s="24" t="s">
        <v>74</v>
      </c>
      <c r="CD7" s="24" t="s">
        <v>75</v>
      </c>
      <c r="CE7" s="3"/>
      <c r="CF7" s="24" t="s">
        <v>65</v>
      </c>
      <c r="CG7" s="24" t="s">
        <v>66</v>
      </c>
      <c r="CH7" s="24" t="s">
        <v>67</v>
      </c>
      <c r="CI7" s="24" t="s">
        <v>68</v>
      </c>
      <c r="CJ7" s="24" t="s">
        <v>69</v>
      </c>
      <c r="CK7" s="24" t="s">
        <v>70</v>
      </c>
      <c r="CL7" s="24" t="s">
        <v>71</v>
      </c>
      <c r="CM7" s="24" t="s">
        <v>72</v>
      </c>
      <c r="CN7" s="24" t="s">
        <v>73</v>
      </c>
      <c r="CO7" s="24" t="s">
        <v>74</v>
      </c>
      <c r="CP7" s="24" t="s">
        <v>75</v>
      </c>
    </row>
    <row r="8" spans="1:95" ht="17.25" customHeight="1">
      <c r="B8" s="21" t="s">
        <v>0</v>
      </c>
      <c r="C8" s="21" t="s">
        <v>78</v>
      </c>
      <c r="D8" s="22" t="s">
        <v>18</v>
      </c>
      <c r="E8" s="25">
        <v>420683.92759673437</v>
      </c>
      <c r="F8" s="25">
        <v>54145.471803206601</v>
      </c>
      <c r="G8" s="26">
        <v>96179.137949632597</v>
      </c>
      <c r="H8" s="25">
        <v>581826.43181735103</v>
      </c>
      <c r="I8" s="27">
        <v>98622.297580170009</v>
      </c>
      <c r="J8" s="27">
        <v>853920.63529000001</v>
      </c>
      <c r="K8" s="28">
        <v>425066</v>
      </c>
      <c r="L8" s="29">
        <v>425067</v>
      </c>
      <c r="M8" s="29">
        <v>425067</v>
      </c>
      <c r="N8" s="29">
        <v>425067</v>
      </c>
      <c r="O8" s="29">
        <v>425066</v>
      </c>
      <c r="P8" s="30">
        <v>26103.454121562801</v>
      </c>
      <c r="Q8" s="25">
        <v>2568.7032372373642</v>
      </c>
      <c r="R8" s="26">
        <v>-597.09027477980021</v>
      </c>
      <c r="S8" s="25">
        <v>9135.2690864729993</v>
      </c>
      <c r="T8" s="27">
        <v>0</v>
      </c>
      <c r="U8" s="27">
        <v>7943.1910840299997</v>
      </c>
      <c r="V8" s="28">
        <v>15236</v>
      </c>
      <c r="W8" s="29">
        <v>15251</v>
      </c>
      <c r="X8" s="29">
        <v>15251</v>
      </c>
      <c r="Y8" s="29">
        <v>15251</v>
      </c>
      <c r="Z8" s="29">
        <v>15236</v>
      </c>
      <c r="AA8" s="30">
        <v>446787.38171829726</v>
      </c>
      <c r="AB8" s="25">
        <v>56714.175040443915</v>
      </c>
      <c r="AC8" s="26">
        <v>95582.047674852802</v>
      </c>
      <c r="AD8" s="25">
        <v>590961.70090382406</v>
      </c>
      <c r="AE8" s="27">
        <v>98622.297580170009</v>
      </c>
      <c r="AF8" s="27">
        <v>861863.82637402997</v>
      </c>
      <c r="AG8" s="28">
        <v>440302</v>
      </c>
      <c r="AH8" s="29">
        <v>440318</v>
      </c>
      <c r="AI8" s="29">
        <v>440318</v>
      </c>
      <c r="AJ8" s="29">
        <v>440318</v>
      </c>
      <c r="AK8" s="29">
        <v>440302</v>
      </c>
      <c r="AL8" s="25">
        <v>-20909.691718297203</v>
      </c>
      <c r="AM8" s="25">
        <v>-918.77504044399848</v>
      </c>
      <c r="AN8" s="26">
        <v>-649.96767485279997</v>
      </c>
      <c r="AO8" s="25">
        <v>5.9096176E-2</v>
      </c>
      <c r="AP8" s="27">
        <v>1380.7024198300001</v>
      </c>
      <c r="AQ8" s="27">
        <v>28441.48962597</v>
      </c>
      <c r="AR8" s="28">
        <v>24216.61</v>
      </c>
      <c r="AS8" s="29">
        <v>33948.517800000001</v>
      </c>
      <c r="AT8" s="29">
        <v>43899.704599999997</v>
      </c>
      <c r="AU8" s="29">
        <v>54071.050400000007</v>
      </c>
      <c r="AV8" s="29">
        <v>64460.212800000001</v>
      </c>
      <c r="AW8" s="30">
        <v>0</v>
      </c>
      <c r="AX8" s="25">
        <v>0</v>
      </c>
      <c r="AY8" s="26">
        <v>0</v>
      </c>
      <c r="AZ8" s="25">
        <v>0</v>
      </c>
      <c r="BA8" s="27">
        <v>0</v>
      </c>
      <c r="BB8" s="27">
        <v>0</v>
      </c>
      <c r="BC8" s="28">
        <v>6736.6206000000002</v>
      </c>
      <c r="BD8" s="29">
        <v>8013.7875999999997</v>
      </c>
      <c r="BE8" s="29">
        <v>10215.3776</v>
      </c>
      <c r="BF8" s="29">
        <v>12460.999400000001</v>
      </c>
      <c r="BG8" s="29">
        <v>14529.966</v>
      </c>
      <c r="BH8" s="30">
        <v>425877.69</v>
      </c>
      <c r="BI8" s="25">
        <v>55795.399999999951</v>
      </c>
      <c r="BJ8" s="26">
        <v>94932.079999999987</v>
      </c>
      <c r="BK8" s="25">
        <v>590961.76000000013</v>
      </c>
      <c r="BL8" s="27">
        <v>100003</v>
      </c>
      <c r="BM8" s="27">
        <v>890305.31599999999</v>
      </c>
      <c r="BN8" s="28">
        <v>471255.23060000001</v>
      </c>
      <c r="BO8" s="29">
        <v>482280.30540000001</v>
      </c>
      <c r="BP8" s="29">
        <v>494433.0822</v>
      </c>
      <c r="BQ8" s="29">
        <v>506850.04979999998</v>
      </c>
      <c r="BR8" s="29">
        <v>519292.17880000005</v>
      </c>
      <c r="BS8" s="19"/>
      <c r="BT8" s="25">
        <v>726015.34</v>
      </c>
      <c r="BU8" s="25">
        <v>245124.53000000003</v>
      </c>
      <c r="BV8" s="26">
        <v>111023.94</v>
      </c>
      <c r="BW8" s="25">
        <v>5398.0099999999939</v>
      </c>
      <c r="BX8" s="27">
        <v>691162.3600000001</v>
      </c>
      <c r="BY8" s="27">
        <v>890305.31599999999</v>
      </c>
      <c r="BZ8" s="28">
        <v>471255.23060000001</v>
      </c>
      <c r="CA8" s="29">
        <v>482280.30540000001</v>
      </c>
      <c r="CB8" s="29">
        <v>494433.0822</v>
      </c>
      <c r="CC8" s="29">
        <v>506850.04980000004</v>
      </c>
      <c r="CD8" s="29">
        <v>519292.17880000005</v>
      </c>
      <c r="CE8" s="19"/>
      <c r="CF8" s="25">
        <v>24881.809999999994</v>
      </c>
      <c r="CG8" s="25">
        <v>2527.0899999999651</v>
      </c>
      <c r="CH8" s="26">
        <v>-593.03000000000009</v>
      </c>
      <c r="CI8" s="25">
        <v>9135.27</v>
      </c>
      <c r="CJ8" s="27">
        <v>0</v>
      </c>
      <c r="CK8" s="27">
        <v>8205.3160000000007</v>
      </c>
      <c r="CL8" s="28">
        <v>16307.0908</v>
      </c>
      <c r="CM8" s="29">
        <v>16704.420300000002</v>
      </c>
      <c r="CN8" s="29">
        <v>17125.347900000001</v>
      </c>
      <c r="CO8" s="29">
        <v>17555.426100000001</v>
      </c>
      <c r="CP8" s="29">
        <v>17969.338400000001</v>
      </c>
    </row>
    <row r="9" spans="1:95" ht="17.25" customHeight="1">
      <c r="B9" s="21" t="s">
        <v>0</v>
      </c>
      <c r="C9" s="21" t="s">
        <v>78</v>
      </c>
      <c r="D9" s="22" t="s">
        <v>25</v>
      </c>
      <c r="E9" s="31">
        <v>4106589.4968224736</v>
      </c>
      <c r="F9" s="31">
        <v>9478507.3727278989</v>
      </c>
      <c r="G9" s="32">
        <v>5133106.8200225923</v>
      </c>
      <c r="H9" s="31">
        <v>6988338.991166031</v>
      </c>
      <c r="I9" s="33">
        <v>3828775.5210814201</v>
      </c>
      <c r="J9" s="33">
        <v>4233323.7536784299</v>
      </c>
      <c r="K9" s="34">
        <v>5285993</v>
      </c>
      <c r="L9" s="17">
        <v>4491506</v>
      </c>
      <c r="M9" s="17">
        <v>5689487</v>
      </c>
      <c r="N9" s="17">
        <v>4526774</v>
      </c>
      <c r="O9" s="17">
        <v>4629935</v>
      </c>
      <c r="P9" s="35">
        <v>105187.9143389668</v>
      </c>
      <c r="Q9" s="31">
        <v>197875.32919014781</v>
      </c>
      <c r="R9" s="32">
        <v>278348.03503349854</v>
      </c>
      <c r="S9" s="31">
        <v>181939.27180607105</v>
      </c>
      <c r="T9" s="33">
        <v>81808.686474060014</v>
      </c>
      <c r="U9" s="33">
        <v>47088.717985940006</v>
      </c>
      <c r="V9" s="34">
        <v>187796</v>
      </c>
      <c r="W9" s="17">
        <v>161343</v>
      </c>
      <c r="X9" s="17">
        <v>202252</v>
      </c>
      <c r="Y9" s="17">
        <v>169168</v>
      </c>
      <c r="Z9" s="17">
        <v>165946</v>
      </c>
      <c r="AA9" s="35">
        <v>4211777.4111614395</v>
      </c>
      <c r="AB9" s="31">
        <v>9676382.7019180469</v>
      </c>
      <c r="AC9" s="32">
        <v>5411454.8550560912</v>
      </c>
      <c r="AD9" s="31">
        <v>7170278.2629721025</v>
      </c>
      <c r="AE9" s="33">
        <v>3910584.2075554803</v>
      </c>
      <c r="AF9" s="33">
        <v>4280412.4716643691</v>
      </c>
      <c r="AG9" s="34">
        <v>5473789</v>
      </c>
      <c r="AH9" s="17">
        <v>4652849</v>
      </c>
      <c r="AI9" s="17">
        <v>5891739</v>
      </c>
      <c r="AJ9" s="17">
        <v>4695942</v>
      </c>
      <c r="AK9" s="17">
        <v>4795881</v>
      </c>
      <c r="AL9" s="31">
        <v>-197111.58116144041</v>
      </c>
      <c r="AM9" s="31">
        <v>-156758.3219180468</v>
      </c>
      <c r="AN9" s="32">
        <v>-36798.445056090597</v>
      </c>
      <c r="AO9" s="31">
        <v>0.71702789799999977</v>
      </c>
      <c r="AP9" s="33">
        <v>54747.792444519997</v>
      </c>
      <c r="AQ9" s="33">
        <v>141253.16933563005</v>
      </c>
      <c r="AR9" s="34">
        <v>301058.39500000008</v>
      </c>
      <c r="AS9" s="17">
        <v>358734.65790000005</v>
      </c>
      <c r="AT9" s="17">
        <v>587406.37829999998</v>
      </c>
      <c r="AU9" s="17">
        <v>576661.67759999994</v>
      </c>
      <c r="AV9" s="17">
        <v>702116.97839999991</v>
      </c>
      <c r="AW9" s="35">
        <v>0</v>
      </c>
      <c r="AX9" s="31">
        <v>0</v>
      </c>
      <c r="AY9" s="32">
        <v>0</v>
      </c>
      <c r="AZ9" s="31">
        <v>0</v>
      </c>
      <c r="BA9" s="33">
        <v>0</v>
      </c>
      <c r="BB9" s="33">
        <v>0</v>
      </c>
      <c r="BC9" s="34">
        <v>313100.73079999996</v>
      </c>
      <c r="BD9" s="17">
        <v>321046.58100000001</v>
      </c>
      <c r="BE9" s="17">
        <v>474874.16340000014</v>
      </c>
      <c r="BF9" s="17">
        <v>429209.09880000004</v>
      </c>
      <c r="BG9" s="17">
        <v>486302.33340000018</v>
      </c>
      <c r="BH9" s="35">
        <v>4014665.83</v>
      </c>
      <c r="BI9" s="31">
        <v>9519624.3800000008</v>
      </c>
      <c r="BJ9" s="32">
        <v>5374656.4100000011</v>
      </c>
      <c r="BK9" s="31">
        <v>7170278.9799999995</v>
      </c>
      <c r="BL9" s="33">
        <v>3965332.0000000005</v>
      </c>
      <c r="BM9" s="33">
        <v>4421665.6409999998</v>
      </c>
      <c r="BN9" s="34">
        <v>6087948.1257999996</v>
      </c>
      <c r="BO9" s="17">
        <v>5332630.2388999993</v>
      </c>
      <c r="BP9" s="17">
        <v>6954019.5416999999</v>
      </c>
      <c r="BQ9" s="17">
        <v>5701812.7763999999</v>
      </c>
      <c r="BR9" s="17">
        <v>5984300.3118000003</v>
      </c>
      <c r="BS9" s="19"/>
      <c r="BT9" s="31">
        <v>4087383.05</v>
      </c>
      <c r="BU9" s="31">
        <v>9238965.4199999999</v>
      </c>
      <c r="BV9" s="32">
        <v>4338322.38</v>
      </c>
      <c r="BW9" s="31">
        <v>7285009.1599999992</v>
      </c>
      <c r="BX9" s="33">
        <v>7983141.9499999993</v>
      </c>
      <c r="BY9" s="33">
        <v>4421665.6409999989</v>
      </c>
      <c r="BZ9" s="34">
        <v>6087948.1258000005</v>
      </c>
      <c r="CA9" s="17">
        <v>5284583.4347000001</v>
      </c>
      <c r="CB9" s="17">
        <v>6900809.2570999991</v>
      </c>
      <c r="CC9" s="17">
        <v>5803069.8651999999</v>
      </c>
      <c r="CD9" s="17">
        <v>5984300.3118000003</v>
      </c>
      <c r="CE9" s="19"/>
      <c r="CF9" s="31">
        <v>100265.11</v>
      </c>
      <c r="CG9" s="31">
        <v>194669.73</v>
      </c>
      <c r="CH9" s="32">
        <v>276455.24000000017</v>
      </c>
      <c r="CI9" s="31">
        <v>181939.29000000004</v>
      </c>
      <c r="CJ9" s="33">
        <v>82954</v>
      </c>
      <c r="CK9" s="33">
        <v>48642.641000000003</v>
      </c>
      <c r="CL9" s="34">
        <v>208866.71119999999</v>
      </c>
      <c r="CM9" s="17">
        <v>184915.21230000001</v>
      </c>
      <c r="CN9" s="17">
        <v>238718.0356</v>
      </c>
      <c r="CO9" s="17">
        <v>205403.7856</v>
      </c>
      <c r="CP9" s="17">
        <v>207067.41879999998</v>
      </c>
      <c r="CQ9" s="5"/>
    </row>
    <row r="10" spans="1:95" ht="17.25" customHeight="1">
      <c r="B10" s="21" t="s">
        <v>0</v>
      </c>
      <c r="C10" s="21" t="s">
        <v>78</v>
      </c>
      <c r="D10" s="22" t="s">
        <v>30</v>
      </c>
      <c r="E10" s="31">
        <v>15038933.678422462</v>
      </c>
      <c r="F10" s="31">
        <v>17013172.007861022</v>
      </c>
      <c r="G10" s="32">
        <v>20047097.498062365</v>
      </c>
      <c r="H10" s="31">
        <v>21138200.456179745</v>
      </c>
      <c r="I10" s="33">
        <v>26521687.989142712</v>
      </c>
      <c r="J10" s="33">
        <v>35279708.8103</v>
      </c>
      <c r="K10" s="34">
        <v>32958875</v>
      </c>
      <c r="L10" s="17">
        <v>34774745</v>
      </c>
      <c r="M10" s="17">
        <v>35851701</v>
      </c>
      <c r="N10" s="17">
        <v>37818330</v>
      </c>
      <c r="O10" s="17">
        <v>39320050</v>
      </c>
      <c r="P10" s="35">
        <v>947534.77718307287</v>
      </c>
      <c r="Q10" s="31">
        <v>623925.24848473596</v>
      </c>
      <c r="R10" s="32">
        <v>812691.52527743252</v>
      </c>
      <c r="S10" s="31">
        <v>805587.13944127795</v>
      </c>
      <c r="T10" s="33">
        <v>715576.99281704996</v>
      </c>
      <c r="U10" s="33">
        <v>981088.98215953994</v>
      </c>
      <c r="V10" s="34">
        <v>1176921</v>
      </c>
      <c r="W10" s="17">
        <v>1246097</v>
      </c>
      <c r="X10" s="17">
        <v>1280690</v>
      </c>
      <c r="Y10" s="17">
        <v>1356524</v>
      </c>
      <c r="Z10" s="17">
        <v>1408599</v>
      </c>
      <c r="AA10" s="35">
        <v>15986468.455605533</v>
      </c>
      <c r="AB10" s="31">
        <v>17637097.256345756</v>
      </c>
      <c r="AC10" s="32">
        <v>20859789.023339793</v>
      </c>
      <c r="AD10" s="31">
        <v>21943787.595621023</v>
      </c>
      <c r="AE10" s="33">
        <v>27237264.98195976</v>
      </c>
      <c r="AF10" s="33">
        <v>36260797.79245954</v>
      </c>
      <c r="AG10" s="34">
        <v>34135796</v>
      </c>
      <c r="AH10" s="17">
        <v>36020842</v>
      </c>
      <c r="AI10" s="17">
        <v>37132391</v>
      </c>
      <c r="AJ10" s="17">
        <v>39174854</v>
      </c>
      <c r="AK10" s="17">
        <v>40728649</v>
      </c>
      <c r="AL10" s="31">
        <v>-748168.2356055337</v>
      </c>
      <c r="AM10" s="31">
        <v>-285722.65634575597</v>
      </c>
      <c r="AN10" s="32">
        <v>-141848.69333979778</v>
      </c>
      <c r="AO10" s="31">
        <v>2.1943789790000001</v>
      </c>
      <c r="AP10" s="33">
        <v>381319.01804023999</v>
      </c>
      <c r="AQ10" s="33">
        <v>1196606.28295366</v>
      </c>
      <c r="AR10" s="34">
        <v>1877468.7799999996</v>
      </c>
      <c r="AS10" s="17">
        <v>2777206.9182000007</v>
      </c>
      <c r="AT10" s="17">
        <v>3702099.3827000009</v>
      </c>
      <c r="AU10" s="17">
        <v>4810672.0712000011</v>
      </c>
      <c r="AV10" s="17">
        <v>5962674.2135999985</v>
      </c>
      <c r="AW10" s="35">
        <v>0</v>
      </c>
      <c r="AX10" s="31">
        <v>0</v>
      </c>
      <c r="AY10" s="32">
        <v>0</v>
      </c>
      <c r="AZ10" s="31">
        <v>0</v>
      </c>
      <c r="BA10" s="33">
        <v>0</v>
      </c>
      <c r="BB10" s="33">
        <v>0</v>
      </c>
      <c r="BC10" s="34">
        <v>778296.1488000002</v>
      </c>
      <c r="BD10" s="17">
        <v>1030196.0812000002</v>
      </c>
      <c r="BE10" s="17">
        <v>1344192.5542000001</v>
      </c>
      <c r="BF10" s="17">
        <v>1719776.0905999995</v>
      </c>
      <c r="BG10" s="17">
        <v>2081233.9638999999</v>
      </c>
      <c r="BH10" s="35">
        <v>15238300.220000001</v>
      </c>
      <c r="BI10" s="31">
        <v>17351374.599999998</v>
      </c>
      <c r="BJ10" s="32">
        <v>20717940.330000002</v>
      </c>
      <c r="BK10" s="31">
        <v>21943789.790000003</v>
      </c>
      <c r="BL10" s="33">
        <v>27618583.999999996</v>
      </c>
      <c r="BM10" s="33">
        <v>37457404.075413205</v>
      </c>
      <c r="BN10" s="34">
        <v>36791560.928800002</v>
      </c>
      <c r="BO10" s="17">
        <v>39828244.999400005</v>
      </c>
      <c r="BP10" s="17">
        <v>42178682.936899997</v>
      </c>
      <c r="BQ10" s="17">
        <v>45705302.161800005</v>
      </c>
      <c r="BR10" s="17">
        <v>48772557.177500002</v>
      </c>
      <c r="BS10" s="19"/>
      <c r="BT10" s="31">
        <v>2565365.2499999995</v>
      </c>
      <c r="BU10" s="31">
        <v>31816633.350000001</v>
      </c>
      <c r="BV10" s="32">
        <v>11294515.979999999</v>
      </c>
      <c r="BW10" s="31">
        <v>27097886.629999999</v>
      </c>
      <c r="BX10" s="33">
        <v>37824445.510000013</v>
      </c>
      <c r="BY10" s="33">
        <v>29969697.377</v>
      </c>
      <c r="BZ10" s="34">
        <v>36838664.549213201</v>
      </c>
      <c r="CA10" s="17">
        <v>39502682.173899993</v>
      </c>
      <c r="CB10" s="17">
        <v>40859387.903300002</v>
      </c>
      <c r="CC10" s="17">
        <v>45678434.754099995</v>
      </c>
      <c r="CD10" s="17">
        <v>49002070.467100002</v>
      </c>
      <c r="CE10" s="19"/>
      <c r="CF10" s="31">
        <v>903190.06</v>
      </c>
      <c r="CG10" s="31">
        <v>613817.59999999998</v>
      </c>
      <c r="CH10" s="32">
        <v>807165.14000000013</v>
      </c>
      <c r="CI10" s="31">
        <v>805587.22</v>
      </c>
      <c r="CJ10" s="33">
        <v>725595</v>
      </c>
      <c r="CK10" s="33">
        <v>1013464.9173099</v>
      </c>
      <c r="CL10" s="34">
        <v>1268485.4538</v>
      </c>
      <c r="CM10" s="17">
        <v>1377809.4528999999</v>
      </c>
      <c r="CN10" s="17">
        <v>1454735.7710000002</v>
      </c>
      <c r="CO10" s="17">
        <v>1582656.5508000001</v>
      </c>
      <c r="CP10" s="17">
        <v>1686797.3025</v>
      </c>
      <c r="CQ10" s="5"/>
    </row>
    <row r="11" spans="1:95" ht="17.25" customHeight="1">
      <c r="B11" s="21" t="s">
        <v>0</v>
      </c>
      <c r="C11" s="21" t="s">
        <v>78</v>
      </c>
      <c r="D11" s="22" t="s">
        <v>21</v>
      </c>
      <c r="E11" s="31">
        <v>3933484.3600505297</v>
      </c>
      <c r="F11" s="31">
        <v>2145652.6676946254</v>
      </c>
      <c r="G11" s="32">
        <v>1775357.0289070371</v>
      </c>
      <c r="H11" s="31">
        <v>1947096.2352903571</v>
      </c>
      <c r="I11" s="33">
        <v>1445152.0146117599</v>
      </c>
      <c r="J11" s="33">
        <v>2846010.8782059895</v>
      </c>
      <c r="K11" s="34">
        <v>1219160</v>
      </c>
      <c r="L11" s="17">
        <v>1131043</v>
      </c>
      <c r="M11" s="17">
        <v>1460633</v>
      </c>
      <c r="N11" s="17">
        <v>1131043</v>
      </c>
      <c r="O11" s="17">
        <v>1460634</v>
      </c>
      <c r="P11" s="35">
        <v>45219.517705131191</v>
      </c>
      <c r="Q11" s="31">
        <v>57021.778241617198</v>
      </c>
      <c r="R11" s="32">
        <v>128039.81379560579</v>
      </c>
      <c r="S11" s="31">
        <v>46342.255365774006</v>
      </c>
      <c r="T11" s="33">
        <v>43528.603847819999</v>
      </c>
      <c r="U11" s="33">
        <v>91652.008359589992</v>
      </c>
      <c r="V11" s="34">
        <v>43698</v>
      </c>
      <c r="W11" s="17">
        <v>40582</v>
      </c>
      <c r="X11" s="17">
        <v>52407</v>
      </c>
      <c r="Y11" s="17">
        <v>40582</v>
      </c>
      <c r="Z11" s="17">
        <v>52353</v>
      </c>
      <c r="AA11" s="35">
        <v>3978703.8777556615</v>
      </c>
      <c r="AB11" s="31">
        <v>2202674.4459362426</v>
      </c>
      <c r="AC11" s="32">
        <v>1903396.842702643</v>
      </c>
      <c r="AD11" s="31">
        <v>1993438.4906561312</v>
      </c>
      <c r="AE11" s="33">
        <v>1488680.61845958</v>
      </c>
      <c r="AF11" s="33">
        <v>2937662.8865655796</v>
      </c>
      <c r="AG11" s="34">
        <v>1262858</v>
      </c>
      <c r="AH11" s="17">
        <v>1171625</v>
      </c>
      <c r="AI11" s="17">
        <v>1513040</v>
      </c>
      <c r="AJ11" s="17">
        <v>1171625</v>
      </c>
      <c r="AK11" s="17">
        <v>1512987</v>
      </c>
      <c r="AL11" s="31">
        <v>-186203.71775566079</v>
      </c>
      <c r="AM11" s="31">
        <v>-35683.535936242602</v>
      </c>
      <c r="AN11" s="32">
        <v>-12943.292702643002</v>
      </c>
      <c r="AO11" s="31">
        <v>0.19934386900000001</v>
      </c>
      <c r="AP11" s="33">
        <v>20841.38154042</v>
      </c>
      <c r="AQ11" s="33">
        <v>96942.630434420003</v>
      </c>
      <c r="AR11" s="34">
        <v>69457.19</v>
      </c>
      <c r="AS11" s="17">
        <v>90332.287499999991</v>
      </c>
      <c r="AT11" s="17">
        <v>150850.08799999999</v>
      </c>
      <c r="AU11" s="17">
        <v>143875.55000000002</v>
      </c>
      <c r="AV11" s="17">
        <v>221501.29680000001</v>
      </c>
      <c r="AW11" s="35">
        <v>0</v>
      </c>
      <c r="AX11" s="31">
        <v>0</v>
      </c>
      <c r="AY11" s="32">
        <v>0</v>
      </c>
      <c r="AZ11" s="31">
        <v>0</v>
      </c>
      <c r="BA11" s="33">
        <v>0</v>
      </c>
      <c r="BB11" s="33">
        <v>0</v>
      </c>
      <c r="BC11" s="34">
        <v>42810.886200000001</v>
      </c>
      <c r="BD11" s="17">
        <v>46865</v>
      </c>
      <c r="BE11" s="17">
        <v>70961.576000000001</v>
      </c>
      <c r="BF11" s="17">
        <v>62916.262499999997</v>
      </c>
      <c r="BG11" s="17">
        <v>90627.921299999987</v>
      </c>
      <c r="BH11" s="35">
        <v>3792500.1600000011</v>
      </c>
      <c r="BI11" s="31">
        <v>2166990.91</v>
      </c>
      <c r="BJ11" s="32">
        <v>1890453.55</v>
      </c>
      <c r="BK11" s="31">
        <v>1993438.69</v>
      </c>
      <c r="BL11" s="33">
        <v>1509522</v>
      </c>
      <c r="BM11" s="33">
        <v>3034605.517</v>
      </c>
      <c r="BN11" s="34">
        <v>1375126.0762</v>
      </c>
      <c r="BO11" s="17">
        <v>1308822.2874999999</v>
      </c>
      <c r="BP11" s="17">
        <v>1734851.6639999999</v>
      </c>
      <c r="BQ11" s="17">
        <v>1378416.8125</v>
      </c>
      <c r="BR11" s="17">
        <v>1825116.2180999999</v>
      </c>
      <c r="BS11" s="19"/>
      <c r="BT11" s="31">
        <v>3161863.53</v>
      </c>
      <c r="BU11" s="31">
        <v>1237697.2100000014</v>
      </c>
      <c r="BV11" s="32">
        <v>2233561.83</v>
      </c>
      <c r="BW11" s="31">
        <v>2323014.54</v>
      </c>
      <c r="BX11" s="33">
        <v>2123614.67</v>
      </c>
      <c r="BY11" s="33">
        <v>3344783.517</v>
      </c>
      <c r="BZ11" s="34">
        <v>1375126.0762</v>
      </c>
      <c r="CA11" s="17">
        <v>1308822.2875000001</v>
      </c>
      <c r="CB11" s="17">
        <v>1734851.6639999999</v>
      </c>
      <c r="CC11" s="17">
        <v>1378416.8125</v>
      </c>
      <c r="CD11" s="17">
        <v>1825116.2180999999</v>
      </c>
      <c r="CE11" s="19"/>
      <c r="CF11" s="31">
        <v>43103.239999999991</v>
      </c>
      <c r="CG11" s="31">
        <v>56098.020000000004</v>
      </c>
      <c r="CH11" s="32">
        <v>127169.12999999998</v>
      </c>
      <c r="CI11" s="31">
        <v>46342.260000000009</v>
      </c>
      <c r="CJ11" s="33">
        <v>44138</v>
      </c>
      <c r="CK11" s="33">
        <v>94676.516999999993</v>
      </c>
      <c r="CL11" s="34">
        <v>47582.752200000003</v>
      </c>
      <c r="CM11" s="17">
        <v>45334.152199999997</v>
      </c>
      <c r="CN11" s="17">
        <v>60089.866199999997</v>
      </c>
      <c r="CO11" s="17">
        <v>47744.722999999998</v>
      </c>
      <c r="CP11" s="17">
        <v>63153.423900000002</v>
      </c>
      <c r="CQ11" s="5"/>
    </row>
    <row r="12" spans="1:95" ht="17.25" customHeight="1">
      <c r="B12" s="21" t="s">
        <v>0</v>
      </c>
      <c r="C12" s="21" t="s">
        <v>78</v>
      </c>
      <c r="D12" s="22" t="s">
        <v>23</v>
      </c>
      <c r="E12" s="31">
        <v>14609771.518763402</v>
      </c>
      <c r="F12" s="31">
        <v>6876683.5691595906</v>
      </c>
      <c r="G12" s="32">
        <v>7032305.7061925642</v>
      </c>
      <c r="H12" s="31">
        <v>8365794.783420437</v>
      </c>
      <c r="I12" s="33">
        <v>9528312.565710118</v>
      </c>
      <c r="J12" s="33">
        <v>10268514.73941843</v>
      </c>
      <c r="K12" s="34">
        <v>9741034</v>
      </c>
      <c r="L12" s="17">
        <v>10128225</v>
      </c>
      <c r="M12" s="17">
        <v>10001549</v>
      </c>
      <c r="N12" s="17">
        <v>9978242</v>
      </c>
      <c r="O12" s="17">
        <v>9436410</v>
      </c>
      <c r="P12" s="35">
        <v>429508.12066694803</v>
      </c>
      <c r="Q12" s="31">
        <v>546674.40749885794</v>
      </c>
      <c r="R12" s="32">
        <v>602745.88349601894</v>
      </c>
      <c r="S12" s="31">
        <v>278169.43218305404</v>
      </c>
      <c r="T12" s="33">
        <v>190032.56289927004</v>
      </c>
      <c r="U12" s="33">
        <v>329952</v>
      </c>
      <c r="V12" s="34">
        <v>348780</v>
      </c>
      <c r="W12" s="17">
        <v>361707</v>
      </c>
      <c r="X12" s="17">
        <v>359163</v>
      </c>
      <c r="Y12" s="17">
        <v>356300</v>
      </c>
      <c r="Z12" s="17">
        <v>337703</v>
      </c>
      <c r="AA12" s="35">
        <v>15039279.639430346</v>
      </c>
      <c r="AB12" s="31">
        <v>7423357.9766584495</v>
      </c>
      <c r="AC12" s="32">
        <v>7635051.5896885823</v>
      </c>
      <c r="AD12" s="31">
        <v>8643964.2156034913</v>
      </c>
      <c r="AE12" s="33">
        <v>9718345.1286093891</v>
      </c>
      <c r="AF12" s="33">
        <v>10598466.739418432</v>
      </c>
      <c r="AG12" s="34">
        <v>10089814</v>
      </c>
      <c r="AH12" s="17">
        <v>10489932</v>
      </c>
      <c r="AI12" s="17">
        <v>10360712</v>
      </c>
      <c r="AJ12" s="17">
        <v>10334542</v>
      </c>
      <c r="AK12" s="17">
        <v>9774113</v>
      </c>
      <c r="AL12" s="31">
        <v>-703839.70943034859</v>
      </c>
      <c r="AM12" s="31">
        <v>-120259.10665844819</v>
      </c>
      <c r="AN12" s="32">
        <v>-51919.129688583598</v>
      </c>
      <c r="AO12" s="31">
        <v>0.86439650800000001</v>
      </c>
      <c r="AP12" s="33">
        <v>136055.87139061003</v>
      </c>
      <c r="AQ12" s="33">
        <v>349749.33758156997</v>
      </c>
      <c r="AR12" s="34">
        <v>554939.77</v>
      </c>
      <c r="AS12" s="17">
        <v>808773.75720000023</v>
      </c>
      <c r="AT12" s="17">
        <v>1032962.9864000003</v>
      </c>
      <c r="AU12" s="17">
        <v>1269081.7576000001</v>
      </c>
      <c r="AV12" s="17">
        <v>1430930.1431999998</v>
      </c>
      <c r="AW12" s="35">
        <v>0</v>
      </c>
      <c r="AX12" s="31">
        <v>0</v>
      </c>
      <c r="AY12" s="32">
        <v>0</v>
      </c>
      <c r="AZ12" s="31">
        <v>0</v>
      </c>
      <c r="BA12" s="33">
        <v>0</v>
      </c>
      <c r="BB12" s="33">
        <v>0</v>
      </c>
      <c r="BC12" s="34">
        <v>292604.60600000003</v>
      </c>
      <c r="BD12" s="17">
        <v>320991.9192</v>
      </c>
      <c r="BE12" s="17">
        <v>337759.21120000002</v>
      </c>
      <c r="BF12" s="17">
        <v>356541.69900000002</v>
      </c>
      <c r="BG12" s="17">
        <v>352845.47929999995</v>
      </c>
      <c r="BH12" s="35">
        <v>14335439.929999998</v>
      </c>
      <c r="BI12" s="31">
        <v>7303098.870000001</v>
      </c>
      <c r="BJ12" s="32">
        <v>7583132.46</v>
      </c>
      <c r="BK12" s="31">
        <v>8643965.0800000001</v>
      </c>
      <c r="BL12" s="33">
        <v>9854401</v>
      </c>
      <c r="BM12" s="33">
        <v>10948216.077</v>
      </c>
      <c r="BN12" s="34">
        <v>10937358.375999998</v>
      </c>
      <c r="BO12" s="17">
        <v>11619697.676400002</v>
      </c>
      <c r="BP12" s="17">
        <v>11731434.197600001</v>
      </c>
      <c r="BQ12" s="17">
        <v>11960165.456599999</v>
      </c>
      <c r="BR12" s="17">
        <v>11557888.622500001</v>
      </c>
      <c r="BS12" s="19"/>
      <c r="BT12" s="31">
        <v>9073593.709999999</v>
      </c>
      <c r="BU12" s="31">
        <v>9299991.1799999978</v>
      </c>
      <c r="BV12" s="32">
        <v>3471742.71</v>
      </c>
      <c r="BW12" s="31">
        <v>17300219.119999997</v>
      </c>
      <c r="BX12" s="33">
        <v>9243255.9999999981</v>
      </c>
      <c r="BY12" s="33">
        <v>7011384.7879999997</v>
      </c>
      <c r="BZ12" s="34">
        <v>10714572.713000001</v>
      </c>
      <c r="CA12" s="17">
        <v>11300488.025399998</v>
      </c>
      <c r="CB12" s="17">
        <v>11900327.2806</v>
      </c>
      <c r="CC12" s="17">
        <v>11627329.685800001</v>
      </c>
      <c r="CD12" s="17">
        <v>11713324.1965</v>
      </c>
      <c r="CE12" s="19"/>
      <c r="CF12" s="31">
        <v>409407.10000000003</v>
      </c>
      <c r="CG12" s="31">
        <v>537818.2300000001</v>
      </c>
      <c r="CH12" s="32">
        <v>598647.15</v>
      </c>
      <c r="CI12" s="31">
        <v>278169.46000000002</v>
      </c>
      <c r="CJ12" s="33">
        <v>192693.00000000006</v>
      </c>
      <c r="CK12" s="33">
        <v>340840.41600000003</v>
      </c>
      <c r="CL12" s="34">
        <v>378077.52</v>
      </c>
      <c r="CM12" s="17">
        <v>400662.84390000004</v>
      </c>
      <c r="CN12" s="17">
        <v>406680.26489999995</v>
      </c>
      <c r="CO12" s="17">
        <v>412345.99</v>
      </c>
      <c r="CP12" s="17">
        <v>399333.79749999999</v>
      </c>
      <c r="CQ12" s="5"/>
    </row>
    <row r="13" spans="1:95" ht="17.25" customHeight="1">
      <c r="B13" s="21" t="s">
        <v>0</v>
      </c>
      <c r="C13" s="21" t="s">
        <v>78</v>
      </c>
      <c r="D13" s="22" t="s">
        <v>17</v>
      </c>
      <c r="E13" s="31">
        <v>7459888.0775300283</v>
      </c>
      <c r="F13" s="31">
        <v>18246310.732720293</v>
      </c>
      <c r="G13" s="32">
        <v>21235745.193650533</v>
      </c>
      <c r="H13" s="31">
        <v>12509240.089075867</v>
      </c>
      <c r="I13" s="33">
        <v>2200196.4668966103</v>
      </c>
      <c r="J13" s="33">
        <v>4304046.09099882</v>
      </c>
      <c r="K13" s="34">
        <v>15431404</v>
      </c>
      <c r="L13" s="17">
        <v>6971875</v>
      </c>
      <c r="M13" s="17">
        <v>5213527</v>
      </c>
      <c r="N13" s="17">
        <v>1598148</v>
      </c>
      <c r="O13" s="17">
        <v>3650715</v>
      </c>
      <c r="P13" s="35">
        <v>244517.35535528956</v>
      </c>
      <c r="Q13" s="31">
        <v>858385.39520536421</v>
      </c>
      <c r="R13" s="32">
        <v>482579.83208787831</v>
      </c>
      <c r="S13" s="31">
        <v>247012.145298783</v>
      </c>
      <c r="T13" s="33">
        <v>43643.988474449994</v>
      </c>
      <c r="U13" s="33">
        <v>58524.486838480007</v>
      </c>
      <c r="V13" s="34">
        <v>590953</v>
      </c>
      <c r="W13" s="17">
        <v>261845</v>
      </c>
      <c r="X13" s="17">
        <v>187779</v>
      </c>
      <c r="Y13" s="17">
        <v>58054</v>
      </c>
      <c r="Z13" s="17">
        <v>130851</v>
      </c>
      <c r="AA13" s="35">
        <v>7704405.4328853181</v>
      </c>
      <c r="AB13" s="31">
        <v>19104696.12792566</v>
      </c>
      <c r="AC13" s="32">
        <v>21718325.025738411</v>
      </c>
      <c r="AD13" s="31">
        <v>12756252.23437465</v>
      </c>
      <c r="AE13" s="33">
        <v>2243840.4553710604</v>
      </c>
      <c r="AF13" s="33">
        <v>4362570.5778372996</v>
      </c>
      <c r="AG13" s="34">
        <v>16022357</v>
      </c>
      <c r="AH13" s="17">
        <v>7233720</v>
      </c>
      <c r="AI13" s="17">
        <v>5401306</v>
      </c>
      <c r="AJ13" s="17">
        <v>1656202</v>
      </c>
      <c r="AK13" s="17">
        <v>3781566</v>
      </c>
      <c r="AL13" s="31">
        <v>-360566.90288531641</v>
      </c>
      <c r="AM13" s="31">
        <v>-309497.89792565774</v>
      </c>
      <c r="AN13" s="32">
        <v>-147686.82573841201</v>
      </c>
      <c r="AO13" s="31">
        <v>1.2756253509999997</v>
      </c>
      <c r="AP13" s="33">
        <v>31413.544628939999</v>
      </c>
      <c r="AQ13" s="33">
        <v>143964.7271627</v>
      </c>
      <c r="AR13" s="34">
        <v>881229.63499999989</v>
      </c>
      <c r="AS13" s="17">
        <v>557719.81200000003</v>
      </c>
      <c r="AT13" s="17">
        <v>538510.20819999999</v>
      </c>
      <c r="AU13" s="17">
        <v>203381.60560000001</v>
      </c>
      <c r="AV13" s="17">
        <v>553621.26240000001</v>
      </c>
      <c r="AW13" s="35">
        <v>0</v>
      </c>
      <c r="AX13" s="31">
        <v>0</v>
      </c>
      <c r="AY13" s="32">
        <v>0</v>
      </c>
      <c r="AZ13" s="31">
        <v>0</v>
      </c>
      <c r="BA13" s="33">
        <v>0</v>
      </c>
      <c r="BB13" s="33">
        <v>0</v>
      </c>
      <c r="BC13" s="34">
        <v>712994.88650000014</v>
      </c>
      <c r="BD13" s="17">
        <v>372536.58</v>
      </c>
      <c r="BE13" s="17">
        <v>309494.83379999996</v>
      </c>
      <c r="BF13" s="17">
        <v>102353.28360000001</v>
      </c>
      <c r="BG13" s="17">
        <v>248827.0428</v>
      </c>
      <c r="BH13" s="35">
        <v>7343838.5300000021</v>
      </c>
      <c r="BI13" s="31">
        <v>18795198.230000008</v>
      </c>
      <c r="BJ13" s="32">
        <v>21570638.199999996</v>
      </c>
      <c r="BK13" s="31">
        <v>12756253.51</v>
      </c>
      <c r="BL13" s="33">
        <v>2275254</v>
      </c>
      <c r="BM13" s="33">
        <v>4506535.3049999997</v>
      </c>
      <c r="BN13" s="34">
        <v>17616581.521499999</v>
      </c>
      <c r="BO13" s="17">
        <v>8163976.392</v>
      </c>
      <c r="BP13" s="17">
        <v>6249311.0420000004</v>
      </c>
      <c r="BQ13" s="17">
        <v>1961936.8892000001</v>
      </c>
      <c r="BR13" s="17">
        <v>4584014.3052000003</v>
      </c>
      <c r="BS13" s="19"/>
      <c r="BT13" s="31">
        <v>4749038.1799999978</v>
      </c>
      <c r="BU13" s="31">
        <v>12080935.23</v>
      </c>
      <c r="BV13" s="32">
        <v>32293220.23</v>
      </c>
      <c r="BW13" s="31">
        <v>12734875.249999998</v>
      </c>
      <c r="BX13" s="33">
        <v>4239179.6400000146</v>
      </c>
      <c r="BY13" s="33">
        <v>2907333.3759999997</v>
      </c>
      <c r="BZ13" s="34">
        <v>19383184.323500004</v>
      </c>
      <c r="CA13" s="17">
        <v>8290055.6040000012</v>
      </c>
      <c r="CB13" s="17">
        <v>6249386.2469999995</v>
      </c>
      <c r="CC13" s="17">
        <v>1962165.5992000001</v>
      </c>
      <c r="CD13" s="17">
        <v>4584014.3052000003</v>
      </c>
      <c r="CE13" s="19"/>
      <c r="CF13" s="31">
        <v>233073.91999999995</v>
      </c>
      <c r="CG13" s="31">
        <v>844479.47000000009</v>
      </c>
      <c r="CH13" s="32">
        <v>479298.23999999987</v>
      </c>
      <c r="CI13" s="31">
        <v>247012.17</v>
      </c>
      <c r="CJ13" s="33">
        <v>44255.000000000007</v>
      </c>
      <c r="CK13" s="33">
        <v>60455.792000000001</v>
      </c>
      <c r="CL13" s="34">
        <v>649752.82350000006</v>
      </c>
      <c r="CM13" s="17">
        <v>295518.26699999999</v>
      </c>
      <c r="CN13" s="17">
        <v>217260.30300000001</v>
      </c>
      <c r="CO13" s="17">
        <v>68770.768400000001</v>
      </c>
      <c r="CP13" s="17">
        <v>158617.5822</v>
      </c>
      <c r="CQ13" s="5"/>
    </row>
    <row r="14" spans="1:95" ht="17.25" customHeight="1">
      <c r="B14" s="21" t="s">
        <v>0</v>
      </c>
      <c r="C14" s="21" t="s">
        <v>78</v>
      </c>
      <c r="D14" s="22" t="s">
        <v>20</v>
      </c>
      <c r="E14" s="31">
        <v>4737482.205241709</v>
      </c>
      <c r="F14" s="31">
        <v>7389301.5696188752</v>
      </c>
      <c r="G14" s="32">
        <v>7355479.5513074566</v>
      </c>
      <c r="H14" s="31">
        <v>5516967.7283031736</v>
      </c>
      <c r="I14" s="33">
        <v>4715381.1301724408</v>
      </c>
      <c r="J14" s="33">
        <v>5422460.2988154599</v>
      </c>
      <c r="K14" s="34">
        <v>7086956</v>
      </c>
      <c r="L14" s="17">
        <v>7015791</v>
      </c>
      <c r="M14" s="17">
        <v>6742735</v>
      </c>
      <c r="N14" s="17">
        <v>7082035</v>
      </c>
      <c r="O14" s="17">
        <v>6875261</v>
      </c>
      <c r="P14" s="35">
        <v>235543.27767096038</v>
      </c>
      <c r="Q14" s="31">
        <v>261335.408523005</v>
      </c>
      <c r="R14" s="32">
        <v>393846.49635287793</v>
      </c>
      <c r="S14" s="31">
        <v>345000.52549994399</v>
      </c>
      <c r="T14" s="33">
        <v>153352.08595161</v>
      </c>
      <c r="U14" s="33">
        <v>31203.694450559997</v>
      </c>
      <c r="V14" s="34">
        <v>251082</v>
      </c>
      <c r="W14" s="17">
        <v>249188</v>
      </c>
      <c r="X14" s="17">
        <v>241928</v>
      </c>
      <c r="Y14" s="17">
        <v>254103</v>
      </c>
      <c r="Z14" s="17">
        <v>246376</v>
      </c>
      <c r="AA14" s="35">
        <v>4973025.482912669</v>
      </c>
      <c r="AB14" s="31">
        <v>7650636.9781418806</v>
      </c>
      <c r="AC14" s="32">
        <v>7749326.047660334</v>
      </c>
      <c r="AD14" s="31">
        <v>5861968.2538031172</v>
      </c>
      <c r="AE14" s="33">
        <v>4868733.2161240494</v>
      </c>
      <c r="AF14" s="33">
        <v>5453663.99326602</v>
      </c>
      <c r="AG14" s="34">
        <v>7338038</v>
      </c>
      <c r="AH14" s="17">
        <v>7264979</v>
      </c>
      <c r="AI14" s="17">
        <v>6984663</v>
      </c>
      <c r="AJ14" s="17">
        <v>7336138</v>
      </c>
      <c r="AK14" s="17">
        <v>7121637</v>
      </c>
      <c r="AL14" s="31">
        <v>-232738.06291266961</v>
      </c>
      <c r="AM14" s="31">
        <v>-123941.04814187976</v>
      </c>
      <c r="AN14" s="32">
        <v>-52696.207660334396</v>
      </c>
      <c r="AO14" s="31">
        <v>0.58619688400000003</v>
      </c>
      <c r="AP14" s="33">
        <v>68161.783875950001</v>
      </c>
      <c r="AQ14" s="33">
        <v>179970.42173397995</v>
      </c>
      <c r="AR14" s="34">
        <v>403592.08999999997</v>
      </c>
      <c r="AS14" s="17">
        <v>560129.88089999987</v>
      </c>
      <c r="AT14" s="17">
        <v>696370.90110000013</v>
      </c>
      <c r="AU14" s="17">
        <v>900877.74640000041</v>
      </c>
      <c r="AV14" s="17">
        <v>1042607.6567999998</v>
      </c>
      <c r="AW14" s="35">
        <v>0</v>
      </c>
      <c r="AX14" s="31">
        <v>0</v>
      </c>
      <c r="AY14" s="32">
        <v>0</v>
      </c>
      <c r="AZ14" s="31">
        <v>0</v>
      </c>
      <c r="BA14" s="33">
        <v>0</v>
      </c>
      <c r="BB14" s="33">
        <v>0</v>
      </c>
      <c r="BC14" s="34">
        <v>160703.03219999999</v>
      </c>
      <c r="BD14" s="17">
        <v>156197.04849999998</v>
      </c>
      <c r="BE14" s="17">
        <v>152265.65339999998</v>
      </c>
      <c r="BF14" s="17">
        <v>162128.64980000007</v>
      </c>
      <c r="BG14" s="17">
        <v>158100.34139999998</v>
      </c>
      <c r="BH14" s="35">
        <v>4740287.419999999</v>
      </c>
      <c r="BI14" s="31">
        <v>7526695.9300000006</v>
      </c>
      <c r="BJ14" s="32">
        <v>7696629.839999998</v>
      </c>
      <c r="BK14" s="31">
        <v>5861968.8399999989</v>
      </c>
      <c r="BL14" s="33">
        <v>4936895</v>
      </c>
      <c r="BM14" s="33">
        <v>5633634.4149999991</v>
      </c>
      <c r="BN14" s="34">
        <v>7902333.1222000001</v>
      </c>
      <c r="BO14" s="17">
        <v>7981305.9294000007</v>
      </c>
      <c r="BP14" s="17">
        <v>7833299.5545000006</v>
      </c>
      <c r="BQ14" s="17">
        <v>8399144.3961999994</v>
      </c>
      <c r="BR14" s="17">
        <v>8322344.9982000003</v>
      </c>
      <c r="BS14" s="19"/>
      <c r="BT14" s="31">
        <v>5894748.4499999993</v>
      </c>
      <c r="BU14" s="31">
        <v>10021995.019999998</v>
      </c>
      <c r="BV14" s="32">
        <v>4815126.08</v>
      </c>
      <c r="BW14" s="31">
        <v>8102847.9899999984</v>
      </c>
      <c r="BX14" s="33">
        <v>8917153.5700000003</v>
      </c>
      <c r="BY14" s="33">
        <v>5633634.415</v>
      </c>
      <c r="BZ14" s="34">
        <v>7902333.1222000001</v>
      </c>
      <c r="CA14" s="17">
        <v>7981305.9293999998</v>
      </c>
      <c r="CB14" s="17">
        <v>7833299.5544999996</v>
      </c>
      <c r="CC14" s="17">
        <v>8399144.3962000012</v>
      </c>
      <c r="CD14" s="17">
        <v>8313289.5846000006</v>
      </c>
      <c r="CE14" s="19"/>
      <c r="CF14" s="31">
        <v>224519.82999999996</v>
      </c>
      <c r="CG14" s="31">
        <v>257101.74999999997</v>
      </c>
      <c r="CH14" s="32">
        <v>391168.29999999993</v>
      </c>
      <c r="CI14" s="31">
        <v>345000.55999999994</v>
      </c>
      <c r="CJ14" s="33">
        <v>155499</v>
      </c>
      <c r="CK14" s="33">
        <v>32233.414999999997</v>
      </c>
      <c r="CL14" s="34">
        <v>270390.2058</v>
      </c>
      <c r="CM14" s="17">
        <v>273757.93680000002</v>
      </c>
      <c r="CN14" s="17">
        <v>271322.25199999998</v>
      </c>
      <c r="CO14" s="17">
        <v>290922.52470000001</v>
      </c>
      <c r="CP14" s="17">
        <v>287914.99360000005</v>
      </c>
      <c r="CQ14" s="5"/>
    </row>
    <row r="15" spans="1:95" ht="17.25" customHeight="1">
      <c r="B15" s="21" t="s">
        <v>0</v>
      </c>
      <c r="C15" s="21" t="s">
        <v>78</v>
      </c>
      <c r="D15" s="22" t="s">
        <v>29</v>
      </c>
      <c r="E15" s="31">
        <v>936699.1802204717</v>
      </c>
      <c r="F15" s="31">
        <v>452143.60956364236</v>
      </c>
      <c r="G15" s="32">
        <v>216236.59087702556</v>
      </c>
      <c r="H15" s="31">
        <v>1310748.218925165</v>
      </c>
      <c r="I15" s="33">
        <v>2193372.9948312002</v>
      </c>
      <c r="J15" s="33">
        <v>949454.04803815996</v>
      </c>
      <c r="K15" s="34">
        <v>1095315</v>
      </c>
      <c r="L15" s="17">
        <v>1186596</v>
      </c>
      <c r="M15" s="17">
        <v>1186595</v>
      </c>
      <c r="N15" s="17">
        <v>1186595</v>
      </c>
      <c r="O15" s="17">
        <v>1186595</v>
      </c>
      <c r="P15" s="35">
        <v>16746.350801245597</v>
      </c>
      <c r="Q15" s="31">
        <v>11351.6172817592</v>
      </c>
      <c r="R15" s="32">
        <v>45748.615250683193</v>
      </c>
      <c r="S15" s="31">
        <v>19934.748006525002</v>
      </c>
      <c r="T15" s="33">
        <v>117730.78070480999</v>
      </c>
      <c r="U15" s="33">
        <v>13179</v>
      </c>
      <c r="V15" s="34">
        <v>39260</v>
      </c>
      <c r="W15" s="17">
        <v>42575</v>
      </c>
      <c r="X15" s="17">
        <v>42575</v>
      </c>
      <c r="Y15" s="17">
        <v>42575</v>
      </c>
      <c r="Z15" s="17">
        <v>42530</v>
      </c>
      <c r="AA15" s="35">
        <v>953445.531021717</v>
      </c>
      <c r="AB15" s="31">
        <v>463495.22684540163</v>
      </c>
      <c r="AC15" s="32">
        <v>261985.20612770878</v>
      </c>
      <c r="AD15" s="31">
        <v>1330682.96693169</v>
      </c>
      <c r="AE15" s="33">
        <v>2311103.77553601</v>
      </c>
      <c r="AF15" s="33">
        <v>962633.04803815996</v>
      </c>
      <c r="AG15" s="34">
        <v>1134575</v>
      </c>
      <c r="AH15" s="17">
        <v>1229171</v>
      </c>
      <c r="AI15" s="17">
        <v>1229170</v>
      </c>
      <c r="AJ15" s="17">
        <v>1229170</v>
      </c>
      <c r="AK15" s="17">
        <v>1229125</v>
      </c>
      <c r="AL15" s="31">
        <v>-44621.341021717191</v>
      </c>
      <c r="AM15" s="31">
        <v>-7508.6668454015989</v>
      </c>
      <c r="AN15" s="32">
        <v>-1781.5261277088002</v>
      </c>
      <c r="AO15" s="31">
        <v>0.13306831</v>
      </c>
      <c r="AP15" s="33">
        <v>32355.224463990002</v>
      </c>
      <c r="AQ15" s="33">
        <v>31766.85896184</v>
      </c>
      <c r="AR15" s="34">
        <v>62401.625000000007</v>
      </c>
      <c r="AS15" s="17">
        <v>94769.084100000007</v>
      </c>
      <c r="AT15" s="17">
        <v>122548.249</v>
      </c>
      <c r="AU15" s="17">
        <v>150942.076</v>
      </c>
      <c r="AV15" s="17">
        <v>179943.9</v>
      </c>
      <c r="AW15" s="35">
        <v>0</v>
      </c>
      <c r="AX15" s="31">
        <v>0</v>
      </c>
      <c r="AY15" s="32">
        <v>0</v>
      </c>
      <c r="AZ15" s="31">
        <v>0</v>
      </c>
      <c r="BA15" s="33">
        <v>0</v>
      </c>
      <c r="BB15" s="33">
        <v>0</v>
      </c>
      <c r="BC15" s="34">
        <v>27910.545000000002</v>
      </c>
      <c r="BD15" s="17">
        <v>34048.036699999997</v>
      </c>
      <c r="BE15" s="17">
        <v>39333.440000000002</v>
      </c>
      <c r="BF15" s="17">
        <v>44618.870999999999</v>
      </c>
      <c r="BG15" s="17">
        <v>49410.824999999997</v>
      </c>
      <c r="BH15" s="35">
        <v>908824.19</v>
      </c>
      <c r="BI15" s="31">
        <v>455986.56</v>
      </c>
      <c r="BJ15" s="32">
        <v>260203.68</v>
      </c>
      <c r="BK15" s="31">
        <v>1330683.0999999999</v>
      </c>
      <c r="BL15" s="33">
        <v>2343458.9999999995</v>
      </c>
      <c r="BM15" s="33">
        <v>994399.90700000012</v>
      </c>
      <c r="BN15" s="34">
        <v>1224887.17</v>
      </c>
      <c r="BO15" s="17">
        <v>1357988.1208000001</v>
      </c>
      <c r="BP15" s="17">
        <v>1391051.689</v>
      </c>
      <c r="BQ15" s="17">
        <v>1424730.9469999999</v>
      </c>
      <c r="BR15" s="17">
        <v>1458479.7249999999</v>
      </c>
      <c r="BS15" s="19"/>
      <c r="BT15" s="31">
        <v>619682.39999999991</v>
      </c>
      <c r="BU15" s="31">
        <v>298195.25</v>
      </c>
      <c r="BV15" s="32">
        <v>84905.51</v>
      </c>
      <c r="BW15" s="31">
        <v>397475.52000000008</v>
      </c>
      <c r="BX15" s="33">
        <v>3843601.48</v>
      </c>
      <c r="BY15" s="33">
        <v>994399.90700000012</v>
      </c>
      <c r="BZ15" s="34">
        <v>1224887.1700000002</v>
      </c>
      <c r="CA15" s="17">
        <v>1357988.1207999997</v>
      </c>
      <c r="CB15" s="17">
        <v>1391051.689</v>
      </c>
      <c r="CC15" s="17">
        <v>1424730.9469999997</v>
      </c>
      <c r="CD15" s="17">
        <v>1458479.7249999999</v>
      </c>
      <c r="CE15" s="19"/>
      <c r="CF15" s="31">
        <v>15962.619999999999</v>
      </c>
      <c r="CG15" s="31">
        <v>11167.720000000001</v>
      </c>
      <c r="CH15" s="32">
        <v>45437.520000000004</v>
      </c>
      <c r="CI15" s="31">
        <v>19934.75</v>
      </c>
      <c r="CJ15" s="33">
        <v>119379.00000000001</v>
      </c>
      <c r="CK15" s="33">
        <v>13613.906999999999</v>
      </c>
      <c r="CL15" s="34">
        <v>42385.096000000005</v>
      </c>
      <c r="CM15" s="17">
        <v>47036.86</v>
      </c>
      <c r="CN15" s="17">
        <v>48182.127500000002</v>
      </c>
      <c r="CO15" s="17">
        <v>49348.682499999995</v>
      </c>
      <c r="CP15" s="17">
        <v>50466.097999999998</v>
      </c>
      <c r="CQ15" s="5"/>
    </row>
    <row r="16" spans="1:95" ht="17.25" customHeight="1">
      <c r="B16" s="21" t="s">
        <v>0</v>
      </c>
      <c r="C16" s="21" t="s">
        <v>76</v>
      </c>
      <c r="D16" s="22" t="s">
        <v>16</v>
      </c>
      <c r="E16" s="31">
        <v>1892921.6733305492</v>
      </c>
      <c r="F16" s="31">
        <v>7519622.4198114062</v>
      </c>
      <c r="G16" s="32">
        <v>16741415.412657252</v>
      </c>
      <c r="H16" s="31">
        <v>11363335.033666385</v>
      </c>
      <c r="I16" s="33">
        <v>27397735.411800392</v>
      </c>
      <c r="J16" s="33">
        <v>24735211.828699954</v>
      </c>
      <c r="K16" s="34">
        <v>20088831.809183758</v>
      </c>
      <c r="L16" s="17">
        <v>14942827.602725999</v>
      </c>
      <c r="M16" s="17">
        <v>15110236</v>
      </c>
      <c r="N16" s="17">
        <v>12287210.6132</v>
      </c>
      <c r="O16" s="17">
        <v>14119203</v>
      </c>
      <c r="P16" s="35">
        <v>48834.771945484004</v>
      </c>
      <c r="Q16" s="31">
        <v>278426.17049569037</v>
      </c>
      <c r="R16" s="32">
        <v>889407.29030567186</v>
      </c>
      <c r="S16" s="31">
        <v>478588.59214113571</v>
      </c>
      <c r="T16" s="33">
        <v>797063.19405257993</v>
      </c>
      <c r="U16" s="33">
        <v>1114798.4807967399</v>
      </c>
      <c r="V16" s="34">
        <v>1586525.88221624</v>
      </c>
      <c r="W16" s="17">
        <v>1167583.4232739999</v>
      </c>
      <c r="X16" s="17">
        <v>1018872</v>
      </c>
      <c r="Y16" s="17">
        <v>771115</v>
      </c>
      <c r="Z16" s="17">
        <v>809006</v>
      </c>
      <c r="AA16" s="35">
        <v>1941756.4452760329</v>
      </c>
      <c r="AB16" s="31">
        <v>7798048.5903070951</v>
      </c>
      <c r="AC16" s="32">
        <v>17630822.702962924</v>
      </c>
      <c r="AD16" s="31">
        <v>11841923.625807522</v>
      </c>
      <c r="AE16" s="33">
        <v>28194798.605852969</v>
      </c>
      <c r="AF16" s="33">
        <v>25850010.309496693</v>
      </c>
      <c r="AG16" s="34">
        <v>21675357.691399999</v>
      </c>
      <c r="AH16" s="17">
        <v>16110411.025999999</v>
      </c>
      <c r="AI16" s="17">
        <v>16129108</v>
      </c>
      <c r="AJ16" s="17">
        <v>13058325.6132</v>
      </c>
      <c r="AK16" s="17">
        <v>14928209</v>
      </c>
      <c r="AL16" s="31">
        <v>-90874.385276032801</v>
      </c>
      <c r="AM16" s="31">
        <v>-126329.13030709561</v>
      </c>
      <c r="AN16" s="32">
        <v>-119891.39296292461</v>
      </c>
      <c r="AO16" s="31">
        <v>1.184192481</v>
      </c>
      <c r="AP16" s="33">
        <v>394724.3941470299</v>
      </c>
      <c r="AQ16" s="33">
        <v>853048.2085033101</v>
      </c>
      <c r="AR16" s="34">
        <v>1192144.3586000002</v>
      </c>
      <c r="AS16" s="17">
        <v>1242112.6215000001</v>
      </c>
      <c r="AT16" s="17">
        <v>1608072.0675999997</v>
      </c>
      <c r="AU16" s="17">
        <v>1603562.3832</v>
      </c>
      <c r="AV16" s="17">
        <v>2185489.7976000002</v>
      </c>
      <c r="AW16" s="35">
        <v>0</v>
      </c>
      <c r="AX16" s="31">
        <v>0</v>
      </c>
      <c r="AY16" s="32">
        <v>0</v>
      </c>
      <c r="AZ16" s="31">
        <v>0</v>
      </c>
      <c r="BA16" s="33">
        <v>0</v>
      </c>
      <c r="BB16" s="33">
        <v>0</v>
      </c>
      <c r="BC16" s="34">
        <v>927389.35869999987</v>
      </c>
      <c r="BD16" s="17">
        <v>868180.6</v>
      </c>
      <c r="BE16" s="17">
        <v>972585.21239999996</v>
      </c>
      <c r="BF16" s="17">
        <v>794167.24170000013</v>
      </c>
      <c r="BG16" s="17">
        <v>907635.10719999997</v>
      </c>
      <c r="BH16" s="35">
        <v>1850882.0599999994</v>
      </c>
      <c r="BI16" s="31">
        <v>7671719.459999999</v>
      </c>
      <c r="BJ16" s="32">
        <v>17510931.309999999</v>
      </c>
      <c r="BK16" s="31">
        <v>11841924.810000002</v>
      </c>
      <c r="BL16" s="33">
        <v>28589523</v>
      </c>
      <c r="BM16" s="33">
        <v>26703058.518000003</v>
      </c>
      <c r="BN16" s="34">
        <v>23794891.4087</v>
      </c>
      <c r="BO16" s="17">
        <v>18220704.247500002</v>
      </c>
      <c r="BP16" s="17">
        <v>18709765.279999997</v>
      </c>
      <c r="BQ16" s="17">
        <v>15456055.2381</v>
      </c>
      <c r="BR16" s="17">
        <v>18021333.904799998</v>
      </c>
      <c r="BS16" s="19"/>
      <c r="BT16" s="31">
        <v>3336725.57</v>
      </c>
      <c r="BU16" s="31">
        <v>245184.14999999991</v>
      </c>
      <c r="BV16" s="32">
        <v>8597858.8600000031</v>
      </c>
      <c r="BW16" s="31">
        <v>21758186.839999996</v>
      </c>
      <c r="BX16" s="33">
        <v>27647465.070000008</v>
      </c>
      <c r="BY16" s="33">
        <v>14349240.757000001</v>
      </c>
      <c r="BZ16" s="34">
        <v>35945098.477300003</v>
      </c>
      <c r="CA16" s="17">
        <v>20644113.400199994</v>
      </c>
      <c r="CB16" s="17">
        <v>10095663.845400002</v>
      </c>
      <c r="CC16" s="17">
        <v>19144431.206000004</v>
      </c>
      <c r="CD16" s="17">
        <v>15992819.631999999</v>
      </c>
      <c r="CE16" s="19"/>
      <c r="CF16" s="31">
        <v>46549.299999999996</v>
      </c>
      <c r="CG16" s="31">
        <v>273915.6399999999</v>
      </c>
      <c r="CH16" s="32">
        <v>883359.2300000001</v>
      </c>
      <c r="CI16" s="31">
        <v>478588.63999999984</v>
      </c>
      <c r="CJ16" s="33">
        <v>808222</v>
      </c>
      <c r="CK16" s="33">
        <v>1151586.7290000001</v>
      </c>
      <c r="CL16" s="34">
        <v>1730522.0482000001</v>
      </c>
      <c r="CM16" s="17">
        <v>1314459.7679999999</v>
      </c>
      <c r="CN16" s="17">
        <v>1181891.52</v>
      </c>
      <c r="CO16" s="17">
        <v>912768.82550000004</v>
      </c>
      <c r="CP16" s="17">
        <v>976632.04320000007</v>
      </c>
      <c r="CQ16" s="5"/>
    </row>
    <row r="17" spans="2:95" ht="17.25" customHeight="1">
      <c r="B17" s="21" t="s">
        <v>0</v>
      </c>
      <c r="C17" s="21" t="s">
        <v>76</v>
      </c>
      <c r="D17" s="22" t="s">
        <v>8</v>
      </c>
      <c r="E17" s="31">
        <v>718992.58077744069</v>
      </c>
      <c r="F17" s="31">
        <v>6969030.3863994079</v>
      </c>
      <c r="G17" s="32">
        <v>4267622.6896449178</v>
      </c>
      <c r="H17" s="31">
        <v>2602214.349778539</v>
      </c>
      <c r="I17" s="33">
        <v>6935585.4885653695</v>
      </c>
      <c r="J17" s="33">
        <v>2224305.8118420001</v>
      </c>
      <c r="K17" s="34">
        <v>3723202</v>
      </c>
      <c r="L17" s="17">
        <v>4208643</v>
      </c>
      <c r="M17" s="17">
        <v>3622876</v>
      </c>
      <c r="N17" s="17">
        <v>2593560</v>
      </c>
      <c r="O17" s="17">
        <v>3446781</v>
      </c>
      <c r="P17" s="35">
        <v>14986.730400058002</v>
      </c>
      <c r="Q17" s="31">
        <v>159591.8633959156</v>
      </c>
      <c r="R17" s="32">
        <v>158173.72748274577</v>
      </c>
      <c r="S17" s="31">
        <v>84228.541577145006</v>
      </c>
      <c r="T17" s="33">
        <v>202602.58384820999</v>
      </c>
      <c r="U17" s="33">
        <v>56657.205776909999</v>
      </c>
      <c r="V17" s="34">
        <v>140422</v>
      </c>
      <c r="W17" s="17">
        <v>235993</v>
      </c>
      <c r="X17" s="17">
        <v>243621</v>
      </c>
      <c r="Y17" s="17">
        <v>95913</v>
      </c>
      <c r="Z17" s="17">
        <v>206943</v>
      </c>
      <c r="AA17" s="35">
        <v>733979.31117749878</v>
      </c>
      <c r="AB17" s="31">
        <v>7128622.2497953251</v>
      </c>
      <c r="AC17" s="32">
        <v>4425796.4171276642</v>
      </c>
      <c r="AD17" s="31">
        <v>2686442.8913556836</v>
      </c>
      <c r="AE17" s="33">
        <v>7138188.0724135786</v>
      </c>
      <c r="AF17" s="33">
        <v>2280963.0176189099</v>
      </c>
      <c r="AG17" s="34">
        <v>3863624</v>
      </c>
      <c r="AH17" s="17">
        <v>4444636</v>
      </c>
      <c r="AI17" s="17">
        <v>3866497</v>
      </c>
      <c r="AJ17" s="17">
        <v>2689473</v>
      </c>
      <c r="AK17" s="17">
        <v>3653724</v>
      </c>
      <c r="AL17" s="31">
        <v>-34350.301177498804</v>
      </c>
      <c r="AM17" s="31">
        <v>-115484.35979532542</v>
      </c>
      <c r="AN17" s="32">
        <v>-30095.867127663005</v>
      </c>
      <c r="AO17" s="31">
        <v>0.26864431600000005</v>
      </c>
      <c r="AP17" s="33">
        <v>99933.927586419988</v>
      </c>
      <c r="AQ17" s="33">
        <v>75271.553381089994</v>
      </c>
      <c r="AR17" s="34">
        <v>212499.31999999983</v>
      </c>
      <c r="AS17" s="17">
        <v>342681.43559999991</v>
      </c>
      <c r="AT17" s="17">
        <v>385489.75089999993</v>
      </c>
      <c r="AU17" s="17">
        <v>330267.2844</v>
      </c>
      <c r="AV17" s="17">
        <v>534905.1936</v>
      </c>
      <c r="AW17" s="35">
        <v>0</v>
      </c>
      <c r="AX17" s="31">
        <v>0</v>
      </c>
      <c r="AY17" s="32">
        <v>0</v>
      </c>
      <c r="AZ17" s="31">
        <v>0</v>
      </c>
      <c r="BA17" s="33">
        <v>0</v>
      </c>
      <c r="BB17" s="33">
        <v>0</v>
      </c>
      <c r="BC17" s="34">
        <v>308703.55760000006</v>
      </c>
      <c r="BD17" s="17">
        <v>393794.74960000004</v>
      </c>
      <c r="BE17" s="17">
        <v>350304.62820000004</v>
      </c>
      <c r="BF17" s="17">
        <v>238825.20240000013</v>
      </c>
      <c r="BG17" s="17">
        <v>316412.49839999998</v>
      </c>
      <c r="BH17" s="35">
        <v>699629.00999999978</v>
      </c>
      <c r="BI17" s="31">
        <v>7013137.8899999978</v>
      </c>
      <c r="BJ17" s="32">
        <v>4395700.5500000007</v>
      </c>
      <c r="BK17" s="31">
        <v>2686443.1599999992</v>
      </c>
      <c r="BL17" s="33">
        <v>7238122</v>
      </c>
      <c r="BM17" s="33">
        <v>2356234.571</v>
      </c>
      <c r="BN17" s="34">
        <v>4384826.8776000002</v>
      </c>
      <c r="BO17" s="17">
        <v>5181112.1851999993</v>
      </c>
      <c r="BP17" s="17">
        <v>4602291.3791000005</v>
      </c>
      <c r="BQ17" s="17">
        <v>3258565.4868000001</v>
      </c>
      <c r="BR17" s="17">
        <v>4505041.6919999998</v>
      </c>
      <c r="BS17" s="19"/>
      <c r="BT17" s="31">
        <v>398054.89</v>
      </c>
      <c r="BU17" s="31">
        <v>4544599.74</v>
      </c>
      <c r="BV17" s="32">
        <v>5760878.1799999988</v>
      </c>
      <c r="BW17" s="31">
        <v>1878984.5599999998</v>
      </c>
      <c r="BX17" s="33">
        <v>8759654.9400000013</v>
      </c>
      <c r="BY17" s="33">
        <v>2575796.7599999998</v>
      </c>
      <c r="BZ17" s="34">
        <v>3427924.2354000001</v>
      </c>
      <c r="CA17" s="17">
        <v>4891978.4110000003</v>
      </c>
      <c r="CB17" s="17">
        <v>5881666.4932000004</v>
      </c>
      <c r="CC17" s="17">
        <v>2255820.9652999998</v>
      </c>
      <c r="CD17" s="17">
        <v>4795493.99</v>
      </c>
      <c r="CE17" s="19"/>
      <c r="CF17" s="31">
        <v>14285.349999999997</v>
      </c>
      <c r="CG17" s="31">
        <v>157006.45999999996</v>
      </c>
      <c r="CH17" s="32">
        <v>157098.12999999995</v>
      </c>
      <c r="CI17" s="31">
        <v>84228.55</v>
      </c>
      <c r="CJ17" s="33">
        <v>205439</v>
      </c>
      <c r="CK17" s="33">
        <v>58526.887999999999</v>
      </c>
      <c r="CL17" s="34">
        <v>159364.9278</v>
      </c>
      <c r="CM17" s="17">
        <v>275097.04010000004</v>
      </c>
      <c r="CN17" s="17">
        <v>289982.07629999996</v>
      </c>
      <c r="CO17" s="17">
        <v>116208.1908</v>
      </c>
      <c r="CP17" s="17">
        <v>255160.71899999998</v>
      </c>
      <c r="CQ17" s="5"/>
    </row>
    <row r="18" spans="2:95" ht="17.25" customHeight="1">
      <c r="B18" s="21" t="s">
        <v>0</v>
      </c>
      <c r="C18" s="21" t="s">
        <v>76</v>
      </c>
      <c r="D18" s="22" t="s">
        <v>9</v>
      </c>
      <c r="E18" s="31">
        <v>2664423.7011977499</v>
      </c>
      <c r="F18" s="31">
        <v>5681067.2915211348</v>
      </c>
      <c r="G18" s="32">
        <v>9605872.5432230569</v>
      </c>
      <c r="H18" s="31">
        <v>1648577.6051422232</v>
      </c>
      <c r="I18" s="33">
        <v>2435686.0997566092</v>
      </c>
      <c r="J18" s="33">
        <v>8672144.9999979995</v>
      </c>
      <c r="K18" s="34">
        <v>3897673</v>
      </c>
      <c r="L18" s="17">
        <v>8732859</v>
      </c>
      <c r="M18" s="17">
        <v>7661693</v>
      </c>
      <c r="N18" s="17">
        <v>6857052</v>
      </c>
      <c r="O18" s="17">
        <v>807313</v>
      </c>
      <c r="P18" s="35">
        <v>92556.1673869964</v>
      </c>
      <c r="Q18" s="31">
        <v>112994.20692031339</v>
      </c>
      <c r="R18" s="32">
        <v>123643.68970331404</v>
      </c>
      <c r="S18" s="31">
        <v>121397.837860215</v>
      </c>
      <c r="T18" s="33">
        <v>102667.82164658999</v>
      </c>
      <c r="U18" s="33">
        <v>359728</v>
      </c>
      <c r="V18" s="34">
        <v>136982</v>
      </c>
      <c r="W18" s="17">
        <v>479517</v>
      </c>
      <c r="X18" s="17">
        <v>998299</v>
      </c>
      <c r="Y18" s="17">
        <v>531255</v>
      </c>
      <c r="Z18" s="17">
        <v>52141</v>
      </c>
      <c r="AA18" s="35">
        <v>2756979.8685847456</v>
      </c>
      <c r="AB18" s="31">
        <v>5794061.4984414475</v>
      </c>
      <c r="AC18" s="32">
        <v>9729516.2329263706</v>
      </c>
      <c r="AD18" s="31">
        <v>1769975.4430024379</v>
      </c>
      <c r="AE18" s="33">
        <v>2538353.921403199</v>
      </c>
      <c r="AF18" s="33">
        <v>9031872.9999979995</v>
      </c>
      <c r="AG18" s="34">
        <v>4034655</v>
      </c>
      <c r="AH18" s="17">
        <v>9212376</v>
      </c>
      <c r="AI18" s="17">
        <v>8659992</v>
      </c>
      <c r="AJ18" s="17">
        <v>7388307</v>
      </c>
      <c r="AK18" s="17">
        <v>859454</v>
      </c>
      <c r="AL18" s="31">
        <v>-129026.918584746</v>
      </c>
      <c r="AM18" s="31">
        <v>-93864.348441448994</v>
      </c>
      <c r="AN18" s="32">
        <v>-66161.702926369806</v>
      </c>
      <c r="AO18" s="31">
        <v>0.176997562</v>
      </c>
      <c r="AP18" s="33">
        <v>35536.740596799988</v>
      </c>
      <c r="AQ18" s="33">
        <v>298051.808999934</v>
      </c>
      <c r="AR18" s="34">
        <v>221906.02500000002</v>
      </c>
      <c r="AS18" s="17">
        <v>710274.18960000004</v>
      </c>
      <c r="AT18" s="17">
        <v>863401.20239999995</v>
      </c>
      <c r="AU18" s="17">
        <v>907284.09960000007</v>
      </c>
      <c r="AV18" s="17">
        <v>125824.0656</v>
      </c>
      <c r="AW18" s="35">
        <v>0</v>
      </c>
      <c r="AX18" s="31">
        <v>0</v>
      </c>
      <c r="AY18" s="32">
        <v>0</v>
      </c>
      <c r="AZ18" s="31">
        <v>0</v>
      </c>
      <c r="BA18" s="33">
        <v>0</v>
      </c>
      <c r="BB18" s="33">
        <v>0</v>
      </c>
      <c r="BC18" s="34">
        <v>194470.37099999998</v>
      </c>
      <c r="BD18" s="17">
        <v>498389.54159999994</v>
      </c>
      <c r="BE18" s="17">
        <v>504877.53359999997</v>
      </c>
      <c r="BF18" s="17">
        <v>435910.1129999999</v>
      </c>
      <c r="BG18" s="17">
        <v>50707.786</v>
      </c>
      <c r="BH18" s="35">
        <v>2627952.9500000002</v>
      </c>
      <c r="BI18" s="31">
        <v>5700197.1499999966</v>
      </c>
      <c r="BJ18" s="32">
        <v>9663354.5299999975</v>
      </c>
      <c r="BK18" s="31">
        <v>1769975.6199999999</v>
      </c>
      <c r="BL18" s="33">
        <v>2573890.662</v>
      </c>
      <c r="BM18" s="33">
        <v>9329924.8089979328</v>
      </c>
      <c r="BN18" s="34">
        <v>4451031.3960000006</v>
      </c>
      <c r="BO18" s="17">
        <v>10421039.7312</v>
      </c>
      <c r="BP18" s="17">
        <v>10028270.736</v>
      </c>
      <c r="BQ18" s="17">
        <v>8731501.2126000002</v>
      </c>
      <c r="BR18" s="17">
        <v>1035985.8515999999</v>
      </c>
      <c r="BS18" s="19"/>
      <c r="BT18" s="31">
        <v>7028137.0200000005</v>
      </c>
      <c r="BU18" s="31">
        <v>898617.73000000103</v>
      </c>
      <c r="BV18" s="32">
        <v>14159064.949999997</v>
      </c>
      <c r="BW18" s="31">
        <v>231508.08999999982</v>
      </c>
      <c r="BX18" s="33">
        <v>4589307.2700000005</v>
      </c>
      <c r="BY18" s="33">
        <v>5576038.9639979349</v>
      </c>
      <c r="BZ18" s="34">
        <v>6209365.4683999987</v>
      </c>
      <c r="CA18" s="17">
        <v>2430806.2688000002</v>
      </c>
      <c r="CB18" s="17">
        <v>17009748.211200003</v>
      </c>
      <c r="CC18" s="17">
        <v>7033324.1272</v>
      </c>
      <c r="CD18" s="17">
        <v>6136403.9930000007</v>
      </c>
      <c r="CE18" s="19"/>
      <c r="CF18" s="31">
        <v>88224.530000000013</v>
      </c>
      <c r="CG18" s="31">
        <v>111163.68999999999</v>
      </c>
      <c r="CH18" s="32">
        <v>122802.9</v>
      </c>
      <c r="CI18" s="31">
        <v>121397.84999999999</v>
      </c>
      <c r="CJ18" s="33">
        <v>104105.162</v>
      </c>
      <c r="CK18" s="33">
        <v>371599.02400000003</v>
      </c>
      <c r="CL18" s="34">
        <v>151118.54240000001</v>
      </c>
      <c r="CM18" s="17">
        <v>542429.63040000002</v>
      </c>
      <c r="CN18" s="17">
        <v>1156030.2420000001</v>
      </c>
      <c r="CO18" s="17">
        <v>627837.1590000001</v>
      </c>
      <c r="CP18" s="17">
        <v>62850.761400000003</v>
      </c>
      <c r="CQ18" s="5"/>
    </row>
    <row r="19" spans="2:95" ht="17.25" customHeight="1">
      <c r="B19" s="21" t="s">
        <v>0</v>
      </c>
      <c r="C19" s="21" t="s">
        <v>76</v>
      </c>
      <c r="D19" s="22" t="s">
        <v>6</v>
      </c>
      <c r="E19" s="31">
        <v>35393961.977866031</v>
      </c>
      <c r="F19" s="31">
        <v>25020117.314886548</v>
      </c>
      <c r="G19" s="32">
        <v>15178428.643178975</v>
      </c>
      <c r="H19" s="31">
        <v>19900213.629978437</v>
      </c>
      <c r="I19" s="33">
        <v>27633599.829868674</v>
      </c>
      <c r="J19" s="33">
        <v>27119139.495022122</v>
      </c>
      <c r="K19" s="34">
        <v>13004019.367285401</v>
      </c>
      <c r="L19" s="17">
        <v>23828507</v>
      </c>
      <c r="M19" s="17">
        <v>21636187</v>
      </c>
      <c r="N19" s="17">
        <v>15716025</v>
      </c>
      <c r="O19" s="17">
        <v>25325827</v>
      </c>
      <c r="P19" s="35">
        <v>1059266.6283861583</v>
      </c>
      <c r="Q19" s="31">
        <v>1128045.6774764378</v>
      </c>
      <c r="R19" s="32">
        <v>1527857.6277307468</v>
      </c>
      <c r="S19" s="31">
        <v>769620.97303789482</v>
      </c>
      <c r="T19" s="33">
        <v>788183.79195533996</v>
      </c>
      <c r="U19" s="33">
        <v>908174.29604023986</v>
      </c>
      <c r="V19" s="34">
        <v>719201.46462752006</v>
      </c>
      <c r="W19" s="17">
        <v>1573087.694986</v>
      </c>
      <c r="X19" s="17">
        <v>1798326</v>
      </c>
      <c r="Y19" s="17">
        <v>757835</v>
      </c>
      <c r="Z19" s="17">
        <v>1821199</v>
      </c>
      <c r="AA19" s="35">
        <v>36453228.606252179</v>
      </c>
      <c r="AB19" s="31">
        <v>26148162.992362984</v>
      </c>
      <c r="AC19" s="32">
        <v>16706286.270909723</v>
      </c>
      <c r="AD19" s="31">
        <v>20669834.603016332</v>
      </c>
      <c r="AE19" s="33">
        <v>28421783.621824015</v>
      </c>
      <c r="AF19" s="33">
        <v>28027313.791062362</v>
      </c>
      <c r="AG19" s="34">
        <v>13723220.831912918</v>
      </c>
      <c r="AH19" s="17">
        <v>25401594.694985997</v>
      </c>
      <c r="AI19" s="17">
        <v>23434513</v>
      </c>
      <c r="AJ19" s="17">
        <v>16473860</v>
      </c>
      <c r="AK19" s="17">
        <v>27147026</v>
      </c>
      <c r="AL19" s="31">
        <v>-1706014.5462521927</v>
      </c>
      <c r="AM19" s="31">
        <v>-423602.73236298357</v>
      </c>
      <c r="AN19" s="32">
        <v>-113604.45090972118</v>
      </c>
      <c r="AO19" s="31">
        <v>2.0669836670000001</v>
      </c>
      <c r="AP19" s="33">
        <v>397902.21817599004</v>
      </c>
      <c r="AQ19" s="33">
        <v>924899.18893763993</v>
      </c>
      <c r="AR19" s="34">
        <v>754777.07308708015</v>
      </c>
      <c r="AS19" s="17">
        <v>1958462.948414</v>
      </c>
      <c r="AT19" s="17">
        <v>2336420.9460999998</v>
      </c>
      <c r="AU19" s="17">
        <v>2022990.0080000001</v>
      </c>
      <c r="AV19" s="17">
        <v>3974324.6064000013</v>
      </c>
      <c r="AW19" s="35">
        <v>0</v>
      </c>
      <c r="AX19" s="31">
        <v>0</v>
      </c>
      <c r="AY19" s="32">
        <v>0</v>
      </c>
      <c r="AZ19" s="31">
        <v>0</v>
      </c>
      <c r="BA19" s="33">
        <v>0</v>
      </c>
      <c r="BB19" s="33">
        <v>0</v>
      </c>
      <c r="BC19" s="34">
        <v>848191.4291999999</v>
      </c>
      <c r="BD19" s="17">
        <v>1738451.4990000001</v>
      </c>
      <c r="BE19" s="17">
        <v>1647446.2639000001</v>
      </c>
      <c r="BF19" s="17">
        <v>1093864.3040000002</v>
      </c>
      <c r="BG19" s="17">
        <v>1674971.5042000001</v>
      </c>
      <c r="BH19" s="35">
        <v>34747214.059999995</v>
      </c>
      <c r="BI19" s="31">
        <v>25724560.260000009</v>
      </c>
      <c r="BJ19" s="32">
        <v>16592681.820000002</v>
      </c>
      <c r="BK19" s="31">
        <v>20669836.669999998</v>
      </c>
      <c r="BL19" s="33">
        <v>28819685.839999996</v>
      </c>
      <c r="BM19" s="33">
        <v>28952212.980000004</v>
      </c>
      <c r="BN19" s="34">
        <v>15326189.3342</v>
      </c>
      <c r="BO19" s="17">
        <v>29098509.1424</v>
      </c>
      <c r="BP19" s="17">
        <v>27418380.210000001</v>
      </c>
      <c r="BQ19" s="17">
        <v>19590714.311999999</v>
      </c>
      <c r="BR19" s="17">
        <v>32796322.110600002</v>
      </c>
      <c r="BS19" s="19"/>
      <c r="BT19" s="31">
        <v>16570585.139999999</v>
      </c>
      <c r="BU19" s="31">
        <v>22674482.509999998</v>
      </c>
      <c r="BV19" s="32">
        <v>33704737.339999996</v>
      </c>
      <c r="BW19" s="31">
        <v>10341224.029999996</v>
      </c>
      <c r="BX19" s="33">
        <v>39634227.270000003</v>
      </c>
      <c r="BY19" s="33">
        <v>23951527.43</v>
      </c>
      <c r="BZ19" s="34">
        <v>10681090.171400001</v>
      </c>
      <c r="CA19" s="17">
        <v>33155943.879799999</v>
      </c>
      <c r="CB19" s="17">
        <v>24865710.914999995</v>
      </c>
      <c r="CC19" s="17">
        <v>15545686.953200001</v>
      </c>
      <c r="CD19" s="17">
        <v>18470886.692600001</v>
      </c>
      <c r="CE19" s="19"/>
      <c r="CF19" s="31">
        <v>1009692.85</v>
      </c>
      <c r="CG19" s="31">
        <v>1109771.2300000002</v>
      </c>
      <c r="CH19" s="32">
        <v>1517468.0400000003</v>
      </c>
      <c r="CI19" s="31">
        <v>769621.04999999993</v>
      </c>
      <c r="CJ19" s="33">
        <v>799218.28800000006</v>
      </c>
      <c r="CK19" s="33">
        <v>938143.97999999986</v>
      </c>
      <c r="CL19" s="34">
        <v>799125.26740000001</v>
      </c>
      <c r="CM19" s="17">
        <v>1800571.5231999999</v>
      </c>
      <c r="CN19" s="17">
        <v>2104041.42</v>
      </c>
      <c r="CO19" s="17">
        <v>901217.38199999998</v>
      </c>
      <c r="CP19" s="17">
        <v>2200190.5119000003</v>
      </c>
      <c r="CQ19" s="5"/>
    </row>
    <row r="20" spans="2:95" ht="17.25" customHeight="1">
      <c r="B20" s="21" t="s">
        <v>0</v>
      </c>
      <c r="C20" s="21" t="s">
        <v>76</v>
      </c>
      <c r="D20" s="22" t="s">
        <v>4</v>
      </c>
      <c r="E20" s="31">
        <v>10779149.149615027</v>
      </c>
      <c r="F20" s="31">
        <v>7601229.0245857555</v>
      </c>
      <c r="G20" s="32">
        <v>6062527.7068666536</v>
      </c>
      <c r="H20" s="31">
        <v>3174235.0025764676</v>
      </c>
      <c r="I20" s="33">
        <v>5979454.1885701492</v>
      </c>
      <c r="J20" s="33">
        <v>6541512.2919849297</v>
      </c>
      <c r="K20" s="34">
        <v>4548451.5325598903</v>
      </c>
      <c r="L20" s="17">
        <v>5335307.47</v>
      </c>
      <c r="M20" s="17">
        <v>4177180.7115150001</v>
      </c>
      <c r="N20" s="17">
        <v>5699923.4855465591</v>
      </c>
      <c r="O20" s="17">
        <v>3267486</v>
      </c>
      <c r="P20" s="35">
        <v>316647.2408163856</v>
      </c>
      <c r="Q20" s="31">
        <v>220302.50151915874</v>
      </c>
      <c r="R20" s="32">
        <v>139391.35543677679</v>
      </c>
      <c r="S20" s="31">
        <v>87911.151208883995</v>
      </c>
      <c r="T20" s="33">
        <v>167652.77074786997</v>
      </c>
      <c r="U20" s="33">
        <v>252354.29524953998</v>
      </c>
      <c r="V20" s="34">
        <v>118431.63173004999</v>
      </c>
      <c r="W20" s="17">
        <v>208987.35126399997</v>
      </c>
      <c r="X20" s="17">
        <v>209072</v>
      </c>
      <c r="Y20" s="17">
        <v>374782.74075382005</v>
      </c>
      <c r="Z20" s="17">
        <v>185507</v>
      </c>
      <c r="AA20" s="35">
        <v>11095796.390431412</v>
      </c>
      <c r="AB20" s="31">
        <v>7821531.526104914</v>
      </c>
      <c r="AC20" s="32">
        <v>6201919.0623034313</v>
      </c>
      <c r="AD20" s="31">
        <v>3262146.1537853517</v>
      </c>
      <c r="AE20" s="33">
        <v>6147106.9593180194</v>
      </c>
      <c r="AF20" s="33">
        <v>6793866.5872344701</v>
      </c>
      <c r="AG20" s="34">
        <v>4666883.1642899411</v>
      </c>
      <c r="AH20" s="17">
        <v>5544294.8212639997</v>
      </c>
      <c r="AI20" s="17">
        <v>4386252.7115150001</v>
      </c>
      <c r="AJ20" s="17">
        <v>6074706.2263003793</v>
      </c>
      <c r="AK20" s="17">
        <v>3452993</v>
      </c>
      <c r="AL20" s="31">
        <v>-519284.32043141173</v>
      </c>
      <c r="AM20" s="31">
        <v>-126709.5561049142</v>
      </c>
      <c r="AN20" s="32">
        <v>-42173.682303430804</v>
      </c>
      <c r="AO20" s="31">
        <v>0.326214648</v>
      </c>
      <c r="AP20" s="33">
        <v>86058.918681980009</v>
      </c>
      <c r="AQ20" s="33">
        <v>224197.39376346403</v>
      </c>
      <c r="AR20" s="34">
        <v>256678.52571005991</v>
      </c>
      <c r="AS20" s="17">
        <v>427465.11663599999</v>
      </c>
      <c r="AT20" s="17">
        <v>437309.36148500012</v>
      </c>
      <c r="AU20" s="17">
        <v>745973.92009962013</v>
      </c>
      <c r="AV20" s="17">
        <v>505518.17520000006</v>
      </c>
      <c r="AW20" s="35">
        <v>0</v>
      </c>
      <c r="AX20" s="31">
        <v>0</v>
      </c>
      <c r="AY20" s="32">
        <v>0</v>
      </c>
      <c r="AZ20" s="31">
        <v>0</v>
      </c>
      <c r="BA20" s="33">
        <v>0</v>
      </c>
      <c r="BB20" s="33">
        <v>0</v>
      </c>
      <c r="BC20" s="34">
        <v>146299.33419999998</v>
      </c>
      <c r="BD20" s="17">
        <v>232701.83010000002</v>
      </c>
      <c r="BE20" s="17">
        <v>211393.37099999993</v>
      </c>
      <c r="BF20" s="17">
        <v>365216.59899999993</v>
      </c>
      <c r="BG20" s="17">
        <v>236184.7212</v>
      </c>
      <c r="BH20" s="35">
        <v>10576512.070000002</v>
      </c>
      <c r="BI20" s="31">
        <v>7694821.9700000007</v>
      </c>
      <c r="BJ20" s="32">
        <v>6159745.379999999</v>
      </c>
      <c r="BK20" s="31">
        <v>3262146.4799999995</v>
      </c>
      <c r="BL20" s="33">
        <v>6233165.8779999996</v>
      </c>
      <c r="BM20" s="33">
        <v>7018063.9809979331</v>
      </c>
      <c r="BN20" s="34">
        <v>5069861.0241999999</v>
      </c>
      <c r="BO20" s="17">
        <v>6204461.7679999992</v>
      </c>
      <c r="BP20" s="17">
        <v>5034955.4440000001</v>
      </c>
      <c r="BQ20" s="17">
        <v>7185896.7454000004</v>
      </c>
      <c r="BR20" s="17">
        <v>4194695.8964</v>
      </c>
      <c r="BS20" s="19"/>
      <c r="BT20" s="31">
        <v>5404753.8699999992</v>
      </c>
      <c r="BU20" s="31">
        <v>13313760.75</v>
      </c>
      <c r="BV20" s="32">
        <v>7029887.209999999</v>
      </c>
      <c r="BW20" s="31">
        <v>874166.8899999999</v>
      </c>
      <c r="BX20" s="33">
        <v>7739994.4679999994</v>
      </c>
      <c r="BY20" s="33">
        <v>8215378.7409979329</v>
      </c>
      <c r="BZ20" s="34">
        <v>4504916.8086999999</v>
      </c>
      <c r="CA20" s="17">
        <v>5609398.3599000005</v>
      </c>
      <c r="CB20" s="17">
        <v>3651001.7184000001</v>
      </c>
      <c r="CC20" s="17">
        <v>8620959.1941</v>
      </c>
      <c r="CD20" s="17">
        <v>5303594.7968999995</v>
      </c>
      <c r="CE20" s="19"/>
      <c r="CF20" s="31">
        <v>301828.12</v>
      </c>
      <c r="CG20" s="31">
        <v>216733.57999999993</v>
      </c>
      <c r="CH20" s="32">
        <v>138443.47999999998</v>
      </c>
      <c r="CI20" s="31">
        <v>87911.159999999989</v>
      </c>
      <c r="CJ20" s="33">
        <v>169999.894</v>
      </c>
      <c r="CK20" s="33">
        <v>260681.97497727402</v>
      </c>
      <c r="CL20" s="34">
        <v>128572.6666</v>
      </c>
      <c r="CM20" s="17">
        <v>233903.20799999998</v>
      </c>
      <c r="CN20" s="17">
        <v>240767.31519999998</v>
      </c>
      <c r="CO20" s="17">
        <v>443419.69069999998</v>
      </c>
      <c r="CP20" s="17">
        <v>225353.90359999999</v>
      </c>
      <c r="CQ20" s="5"/>
    </row>
    <row r="21" spans="2:95" ht="17.25" customHeight="1">
      <c r="B21" s="21" t="s">
        <v>0</v>
      </c>
      <c r="C21" s="21" t="s">
        <v>76</v>
      </c>
      <c r="D21" s="22" t="s">
        <v>31</v>
      </c>
      <c r="E21" s="31">
        <v>0</v>
      </c>
      <c r="F21" s="31">
        <v>0</v>
      </c>
      <c r="G21" s="32">
        <v>603014.661211906</v>
      </c>
      <c r="H21" s="31">
        <v>1517595.608240424</v>
      </c>
      <c r="I21" s="33">
        <v>6476904.4086867794</v>
      </c>
      <c r="J21" s="33">
        <v>3249324</v>
      </c>
      <c r="K21" s="34">
        <v>3379174</v>
      </c>
      <c r="L21" s="17">
        <v>0</v>
      </c>
      <c r="M21" s="17">
        <v>0</v>
      </c>
      <c r="N21" s="17">
        <v>0</v>
      </c>
      <c r="O21" s="17">
        <v>0</v>
      </c>
      <c r="P21" s="35">
        <v>0</v>
      </c>
      <c r="Q21" s="31">
        <v>0</v>
      </c>
      <c r="R21" s="32">
        <v>5744.613960963</v>
      </c>
      <c r="S21" s="31">
        <v>67373.353262663994</v>
      </c>
      <c r="T21" s="33">
        <v>228079.68453658998</v>
      </c>
      <c r="U21" s="33">
        <v>294768</v>
      </c>
      <c r="V21" s="34">
        <v>122839</v>
      </c>
      <c r="W21" s="17">
        <v>0</v>
      </c>
      <c r="X21" s="17">
        <v>0</v>
      </c>
      <c r="Y21" s="17">
        <v>0</v>
      </c>
      <c r="Z21" s="17">
        <v>0</v>
      </c>
      <c r="AA21" s="35">
        <v>0</v>
      </c>
      <c r="AB21" s="31">
        <v>0</v>
      </c>
      <c r="AC21" s="32">
        <v>608759.27517286898</v>
      </c>
      <c r="AD21" s="31">
        <v>1584968.961503088</v>
      </c>
      <c r="AE21" s="33">
        <v>6704984.0932233706</v>
      </c>
      <c r="AF21" s="33">
        <v>3544092</v>
      </c>
      <c r="AG21" s="34">
        <v>3502013</v>
      </c>
      <c r="AH21" s="17">
        <v>0</v>
      </c>
      <c r="AI21" s="17">
        <v>0</v>
      </c>
      <c r="AJ21" s="17">
        <v>0</v>
      </c>
      <c r="AK21" s="17">
        <v>0</v>
      </c>
      <c r="AL21" s="31">
        <v>0</v>
      </c>
      <c r="AM21" s="31">
        <v>0</v>
      </c>
      <c r="AN21" s="32">
        <v>-4139.6251728690004</v>
      </c>
      <c r="AO21" s="31">
        <v>0.15849691199999999</v>
      </c>
      <c r="AP21" s="33">
        <v>93869.356776629997</v>
      </c>
      <c r="AQ21" s="33">
        <v>116955.03599999999</v>
      </c>
      <c r="AR21" s="34">
        <v>192610.715</v>
      </c>
      <c r="AS21" s="17">
        <v>0</v>
      </c>
      <c r="AT21" s="17">
        <v>0</v>
      </c>
      <c r="AU21" s="17">
        <v>0</v>
      </c>
      <c r="AV21" s="17">
        <v>0</v>
      </c>
      <c r="AW21" s="35">
        <v>0</v>
      </c>
      <c r="AX21" s="31">
        <v>0</v>
      </c>
      <c r="AY21" s="32">
        <v>0</v>
      </c>
      <c r="AZ21" s="31">
        <v>0</v>
      </c>
      <c r="BA21" s="33">
        <v>0</v>
      </c>
      <c r="BB21" s="33">
        <v>0</v>
      </c>
      <c r="BC21" s="34">
        <v>122220.25369999999</v>
      </c>
      <c r="BD21" s="17">
        <v>0</v>
      </c>
      <c r="BE21" s="17">
        <v>0</v>
      </c>
      <c r="BF21" s="17">
        <v>0</v>
      </c>
      <c r="BG21" s="17">
        <v>0</v>
      </c>
      <c r="BH21" s="35">
        <v>0</v>
      </c>
      <c r="BI21" s="31">
        <v>0</v>
      </c>
      <c r="BJ21" s="32">
        <v>604619.65</v>
      </c>
      <c r="BK21" s="31">
        <v>1584969.1199999999</v>
      </c>
      <c r="BL21" s="33">
        <v>6798853.4500000002</v>
      </c>
      <c r="BM21" s="33">
        <v>3661047.0359999989</v>
      </c>
      <c r="BN21" s="34">
        <v>3816843.9687000001</v>
      </c>
      <c r="BO21" s="17">
        <v>0</v>
      </c>
      <c r="BP21" s="17">
        <v>0</v>
      </c>
      <c r="BQ21" s="17">
        <v>0</v>
      </c>
      <c r="BR21" s="17">
        <v>0</v>
      </c>
      <c r="BS21" s="19"/>
      <c r="BT21" s="31">
        <v>0</v>
      </c>
      <c r="BU21" s="31">
        <v>0</v>
      </c>
      <c r="BV21" s="32">
        <v>0</v>
      </c>
      <c r="BW21" s="31">
        <v>498776.73</v>
      </c>
      <c r="BX21" s="33">
        <v>6543566.2700000005</v>
      </c>
      <c r="BY21" s="33">
        <v>3661047.0360000003</v>
      </c>
      <c r="BZ21" s="34">
        <v>3816843.9687000001</v>
      </c>
      <c r="CA21" s="17">
        <v>0</v>
      </c>
      <c r="CB21" s="17">
        <v>0</v>
      </c>
      <c r="CC21" s="17">
        <v>0</v>
      </c>
      <c r="CD21" s="17">
        <v>0</v>
      </c>
      <c r="CE21" s="19"/>
      <c r="CF21" s="31">
        <v>0</v>
      </c>
      <c r="CG21" s="31">
        <v>0</v>
      </c>
      <c r="CH21" s="32">
        <v>5705.55</v>
      </c>
      <c r="CI21" s="31">
        <v>67373.359999999986</v>
      </c>
      <c r="CJ21" s="33">
        <v>231272.78599999996</v>
      </c>
      <c r="CK21" s="33">
        <v>304495.34399999998</v>
      </c>
      <c r="CL21" s="34">
        <v>133882.2261</v>
      </c>
      <c r="CM21" s="17">
        <v>0</v>
      </c>
      <c r="CN21" s="17">
        <v>0</v>
      </c>
      <c r="CO21" s="17">
        <v>0</v>
      </c>
      <c r="CP21" s="17">
        <v>0</v>
      </c>
      <c r="CQ21" s="5"/>
    </row>
    <row r="22" spans="2:95" ht="17.25" customHeight="1">
      <c r="B22" s="21" t="s">
        <v>0</v>
      </c>
      <c r="C22" s="21" t="s">
        <v>76</v>
      </c>
      <c r="D22" s="22" t="s">
        <v>32</v>
      </c>
      <c r="E22" s="31">
        <v>0</v>
      </c>
      <c r="F22" s="31">
        <v>6305561.6293067802</v>
      </c>
      <c r="G22" s="32">
        <v>18683463.578298841</v>
      </c>
      <c r="H22" s="31">
        <v>6579173.0120826336</v>
      </c>
      <c r="I22" s="33">
        <v>8943787.853910001</v>
      </c>
      <c r="J22" s="33">
        <v>14305461.917364003</v>
      </c>
      <c r="K22" s="34">
        <v>2465360</v>
      </c>
      <c r="L22" s="17">
        <v>1368319</v>
      </c>
      <c r="M22" s="17">
        <v>2122326</v>
      </c>
      <c r="N22" s="17">
        <v>1250511</v>
      </c>
      <c r="O22" s="17">
        <v>1978639</v>
      </c>
      <c r="P22" s="35">
        <v>0</v>
      </c>
      <c r="Q22" s="31">
        <v>120923.59374249319</v>
      </c>
      <c r="R22" s="32">
        <v>933967.09149949334</v>
      </c>
      <c r="S22" s="31">
        <v>916371.26836286392</v>
      </c>
      <c r="T22" s="33">
        <v>1009802.8597566001</v>
      </c>
      <c r="U22" s="33">
        <v>597139.19382752001</v>
      </c>
      <c r="V22" s="34">
        <v>89396</v>
      </c>
      <c r="W22" s="17">
        <v>54600</v>
      </c>
      <c r="X22" s="17">
        <v>92880</v>
      </c>
      <c r="Y22" s="17">
        <v>81639</v>
      </c>
      <c r="Z22" s="17">
        <v>125631</v>
      </c>
      <c r="AA22" s="35">
        <v>0</v>
      </c>
      <c r="AB22" s="31">
        <v>6426485.2230492737</v>
      </c>
      <c r="AC22" s="32">
        <v>19617430.669798337</v>
      </c>
      <c r="AD22" s="31">
        <v>7495544.2804454984</v>
      </c>
      <c r="AE22" s="33">
        <v>9953590.7136666011</v>
      </c>
      <c r="AF22" s="33">
        <v>14902601.111191524</v>
      </c>
      <c r="AG22" s="34">
        <v>2554756</v>
      </c>
      <c r="AH22" s="17">
        <v>1422919</v>
      </c>
      <c r="AI22" s="17">
        <v>2215206</v>
      </c>
      <c r="AJ22" s="17">
        <v>1332150</v>
      </c>
      <c r="AK22" s="17">
        <v>2104270</v>
      </c>
      <c r="AL22" s="31">
        <v>0</v>
      </c>
      <c r="AM22" s="31">
        <v>-104109.673049273</v>
      </c>
      <c r="AN22" s="32">
        <v>-133400.5297983324</v>
      </c>
      <c r="AO22" s="31">
        <v>0.74955450299999993</v>
      </c>
      <c r="AP22" s="33">
        <v>139349.2863334</v>
      </c>
      <c r="AQ22" s="33">
        <v>491784.48880847997</v>
      </c>
      <c r="AR22" s="34">
        <v>140511.57999999999</v>
      </c>
      <c r="AS22" s="17">
        <v>109707.0549</v>
      </c>
      <c r="AT22" s="17">
        <v>220856.03819999989</v>
      </c>
      <c r="AU22" s="17">
        <v>163588.02000000005</v>
      </c>
      <c r="AV22" s="17">
        <v>308065.12799999997</v>
      </c>
      <c r="AW22" s="35">
        <v>0</v>
      </c>
      <c r="AX22" s="31">
        <v>0</v>
      </c>
      <c r="AY22" s="32">
        <v>0</v>
      </c>
      <c r="AZ22" s="31">
        <v>0</v>
      </c>
      <c r="BA22" s="33">
        <v>0</v>
      </c>
      <c r="BB22" s="33">
        <v>0</v>
      </c>
      <c r="BC22" s="34">
        <v>108577.13</v>
      </c>
      <c r="BD22" s="17">
        <v>67873.236300000033</v>
      </c>
      <c r="BE22" s="17">
        <v>115633.75320000001</v>
      </c>
      <c r="BF22" s="17">
        <v>73001.820000000007</v>
      </c>
      <c r="BG22" s="17">
        <v>119522.53600000002</v>
      </c>
      <c r="BH22" s="35">
        <v>0</v>
      </c>
      <c r="BI22" s="31">
        <v>6322375.5499999998</v>
      </c>
      <c r="BJ22" s="32">
        <v>19484030.140000004</v>
      </c>
      <c r="BK22" s="31">
        <v>7495545.0300000031</v>
      </c>
      <c r="BL22" s="33">
        <v>10092940</v>
      </c>
      <c r="BM22" s="33">
        <v>15394385.600000001</v>
      </c>
      <c r="BN22" s="34">
        <v>2803844.7099999995</v>
      </c>
      <c r="BO22" s="17">
        <v>1600499.2912000001</v>
      </c>
      <c r="BP22" s="17">
        <v>2551695.7914</v>
      </c>
      <c r="BQ22" s="17">
        <v>1568739.8399999999</v>
      </c>
      <c r="BR22" s="17">
        <v>2531857.6639999999</v>
      </c>
      <c r="BS22" s="19"/>
      <c r="BT22" s="31">
        <v>0</v>
      </c>
      <c r="BU22" s="31">
        <v>0</v>
      </c>
      <c r="BV22" s="32">
        <v>9610006.8600000013</v>
      </c>
      <c r="BW22" s="31">
        <v>13922838.199999996</v>
      </c>
      <c r="BX22" s="33">
        <v>754106</v>
      </c>
      <c r="BY22" s="33">
        <v>34502325.260000005</v>
      </c>
      <c r="BZ22" s="34">
        <v>2741250.9925000002</v>
      </c>
      <c r="CA22" s="17">
        <v>1481243.496</v>
      </c>
      <c r="CB22" s="17">
        <v>2263906.2472999999</v>
      </c>
      <c r="CC22" s="17">
        <v>1277552.3328000002</v>
      </c>
      <c r="CD22" s="17">
        <v>3292684.2279999997</v>
      </c>
      <c r="CE22" s="19"/>
      <c r="CF22" s="31">
        <v>0</v>
      </c>
      <c r="CG22" s="31">
        <v>118964.62</v>
      </c>
      <c r="CH22" s="32">
        <v>927616.02</v>
      </c>
      <c r="CI22" s="31">
        <v>916371.36</v>
      </c>
      <c r="CJ22" s="33">
        <v>1023940</v>
      </c>
      <c r="CK22" s="33">
        <v>616844.73199999996</v>
      </c>
      <c r="CL22" s="34">
        <v>98112.11</v>
      </c>
      <c r="CM22" s="17">
        <v>61414.080000000002</v>
      </c>
      <c r="CN22" s="17">
        <v>106988.47200000001</v>
      </c>
      <c r="CO22" s="17">
        <v>96138.0864</v>
      </c>
      <c r="CP22" s="17">
        <v>151159.21919999999</v>
      </c>
      <c r="CQ22" s="5"/>
    </row>
    <row r="23" spans="2:95" ht="17.25" customHeight="1">
      <c r="B23" s="21" t="s">
        <v>0</v>
      </c>
      <c r="C23" s="21" t="s">
        <v>76</v>
      </c>
      <c r="D23" s="22" t="s">
        <v>35</v>
      </c>
      <c r="E23" s="31">
        <v>0</v>
      </c>
      <c r="F23" s="31">
        <v>0</v>
      </c>
      <c r="G23" s="32">
        <v>0</v>
      </c>
      <c r="H23" s="31">
        <v>0</v>
      </c>
      <c r="I23" s="33">
        <v>0</v>
      </c>
      <c r="J23" s="33">
        <v>0</v>
      </c>
      <c r="K23" s="34">
        <v>2065783</v>
      </c>
      <c r="L23" s="17">
        <v>812615</v>
      </c>
      <c r="M23" s="17">
        <v>948261</v>
      </c>
      <c r="N23" s="17">
        <v>1709441</v>
      </c>
      <c r="O23" s="17">
        <v>1248034</v>
      </c>
      <c r="P23" s="35">
        <v>0</v>
      </c>
      <c r="Q23" s="31">
        <v>0</v>
      </c>
      <c r="R23" s="32">
        <v>0</v>
      </c>
      <c r="S23" s="31">
        <v>0</v>
      </c>
      <c r="T23" s="33">
        <v>0</v>
      </c>
      <c r="U23" s="33">
        <v>0</v>
      </c>
      <c r="V23" s="34">
        <v>73711</v>
      </c>
      <c r="W23" s="17">
        <v>49438</v>
      </c>
      <c r="X23" s="17">
        <v>124878</v>
      </c>
      <c r="Y23" s="17">
        <v>61335</v>
      </c>
      <c r="Z23" s="17">
        <v>44733</v>
      </c>
      <c r="AA23" s="35">
        <v>0</v>
      </c>
      <c r="AB23" s="31">
        <v>0</v>
      </c>
      <c r="AC23" s="32">
        <v>0</v>
      </c>
      <c r="AD23" s="31">
        <v>0</v>
      </c>
      <c r="AE23" s="33">
        <v>0</v>
      </c>
      <c r="AF23" s="33">
        <v>0</v>
      </c>
      <c r="AG23" s="34">
        <v>2139494</v>
      </c>
      <c r="AH23" s="17">
        <v>862053</v>
      </c>
      <c r="AI23" s="17">
        <v>1073139</v>
      </c>
      <c r="AJ23" s="17">
        <v>1770776</v>
      </c>
      <c r="AK23" s="17">
        <v>1292767</v>
      </c>
      <c r="AL23" s="31">
        <v>0</v>
      </c>
      <c r="AM23" s="31">
        <v>0</v>
      </c>
      <c r="AN23" s="32">
        <v>0</v>
      </c>
      <c r="AO23" s="31">
        <v>0</v>
      </c>
      <c r="AP23" s="33">
        <v>0</v>
      </c>
      <c r="AQ23" s="33">
        <v>0</v>
      </c>
      <c r="AR23" s="34">
        <v>117672.17</v>
      </c>
      <c r="AS23" s="17">
        <v>66464.286300000007</v>
      </c>
      <c r="AT23" s="17">
        <v>106991.95829999998</v>
      </c>
      <c r="AU23" s="17">
        <v>217451.2928</v>
      </c>
      <c r="AV23" s="17">
        <v>189261.0888</v>
      </c>
      <c r="AW23" s="35">
        <v>0</v>
      </c>
      <c r="AX23" s="31">
        <v>0</v>
      </c>
      <c r="AY23" s="32">
        <v>0</v>
      </c>
      <c r="AZ23" s="31">
        <v>0</v>
      </c>
      <c r="BA23" s="33">
        <v>0</v>
      </c>
      <c r="BB23" s="33">
        <v>0</v>
      </c>
      <c r="BC23" s="34">
        <v>147411.1366</v>
      </c>
      <c r="BD23" s="17">
        <v>66809.107500000013</v>
      </c>
      <c r="BE23" s="17">
        <v>86709.631199999989</v>
      </c>
      <c r="BF23" s="17">
        <v>141662.07999999999</v>
      </c>
      <c r="BG23" s="17">
        <v>101611.4862</v>
      </c>
      <c r="BH23" s="35">
        <v>0</v>
      </c>
      <c r="BI23" s="31">
        <v>0</v>
      </c>
      <c r="BJ23" s="32">
        <v>0</v>
      </c>
      <c r="BK23" s="31">
        <v>0</v>
      </c>
      <c r="BL23" s="33">
        <v>0</v>
      </c>
      <c r="BM23" s="33">
        <v>0</v>
      </c>
      <c r="BN23" s="34">
        <v>2404577.3065999998</v>
      </c>
      <c r="BO23" s="17">
        <v>995326.39379999996</v>
      </c>
      <c r="BP23" s="17">
        <v>1266840.5895</v>
      </c>
      <c r="BQ23" s="17">
        <v>2129889.3728</v>
      </c>
      <c r="BR23" s="17">
        <v>1583639.5750000002</v>
      </c>
      <c r="BS23" s="19"/>
      <c r="BT23" s="31">
        <v>0</v>
      </c>
      <c r="BU23" s="31">
        <v>0</v>
      </c>
      <c r="BV23" s="32">
        <v>0</v>
      </c>
      <c r="BW23" s="31">
        <v>0</v>
      </c>
      <c r="BX23" s="33">
        <v>0</v>
      </c>
      <c r="BY23" s="33">
        <v>0</v>
      </c>
      <c r="BZ23" s="34">
        <v>2106989.9407000002</v>
      </c>
      <c r="CA23" s="17">
        <v>0</v>
      </c>
      <c r="CB23" s="17">
        <v>2559754.3491999996</v>
      </c>
      <c r="CC23" s="17">
        <v>2129889.3728</v>
      </c>
      <c r="CD23" s="17">
        <v>1583639.5750000002</v>
      </c>
      <c r="CE23" s="19"/>
      <c r="CF23" s="31">
        <v>0</v>
      </c>
      <c r="CG23" s="31">
        <v>0</v>
      </c>
      <c r="CH23" s="32">
        <v>0</v>
      </c>
      <c r="CI23" s="31">
        <v>0</v>
      </c>
      <c r="CJ23" s="33">
        <v>0</v>
      </c>
      <c r="CK23" s="33">
        <v>0</v>
      </c>
      <c r="CL23" s="34">
        <v>82843.7929</v>
      </c>
      <c r="CM23" s="17">
        <v>57081.114800000003</v>
      </c>
      <c r="CN23" s="17">
        <v>147418.47900000002</v>
      </c>
      <c r="CO23" s="17">
        <v>73773.737999999998</v>
      </c>
      <c r="CP23" s="17">
        <v>54797.925000000003</v>
      </c>
      <c r="CQ23" s="5"/>
    </row>
    <row r="24" spans="2:95" ht="17.25" customHeight="1">
      <c r="B24" s="21" t="s">
        <v>0</v>
      </c>
      <c r="C24" s="21" t="s">
        <v>76</v>
      </c>
      <c r="D24" s="22" t="s">
        <v>14</v>
      </c>
      <c r="E24" s="31">
        <v>38055.857741339198</v>
      </c>
      <c r="F24" s="31">
        <v>497965.21392097179</v>
      </c>
      <c r="G24" s="32">
        <v>391675.87591245037</v>
      </c>
      <c r="H24" s="31">
        <v>2900.4597099540001</v>
      </c>
      <c r="I24" s="33">
        <v>0</v>
      </c>
      <c r="J24" s="33">
        <v>0</v>
      </c>
      <c r="K24" s="34">
        <v>649998</v>
      </c>
      <c r="L24" s="17">
        <v>0</v>
      </c>
      <c r="M24" s="17">
        <v>0</v>
      </c>
      <c r="N24" s="17">
        <v>5304940</v>
      </c>
      <c r="O24" s="17">
        <v>1287110</v>
      </c>
      <c r="P24" s="35">
        <v>358.16201623199998</v>
      </c>
      <c r="Q24" s="31">
        <v>8636.6952867108012</v>
      </c>
      <c r="R24" s="32">
        <v>4623.4297942533995</v>
      </c>
      <c r="S24" s="31">
        <v>0</v>
      </c>
      <c r="T24" s="33">
        <v>0</v>
      </c>
      <c r="U24" s="33">
        <v>0</v>
      </c>
      <c r="V24" s="34">
        <v>23298</v>
      </c>
      <c r="W24" s="17">
        <v>0</v>
      </c>
      <c r="X24" s="17">
        <v>0</v>
      </c>
      <c r="Y24" s="17">
        <v>164801</v>
      </c>
      <c r="Z24" s="17">
        <v>70816</v>
      </c>
      <c r="AA24" s="35">
        <v>38414.019757571201</v>
      </c>
      <c r="AB24" s="31">
        <v>506601.90920768259</v>
      </c>
      <c r="AC24" s="32">
        <v>396299.3057067038</v>
      </c>
      <c r="AD24" s="31">
        <v>2900.4597099540001</v>
      </c>
      <c r="AE24" s="33">
        <v>0</v>
      </c>
      <c r="AF24" s="33">
        <v>0</v>
      </c>
      <c r="AG24" s="34">
        <v>673296</v>
      </c>
      <c r="AH24" s="17">
        <v>0</v>
      </c>
      <c r="AI24" s="17">
        <v>0</v>
      </c>
      <c r="AJ24" s="17">
        <v>5469741</v>
      </c>
      <c r="AK24" s="17">
        <v>1357926</v>
      </c>
      <c r="AL24" s="31">
        <v>-1797.7797575712004</v>
      </c>
      <c r="AM24" s="31">
        <v>-8206.9992076825984</v>
      </c>
      <c r="AN24" s="32">
        <v>-2694.8757067038</v>
      </c>
      <c r="AO24" s="31">
        <v>2.9004600000000002E-4</v>
      </c>
      <c r="AP24" s="33">
        <v>0</v>
      </c>
      <c r="AQ24" s="33">
        <v>0</v>
      </c>
      <c r="AR24" s="34">
        <v>37031.279999999999</v>
      </c>
      <c r="AS24" s="17">
        <v>1.8189894035458565E-12</v>
      </c>
      <c r="AT24" s="17">
        <v>-3.751665644813329E-12</v>
      </c>
      <c r="AU24" s="17">
        <v>671684.19479999994</v>
      </c>
      <c r="AV24" s="17">
        <v>198800.3664</v>
      </c>
      <c r="AW24" s="35">
        <v>0</v>
      </c>
      <c r="AX24" s="31">
        <v>0</v>
      </c>
      <c r="AY24" s="32">
        <v>0</v>
      </c>
      <c r="AZ24" s="31">
        <v>0</v>
      </c>
      <c r="BA24" s="33">
        <v>0</v>
      </c>
      <c r="BB24" s="33">
        <v>0</v>
      </c>
      <c r="BC24" s="34">
        <v>28143.772799999999</v>
      </c>
      <c r="BD24" s="17">
        <v>-5.6843418860808015E-14</v>
      </c>
      <c r="BE24" s="17">
        <v>-5.6843418860808015E-14</v>
      </c>
      <c r="BF24" s="17">
        <v>299194.83269999997</v>
      </c>
      <c r="BG24" s="17">
        <v>75908.063399999999</v>
      </c>
      <c r="BH24" s="35">
        <v>36616.240000000005</v>
      </c>
      <c r="BI24" s="31">
        <v>498394.91</v>
      </c>
      <c r="BJ24" s="32">
        <v>393604.42999999993</v>
      </c>
      <c r="BK24" s="31">
        <v>2900.4600000000005</v>
      </c>
      <c r="BL24" s="33">
        <v>0</v>
      </c>
      <c r="BM24" s="33">
        <v>0</v>
      </c>
      <c r="BN24" s="34">
        <v>738471.05279999995</v>
      </c>
      <c r="BO24" s="17">
        <v>1.7621459846850485E-12</v>
      </c>
      <c r="BP24" s="17">
        <v>-3.808509063674137E-12</v>
      </c>
      <c r="BQ24" s="17">
        <v>6440620.0275000008</v>
      </c>
      <c r="BR24" s="17">
        <v>1632634.4298</v>
      </c>
      <c r="BS24" s="19"/>
      <c r="BT24" s="31">
        <v>0</v>
      </c>
      <c r="BU24" s="31">
        <v>535011.15</v>
      </c>
      <c r="BV24" s="32">
        <v>393604.43</v>
      </c>
      <c r="BW24" s="31">
        <v>2900.4600000000032</v>
      </c>
      <c r="BX24" s="33">
        <v>0</v>
      </c>
      <c r="BY24" s="33">
        <v>0</v>
      </c>
      <c r="BZ24" s="34">
        <v>738471.05280000006</v>
      </c>
      <c r="CA24" s="17">
        <v>0</v>
      </c>
      <c r="CB24" s="17">
        <v>0</v>
      </c>
      <c r="CC24" s="17">
        <v>2.7284841053187847E-12</v>
      </c>
      <c r="CD24" s="17">
        <v>8073254.4573000008</v>
      </c>
      <c r="CE24" s="19"/>
      <c r="CF24" s="31">
        <v>341.39999999999992</v>
      </c>
      <c r="CG24" s="31">
        <v>8496.7800000000007</v>
      </c>
      <c r="CH24" s="32">
        <v>4591.99</v>
      </c>
      <c r="CI24" s="31">
        <v>0</v>
      </c>
      <c r="CJ24" s="33">
        <v>0</v>
      </c>
      <c r="CK24" s="33">
        <v>0</v>
      </c>
      <c r="CL24" s="34">
        <v>25553.2464</v>
      </c>
      <c r="CM24" s="17">
        <v>-5.6843418860808015E-14</v>
      </c>
      <c r="CN24" s="17">
        <v>-1.7053025658242404E-13</v>
      </c>
      <c r="CO24" s="17">
        <v>194053.17750000002</v>
      </c>
      <c r="CP24" s="17">
        <v>85142.07680000001</v>
      </c>
      <c r="CQ24" s="5"/>
    </row>
    <row r="25" spans="2:95" ht="17.25" customHeight="1">
      <c r="B25" s="21" t="s">
        <v>0</v>
      </c>
      <c r="C25" s="21" t="s">
        <v>76</v>
      </c>
      <c r="D25" s="22" t="s">
        <v>13</v>
      </c>
      <c r="E25" s="31">
        <v>5303512.7481823592</v>
      </c>
      <c r="F25" s="31">
        <v>1549590.3208721164</v>
      </c>
      <c r="G25" s="32">
        <v>1226474.7333035031</v>
      </c>
      <c r="H25" s="31">
        <v>504045.04959548998</v>
      </c>
      <c r="I25" s="33">
        <v>3758468.8081149301</v>
      </c>
      <c r="J25" s="33">
        <v>12340974.807245573</v>
      </c>
      <c r="K25" s="34">
        <v>3093551.9571408303</v>
      </c>
      <c r="L25" s="17">
        <v>2335645.9171930002</v>
      </c>
      <c r="M25" s="17">
        <v>2836493</v>
      </c>
      <c r="N25" s="17">
        <v>1885324</v>
      </c>
      <c r="O25" s="17">
        <v>68998</v>
      </c>
      <c r="P25" s="35">
        <v>192169.00773598236</v>
      </c>
      <c r="Q25" s="31">
        <v>167287.14773556881</v>
      </c>
      <c r="R25" s="32">
        <v>100008.971206474</v>
      </c>
      <c r="S25" s="31">
        <v>44741.815525818005</v>
      </c>
      <c r="T25" s="33">
        <v>106948.72837194003</v>
      </c>
      <c r="U25" s="33">
        <v>804629.68450499</v>
      </c>
      <c r="V25" s="34">
        <v>660453.14426941995</v>
      </c>
      <c r="W25" s="17">
        <v>215901.35816900001</v>
      </c>
      <c r="X25" s="17">
        <v>163205</v>
      </c>
      <c r="Y25" s="17">
        <v>363500</v>
      </c>
      <c r="Z25" s="17">
        <v>2473</v>
      </c>
      <c r="AA25" s="35">
        <v>5495681.7559183417</v>
      </c>
      <c r="AB25" s="31">
        <v>1716877.4686076855</v>
      </c>
      <c r="AC25" s="32">
        <v>1326483.704509977</v>
      </c>
      <c r="AD25" s="31">
        <v>548786.8651213079</v>
      </c>
      <c r="AE25" s="33">
        <v>3865417.5364868701</v>
      </c>
      <c r="AF25" s="33">
        <v>13145604.491750566</v>
      </c>
      <c r="AG25" s="34">
        <v>3754005.1014102502</v>
      </c>
      <c r="AH25" s="17">
        <v>2551547.2753619999</v>
      </c>
      <c r="AI25" s="17">
        <v>2999698</v>
      </c>
      <c r="AJ25" s="17">
        <v>2248824</v>
      </c>
      <c r="AK25" s="17">
        <v>71471</v>
      </c>
      <c r="AL25" s="31">
        <v>-257198.42591834042</v>
      </c>
      <c r="AM25" s="31">
        <v>-27813.578607685402</v>
      </c>
      <c r="AN25" s="32">
        <v>-9020.2245099768006</v>
      </c>
      <c r="AO25" s="31">
        <v>5.4878692E-2</v>
      </c>
      <c r="AP25" s="33">
        <v>54115.463513130009</v>
      </c>
      <c r="AQ25" s="33">
        <v>433803.63524944021</v>
      </c>
      <c r="AR25" s="34">
        <v>206469.89858975</v>
      </c>
      <c r="AS25" s="17">
        <v>196724.18333800003</v>
      </c>
      <c r="AT25" s="17">
        <v>299069.89060000004</v>
      </c>
      <c r="AU25" s="17">
        <v>276155.58720000001</v>
      </c>
      <c r="AV25" s="17">
        <v>10463.3544</v>
      </c>
      <c r="AW25" s="35">
        <v>0</v>
      </c>
      <c r="AX25" s="31">
        <v>0</v>
      </c>
      <c r="AY25" s="32">
        <v>0</v>
      </c>
      <c r="AZ25" s="31">
        <v>0</v>
      </c>
      <c r="BA25" s="33">
        <v>0</v>
      </c>
      <c r="BB25" s="33">
        <v>0</v>
      </c>
      <c r="BC25" s="34">
        <v>0</v>
      </c>
      <c r="BD25" s="17">
        <v>116520.63270000002</v>
      </c>
      <c r="BE25" s="17">
        <v>214632.91019999998</v>
      </c>
      <c r="BF25" s="17">
        <v>159211.31820000001</v>
      </c>
      <c r="BG25" s="17">
        <v>5953.5343000000003</v>
      </c>
      <c r="BH25" s="35">
        <v>5238483.330000001</v>
      </c>
      <c r="BI25" s="31">
        <v>1689063.8899999997</v>
      </c>
      <c r="BJ25" s="32">
        <v>1317463.4800000002</v>
      </c>
      <c r="BK25" s="31">
        <v>548786.91999999981</v>
      </c>
      <c r="BL25" s="33">
        <v>3919532.9999999995</v>
      </c>
      <c r="BM25" s="33">
        <v>13579408.126999998</v>
      </c>
      <c r="BN25" s="34">
        <v>3960475</v>
      </c>
      <c r="BO25" s="17">
        <v>2864792.0914000003</v>
      </c>
      <c r="BP25" s="17">
        <v>3513400.8007999999</v>
      </c>
      <c r="BQ25" s="17">
        <v>2684190.9054</v>
      </c>
      <c r="BR25" s="17">
        <v>87887.888699999996</v>
      </c>
      <c r="BS25" s="19"/>
      <c r="BT25" s="31">
        <v>4323124.8499999996</v>
      </c>
      <c r="BU25" s="31">
        <v>2975909.71</v>
      </c>
      <c r="BV25" s="32">
        <v>1931751.33</v>
      </c>
      <c r="BW25" s="31">
        <v>1341595.9499999997</v>
      </c>
      <c r="BX25" s="33">
        <v>401822.39999999997</v>
      </c>
      <c r="BY25" s="33">
        <v>736032.12699999998</v>
      </c>
      <c r="BZ25" s="34">
        <v>14063642</v>
      </c>
      <c r="CA25" s="17">
        <v>8521937.0118000023</v>
      </c>
      <c r="CB25" s="17">
        <v>209099.95829999997</v>
      </c>
      <c r="CC25" s="17">
        <v>6922255.8275000006</v>
      </c>
      <c r="CD25" s="17">
        <v>87887.888699999996</v>
      </c>
      <c r="CE25" s="19"/>
      <c r="CF25" s="31">
        <v>183175.47999999995</v>
      </c>
      <c r="CG25" s="31">
        <v>164577.08000000002</v>
      </c>
      <c r="CH25" s="32">
        <v>99328.900000000009</v>
      </c>
      <c r="CI25" s="31">
        <v>44741.819999999992</v>
      </c>
      <c r="CJ25" s="33">
        <v>108446</v>
      </c>
      <c r="CK25" s="33">
        <v>831182.38199999987</v>
      </c>
      <c r="CL25" s="34">
        <v>696777.99999999988</v>
      </c>
      <c r="CM25" s="17">
        <v>236518.0295</v>
      </c>
      <c r="CN25" s="17">
        <v>191034.58989999999</v>
      </c>
      <c r="CO25" s="17">
        <v>433531.84109999996</v>
      </c>
      <c r="CP25" s="17">
        <v>3041.0481</v>
      </c>
    </row>
    <row r="26" spans="2:95" ht="17.25" customHeight="1">
      <c r="B26" s="21" t="s">
        <v>0</v>
      </c>
      <c r="C26" s="21" t="s">
        <v>76</v>
      </c>
      <c r="D26" s="22" t="s">
        <v>15</v>
      </c>
      <c r="E26" s="31">
        <v>1971430.1473388963</v>
      </c>
      <c r="F26" s="31">
        <v>3445464.6049485654</v>
      </c>
      <c r="G26" s="32">
        <v>1273578.8058017443</v>
      </c>
      <c r="H26" s="31">
        <v>1069987.0030012887</v>
      </c>
      <c r="I26" s="33">
        <v>770021.77129878011</v>
      </c>
      <c r="J26" s="33">
        <v>1531663.2164020501</v>
      </c>
      <c r="K26" s="34">
        <v>3927690.8215800002</v>
      </c>
      <c r="L26" s="17">
        <v>3651359</v>
      </c>
      <c r="M26" s="17">
        <v>3701013</v>
      </c>
      <c r="N26" s="17">
        <v>3016793</v>
      </c>
      <c r="O26" s="17">
        <v>1452348</v>
      </c>
      <c r="P26" s="35">
        <v>41728.675982367604</v>
      </c>
      <c r="Q26" s="31">
        <v>90453.200467651011</v>
      </c>
      <c r="R26" s="32">
        <v>36306.779806467399</v>
      </c>
      <c r="S26" s="31">
        <v>31316.696868329997</v>
      </c>
      <c r="T26" s="33">
        <v>32716.96571325</v>
      </c>
      <c r="U26" s="33">
        <v>41107.476722679996</v>
      </c>
      <c r="V26" s="34">
        <v>153824.94923697997</v>
      </c>
      <c r="W26" s="17">
        <v>171587</v>
      </c>
      <c r="X26" s="17">
        <v>156941</v>
      </c>
      <c r="Y26" s="17">
        <v>144916</v>
      </c>
      <c r="Z26" s="17">
        <v>52052</v>
      </c>
      <c r="AA26" s="35">
        <v>2013158.823321264</v>
      </c>
      <c r="AB26" s="31">
        <v>3535917.8054162161</v>
      </c>
      <c r="AC26" s="32">
        <v>1309885.5856082116</v>
      </c>
      <c r="AD26" s="31">
        <v>1101303.699869619</v>
      </c>
      <c r="AE26" s="33">
        <v>802738.73701203009</v>
      </c>
      <c r="AF26" s="33">
        <v>1572770.6931247299</v>
      </c>
      <c r="AG26" s="34">
        <v>4081515.7708169799</v>
      </c>
      <c r="AH26" s="17">
        <v>3822946</v>
      </c>
      <c r="AI26" s="17">
        <v>3857954</v>
      </c>
      <c r="AJ26" s="17">
        <v>3161709</v>
      </c>
      <c r="AK26" s="17">
        <v>1504400</v>
      </c>
      <c r="AL26" s="31">
        <v>-94216.023321263987</v>
      </c>
      <c r="AM26" s="31">
        <v>-57282.205416216013</v>
      </c>
      <c r="AN26" s="32">
        <v>-8907.3556082117993</v>
      </c>
      <c r="AO26" s="31">
        <v>0.11013038100000001</v>
      </c>
      <c r="AP26" s="33">
        <v>11238.26298797</v>
      </c>
      <c r="AQ26" s="33">
        <v>51901.344875269999</v>
      </c>
      <c r="AR26" s="34">
        <v>224483.35418301992</v>
      </c>
      <c r="AS26" s="17">
        <v>294749.13660000014</v>
      </c>
      <c r="AT26" s="17">
        <v>384638.01380000019</v>
      </c>
      <c r="AU26" s="17">
        <v>388257.86520000012</v>
      </c>
      <c r="AV26" s="17">
        <v>220244.16</v>
      </c>
      <c r="AW26" s="35">
        <v>0</v>
      </c>
      <c r="AX26" s="31">
        <v>0</v>
      </c>
      <c r="AY26" s="32">
        <v>0</v>
      </c>
      <c r="AZ26" s="31">
        <v>0</v>
      </c>
      <c r="BA26" s="33">
        <v>0</v>
      </c>
      <c r="BB26" s="33">
        <v>0</v>
      </c>
      <c r="BC26" s="34">
        <v>330755.19750000001</v>
      </c>
      <c r="BD26" s="17">
        <v>354769.38879999996</v>
      </c>
      <c r="BE26" s="17">
        <v>366505.63000000018</v>
      </c>
      <c r="BF26" s="17">
        <v>294038.93700000015</v>
      </c>
      <c r="BG26" s="17">
        <v>136298.63999999998</v>
      </c>
      <c r="BH26" s="35">
        <v>1918942.7999999996</v>
      </c>
      <c r="BI26" s="31">
        <v>3478635.6000000006</v>
      </c>
      <c r="BJ26" s="32">
        <v>1300978.2299999997</v>
      </c>
      <c r="BK26" s="31">
        <v>1101303.8099999998</v>
      </c>
      <c r="BL26" s="33">
        <v>813977</v>
      </c>
      <c r="BM26" s="33">
        <v>1624672.0379999997</v>
      </c>
      <c r="BN26" s="34">
        <v>4636754.3224999998</v>
      </c>
      <c r="BO26" s="17">
        <v>4472464.5254000006</v>
      </c>
      <c r="BP26" s="17">
        <v>4609097.6438000007</v>
      </c>
      <c r="BQ26" s="17">
        <v>3844005.8022000003</v>
      </c>
      <c r="BR26" s="17">
        <v>1860942.8</v>
      </c>
      <c r="BS26" s="19"/>
      <c r="BT26" s="31">
        <v>1116602.8099999998</v>
      </c>
      <c r="BU26" s="31">
        <v>3718117.5700000008</v>
      </c>
      <c r="BV26" s="32">
        <v>1654845.34</v>
      </c>
      <c r="BW26" s="31">
        <v>939061.04</v>
      </c>
      <c r="BX26" s="33">
        <v>1382984.41</v>
      </c>
      <c r="BY26" s="33">
        <v>1374623.3019999999</v>
      </c>
      <c r="BZ26" s="34">
        <v>4387087.9796000002</v>
      </c>
      <c r="CA26" s="17">
        <v>4646886.5695000002</v>
      </c>
      <c r="CB26" s="17">
        <v>4481276.8096000003</v>
      </c>
      <c r="CC26" s="17">
        <v>4297119.6712000007</v>
      </c>
      <c r="CD26" s="17">
        <v>1860942.8</v>
      </c>
      <c r="CE26" s="19"/>
      <c r="CF26" s="31">
        <v>39775.770000000004</v>
      </c>
      <c r="CG26" s="31">
        <v>88987.85000000002</v>
      </c>
      <c r="CH26" s="32">
        <v>36059.890000000007</v>
      </c>
      <c r="CI26" s="31">
        <v>31316.7</v>
      </c>
      <c r="CJ26" s="33">
        <v>33175</v>
      </c>
      <c r="CK26" s="33">
        <v>42464.021999999997</v>
      </c>
      <c r="CL26" s="34">
        <v>173971.84879999998</v>
      </c>
      <c r="CM26" s="17">
        <v>200739.63130000001</v>
      </c>
      <c r="CN26" s="17">
        <v>187497.41269999999</v>
      </c>
      <c r="CO26" s="17">
        <v>176188.87279999998</v>
      </c>
      <c r="CP26" s="17">
        <v>64388.324000000001</v>
      </c>
    </row>
    <row r="27" spans="2:95" ht="17.25" customHeight="1">
      <c r="B27" s="21" t="s">
        <v>0</v>
      </c>
      <c r="C27" s="21" t="s">
        <v>76</v>
      </c>
      <c r="D27" s="22" t="s">
        <v>12</v>
      </c>
      <c r="E27" s="31">
        <v>1593539.2894516201</v>
      </c>
      <c r="F27" s="31">
        <v>1593470.2397394686</v>
      </c>
      <c r="G27" s="32">
        <v>2121512.6725966921</v>
      </c>
      <c r="H27" s="31">
        <v>2664791.6735208058</v>
      </c>
      <c r="I27" s="33">
        <v>413218.97518356005</v>
      </c>
      <c r="J27" s="33">
        <v>453888.68960000004</v>
      </c>
      <c r="K27" s="34">
        <v>2594721.9345051805</v>
      </c>
      <c r="L27" s="17">
        <v>2534050</v>
      </c>
      <c r="M27" s="17">
        <v>663444</v>
      </c>
      <c r="N27" s="17">
        <v>3199598</v>
      </c>
      <c r="O27" s="17">
        <v>3015557</v>
      </c>
      <c r="P27" s="35">
        <v>51194.87499122601</v>
      </c>
      <c r="Q27" s="31">
        <v>25680.618466487398</v>
      </c>
      <c r="R27" s="32">
        <v>102275.92673533039</v>
      </c>
      <c r="S27" s="31">
        <v>169369.09306308901</v>
      </c>
      <c r="T27" s="33">
        <v>175850.11575768</v>
      </c>
      <c r="U27" s="33">
        <v>15567.708004789998</v>
      </c>
      <c r="V27" s="34">
        <v>99637.96277279999</v>
      </c>
      <c r="W27" s="17">
        <v>94153.327053999979</v>
      </c>
      <c r="X27" s="17">
        <v>23808</v>
      </c>
      <c r="Y27" s="17">
        <v>114817</v>
      </c>
      <c r="Z27" s="17">
        <v>108085</v>
      </c>
      <c r="AA27" s="35">
        <v>1644734.1644428461</v>
      </c>
      <c r="AB27" s="31">
        <v>1619150.8582059562</v>
      </c>
      <c r="AC27" s="32">
        <v>2223788.5993320229</v>
      </c>
      <c r="AD27" s="31">
        <v>2834160.7665838953</v>
      </c>
      <c r="AE27" s="33">
        <v>589069.09094123996</v>
      </c>
      <c r="AF27" s="33">
        <v>469456.39760479005</v>
      </c>
      <c r="AG27" s="34">
        <v>2694359.8972779806</v>
      </c>
      <c r="AH27" s="17">
        <v>2628203.3270540009</v>
      </c>
      <c r="AI27" s="17">
        <v>687252</v>
      </c>
      <c r="AJ27" s="17">
        <v>3314415</v>
      </c>
      <c r="AK27" s="17">
        <v>3123642</v>
      </c>
      <c r="AL27" s="31">
        <v>-76973.714442846001</v>
      </c>
      <c r="AM27" s="31">
        <v>-26230.398205955604</v>
      </c>
      <c r="AN27" s="32">
        <v>-15121.989332022602</v>
      </c>
      <c r="AO27" s="31">
        <v>0.28341610500000003</v>
      </c>
      <c r="AP27" s="33">
        <v>8246.9090587600003</v>
      </c>
      <c r="AQ27" s="33">
        <v>15492.044395209999</v>
      </c>
      <c r="AR27" s="34">
        <v>148189.79272201995</v>
      </c>
      <c r="AS27" s="17">
        <v>202634.47644599993</v>
      </c>
      <c r="AT27" s="17">
        <v>68519.024400000009</v>
      </c>
      <c r="AU27" s="17">
        <v>407010.16200000024</v>
      </c>
      <c r="AV27" s="17">
        <v>457301.18879999965</v>
      </c>
      <c r="AW27" s="35">
        <v>0</v>
      </c>
      <c r="AX27" s="31">
        <v>0</v>
      </c>
      <c r="AY27" s="32">
        <v>0</v>
      </c>
      <c r="AZ27" s="31">
        <v>0</v>
      </c>
      <c r="BA27" s="33">
        <v>0</v>
      </c>
      <c r="BB27" s="33">
        <v>0</v>
      </c>
      <c r="BC27" s="34">
        <v>239177.36939999985</v>
      </c>
      <c r="BD27" s="17">
        <v>251459.8845000001</v>
      </c>
      <c r="BE27" s="17">
        <v>66457.268400000001</v>
      </c>
      <c r="BF27" s="17">
        <v>311555.00999999995</v>
      </c>
      <c r="BG27" s="17">
        <v>284251.42199999985</v>
      </c>
      <c r="BH27" s="35">
        <v>1567760.4500000002</v>
      </c>
      <c r="BI27" s="31">
        <v>1592920.4600000004</v>
      </c>
      <c r="BJ27" s="32">
        <v>2208666.61</v>
      </c>
      <c r="BK27" s="31">
        <v>2834161.0499999993</v>
      </c>
      <c r="BL27" s="33">
        <v>597316</v>
      </c>
      <c r="BM27" s="33">
        <v>484948.44199999998</v>
      </c>
      <c r="BN27" s="34">
        <v>3081727.0594000001</v>
      </c>
      <c r="BO27" s="17">
        <v>3082297.6879999996</v>
      </c>
      <c r="BP27" s="17">
        <v>822228.29279999994</v>
      </c>
      <c r="BQ27" s="17">
        <v>4032980.1720000003</v>
      </c>
      <c r="BR27" s="17">
        <v>3865194.6107999999</v>
      </c>
      <c r="BS27" s="19"/>
      <c r="BT27" s="31">
        <v>1066958.9299999997</v>
      </c>
      <c r="BU27" s="31">
        <v>1710622.85</v>
      </c>
      <c r="BV27" s="32">
        <v>1425529.58</v>
      </c>
      <c r="BW27" s="31">
        <v>1334989.0300000003</v>
      </c>
      <c r="BX27" s="33">
        <v>3613238.2599999993</v>
      </c>
      <c r="BY27" s="33">
        <v>386352.44199999998</v>
      </c>
      <c r="BZ27" s="34">
        <v>3145572.8309999993</v>
      </c>
      <c r="CA27" s="17">
        <v>3123083.9164</v>
      </c>
      <c r="CB27" s="17">
        <v>822228.29280000005</v>
      </c>
      <c r="CC27" s="17">
        <v>4032980.1720000003</v>
      </c>
      <c r="CD27" s="17">
        <v>3865194.6107999994</v>
      </c>
      <c r="CE27" s="19"/>
      <c r="CF27" s="31">
        <v>48798.95</v>
      </c>
      <c r="CG27" s="31">
        <v>25264.59</v>
      </c>
      <c r="CH27" s="32">
        <v>101580.44</v>
      </c>
      <c r="CI27" s="31">
        <v>169369.11000000002</v>
      </c>
      <c r="CJ27" s="33">
        <v>178312.00000000003</v>
      </c>
      <c r="CK27" s="33">
        <v>16081.441999999995</v>
      </c>
      <c r="CL27" s="34">
        <v>113379.19299999998</v>
      </c>
      <c r="CM27" s="17">
        <v>110363.84799999998</v>
      </c>
      <c r="CN27" s="17">
        <v>28483.891199999998</v>
      </c>
      <c r="CO27" s="17">
        <v>139709.32560000001</v>
      </c>
      <c r="CP27" s="17">
        <v>133744.37899999999</v>
      </c>
    </row>
    <row r="28" spans="2:95" ht="17.25" customHeight="1">
      <c r="B28" s="21" t="s">
        <v>0</v>
      </c>
      <c r="C28" s="21" t="s">
        <v>76</v>
      </c>
      <c r="D28" s="22" t="s">
        <v>5</v>
      </c>
      <c r="E28" s="31">
        <v>2393364.6100995694</v>
      </c>
      <c r="F28" s="31">
        <v>585356.93818232603</v>
      </c>
      <c r="G28" s="32">
        <v>1557234.6746466313</v>
      </c>
      <c r="H28" s="31">
        <v>3089454.821054487</v>
      </c>
      <c r="I28" s="33">
        <v>1233606.6291030298</v>
      </c>
      <c r="J28" s="33">
        <v>19772.509281750001</v>
      </c>
      <c r="K28" s="34">
        <v>1055000</v>
      </c>
      <c r="L28" s="17">
        <v>1100856</v>
      </c>
      <c r="M28" s="17">
        <v>1148916</v>
      </c>
      <c r="N28" s="17">
        <v>866697</v>
      </c>
      <c r="O28" s="17">
        <v>1023324</v>
      </c>
      <c r="P28" s="35">
        <v>110222.4406462776</v>
      </c>
      <c r="Q28" s="31">
        <v>60807.4565916582</v>
      </c>
      <c r="R28" s="32">
        <v>20733.379092917403</v>
      </c>
      <c r="S28" s="31">
        <v>67916.583208340991</v>
      </c>
      <c r="T28" s="33">
        <v>20460.554262329999</v>
      </c>
      <c r="U28" s="33">
        <v>0</v>
      </c>
      <c r="V28" s="34">
        <v>40404</v>
      </c>
      <c r="W28" s="17">
        <v>85686</v>
      </c>
      <c r="X28" s="17">
        <v>134195</v>
      </c>
      <c r="Y28" s="17">
        <v>31094</v>
      </c>
      <c r="Z28" s="17">
        <v>36676</v>
      </c>
      <c r="AA28" s="35">
        <v>2503587.0507458472</v>
      </c>
      <c r="AB28" s="31">
        <v>646164.39477398433</v>
      </c>
      <c r="AC28" s="32">
        <v>1577968.0537395487</v>
      </c>
      <c r="AD28" s="31">
        <v>3157371.4042628282</v>
      </c>
      <c r="AE28" s="33">
        <v>1254067.1833653597</v>
      </c>
      <c r="AF28" s="33">
        <v>19772.509281750001</v>
      </c>
      <c r="AG28" s="34">
        <v>1095404</v>
      </c>
      <c r="AH28" s="17">
        <v>1186542</v>
      </c>
      <c r="AI28" s="17">
        <v>1283111</v>
      </c>
      <c r="AJ28" s="17">
        <v>897791</v>
      </c>
      <c r="AK28" s="17">
        <v>1060000</v>
      </c>
      <c r="AL28" s="31">
        <v>-117168.11074584721</v>
      </c>
      <c r="AM28" s="31">
        <v>-10467.924773984199</v>
      </c>
      <c r="AN28" s="32">
        <v>-10730.343739548598</v>
      </c>
      <c r="AO28" s="31">
        <v>0.31573717200000001</v>
      </c>
      <c r="AP28" s="33">
        <v>17556.816634640007</v>
      </c>
      <c r="AQ28" s="33">
        <v>652.49071824999999</v>
      </c>
      <c r="AR28" s="34">
        <v>60247.220000000008</v>
      </c>
      <c r="AS28" s="17">
        <v>91482.388200000001</v>
      </c>
      <c r="AT28" s="17">
        <v>127926.1667</v>
      </c>
      <c r="AU28" s="17">
        <v>110248.73480000002</v>
      </c>
      <c r="AV28" s="17">
        <v>155183.99999999997</v>
      </c>
      <c r="AW28" s="35">
        <v>0</v>
      </c>
      <c r="AX28" s="31">
        <v>0</v>
      </c>
      <c r="AY28" s="32">
        <v>0</v>
      </c>
      <c r="AZ28" s="31">
        <v>0</v>
      </c>
      <c r="BA28" s="33">
        <v>0</v>
      </c>
      <c r="BB28" s="33">
        <v>0</v>
      </c>
      <c r="BC28" s="34">
        <v>66929.184399999998</v>
      </c>
      <c r="BD28" s="17">
        <v>79498.314000000013</v>
      </c>
      <c r="BE28" s="17">
        <v>89561.147800000006</v>
      </c>
      <c r="BF28" s="17">
        <v>61768.020800000006</v>
      </c>
      <c r="BG28" s="17">
        <v>71232</v>
      </c>
      <c r="BH28" s="35">
        <v>2386418.94</v>
      </c>
      <c r="BI28" s="31">
        <v>635696.47000000009</v>
      </c>
      <c r="BJ28" s="32">
        <v>1567237.7100000004</v>
      </c>
      <c r="BK28" s="31">
        <v>3157371.72</v>
      </c>
      <c r="BL28" s="33">
        <v>1271624</v>
      </c>
      <c r="BM28" s="33">
        <v>20425</v>
      </c>
      <c r="BN28" s="34">
        <v>1222580.4043999999</v>
      </c>
      <c r="BO28" s="17">
        <v>1357522.7022000002</v>
      </c>
      <c r="BP28" s="17">
        <v>1500598.3144999999</v>
      </c>
      <c r="BQ28" s="17">
        <v>1069807.7556</v>
      </c>
      <c r="BR28" s="17">
        <v>1286416</v>
      </c>
      <c r="BS28" s="19"/>
      <c r="BT28" s="31">
        <v>1821263.82</v>
      </c>
      <c r="BU28" s="31">
        <v>1531374.5300000005</v>
      </c>
      <c r="BV28" s="32">
        <v>2039488.4000000004</v>
      </c>
      <c r="BW28" s="31">
        <v>1147298.1300000001</v>
      </c>
      <c r="BX28" s="33">
        <v>3387057.2499999995</v>
      </c>
      <c r="BY28" s="33">
        <v>20425</v>
      </c>
      <c r="BZ28" s="34">
        <v>576871.91039999994</v>
      </c>
      <c r="CA28" s="17">
        <v>647507.97140000004</v>
      </c>
      <c r="CB28" s="17">
        <v>2856321.5392999998</v>
      </c>
      <c r="CC28" s="17">
        <v>1069807.7556</v>
      </c>
      <c r="CD28" s="17">
        <v>1286416</v>
      </c>
      <c r="CE28" s="19"/>
      <c r="CF28" s="31">
        <v>105064.02</v>
      </c>
      <c r="CG28" s="31">
        <v>59822.369999999988</v>
      </c>
      <c r="CH28" s="32">
        <v>20592.390000000007</v>
      </c>
      <c r="CI28" s="31">
        <v>67916.59</v>
      </c>
      <c r="CJ28" s="33">
        <v>20747.000000000004</v>
      </c>
      <c r="CK28" s="33">
        <v>0</v>
      </c>
      <c r="CL28" s="34">
        <v>45094.904399999999</v>
      </c>
      <c r="CM28" s="17">
        <v>98033.352599999998</v>
      </c>
      <c r="CN28" s="17">
        <v>156941.05249999999</v>
      </c>
      <c r="CO28" s="17">
        <v>37051.610400000005</v>
      </c>
      <c r="CP28" s="17">
        <v>44509.993600000002</v>
      </c>
    </row>
    <row r="29" spans="2:95" ht="17.25" customHeight="1">
      <c r="B29" s="21" t="s">
        <v>0</v>
      </c>
      <c r="C29" s="21" t="s">
        <v>111</v>
      </c>
      <c r="D29" s="22" t="s">
        <v>99</v>
      </c>
      <c r="E29" s="31">
        <v>2280450.8242429188</v>
      </c>
      <c r="F29" s="31">
        <v>2721461.8411789541</v>
      </c>
      <c r="G29" s="32">
        <v>2471838.0710440716</v>
      </c>
      <c r="H29" s="31">
        <v>2934379.8865619819</v>
      </c>
      <c r="I29" s="33">
        <v>4523342.7416645717</v>
      </c>
      <c r="J29" s="33">
        <v>2925167</v>
      </c>
      <c r="K29" s="34">
        <v>11748638</v>
      </c>
      <c r="L29" s="17">
        <v>9845964</v>
      </c>
      <c r="M29" s="17">
        <v>8422113</v>
      </c>
      <c r="N29" s="17">
        <v>8624422</v>
      </c>
      <c r="O29" s="17">
        <v>6909114</v>
      </c>
      <c r="P29" s="35">
        <v>63467.0541358052</v>
      </c>
      <c r="Q29" s="31">
        <v>144257.53582797301</v>
      </c>
      <c r="R29" s="32">
        <v>154789.58496841998</v>
      </c>
      <c r="S29" s="31">
        <v>175330.05246699302</v>
      </c>
      <c r="T29" s="33">
        <v>240924.95975465002</v>
      </c>
      <c r="U29" s="33">
        <v>97723.000010000047</v>
      </c>
      <c r="V29" s="34">
        <v>429085</v>
      </c>
      <c r="W29" s="17">
        <v>369319</v>
      </c>
      <c r="X29" s="17">
        <v>302676</v>
      </c>
      <c r="Y29" s="17">
        <v>313300</v>
      </c>
      <c r="Z29" s="17">
        <v>248634</v>
      </c>
      <c r="AA29" s="35">
        <v>2343917.8783787242</v>
      </c>
      <c r="AB29" s="31">
        <v>2865719.377006927</v>
      </c>
      <c r="AC29" s="32">
        <v>2626627.6560124913</v>
      </c>
      <c r="AD29" s="31">
        <v>3109709.9390289751</v>
      </c>
      <c r="AE29" s="33">
        <v>4764267.7014192222</v>
      </c>
      <c r="AF29" s="33">
        <v>3022890.0000100001</v>
      </c>
      <c r="AG29" s="34">
        <v>12177723</v>
      </c>
      <c r="AH29" s="17">
        <v>10215283</v>
      </c>
      <c r="AI29" s="17">
        <v>8724789</v>
      </c>
      <c r="AJ29" s="17">
        <v>8937722</v>
      </c>
      <c r="AK29" s="17">
        <v>7157748</v>
      </c>
      <c r="AL29" s="31">
        <v>-109695.57837872402</v>
      </c>
      <c r="AM29" s="31">
        <v>-46424.927006927006</v>
      </c>
      <c r="AN29" s="32">
        <v>-17861.3360124912</v>
      </c>
      <c r="AO29" s="31">
        <v>0.31097102499999996</v>
      </c>
      <c r="AP29" s="33">
        <v>66699.352580779989</v>
      </c>
      <c r="AQ29" s="33">
        <v>99755.370000330018</v>
      </c>
      <c r="AR29" s="34">
        <v>669774.76500000013</v>
      </c>
      <c r="AS29" s="17">
        <v>787598.31929999962</v>
      </c>
      <c r="AT29" s="17">
        <v>869861.46330000018</v>
      </c>
      <c r="AU29" s="17">
        <v>1097552.2615999999</v>
      </c>
      <c r="AV29" s="17">
        <v>1047894.3072000005</v>
      </c>
      <c r="AW29" s="35">
        <v>0</v>
      </c>
      <c r="AX29" s="31">
        <v>0</v>
      </c>
      <c r="AY29" s="32">
        <v>0</v>
      </c>
      <c r="AZ29" s="31">
        <v>0</v>
      </c>
      <c r="BA29" s="33">
        <v>0</v>
      </c>
      <c r="BB29" s="33">
        <v>0</v>
      </c>
      <c r="BC29" s="34">
        <v>158310.39900000003</v>
      </c>
      <c r="BD29" s="17">
        <v>140970.90539999993</v>
      </c>
      <c r="BE29" s="17">
        <v>133489.27170000001</v>
      </c>
      <c r="BF29" s="17">
        <v>149259.95740000004</v>
      </c>
      <c r="BG29" s="17">
        <v>128123.68919999999</v>
      </c>
      <c r="BH29" s="35">
        <v>2234222.3000000003</v>
      </c>
      <c r="BI29" s="31">
        <v>2819294.45</v>
      </c>
      <c r="BJ29" s="32">
        <v>2608766.3200000003</v>
      </c>
      <c r="BK29" s="31">
        <v>3109710.2500000005</v>
      </c>
      <c r="BL29" s="33">
        <v>4830967.0540000005</v>
      </c>
      <c r="BM29" s="33">
        <v>3122645.3700103289</v>
      </c>
      <c r="BN29" s="34">
        <v>13005808.163999999</v>
      </c>
      <c r="BO29" s="17">
        <v>11143852.2247</v>
      </c>
      <c r="BP29" s="17">
        <v>9728139.7350000013</v>
      </c>
      <c r="BQ29" s="17">
        <v>10184534.219000001</v>
      </c>
      <c r="BR29" s="17">
        <v>8333765.9964000005</v>
      </c>
      <c r="BS29" s="19"/>
      <c r="BT29" s="31">
        <v>823779.3</v>
      </c>
      <c r="BU29" s="31">
        <v>1475699.5899999996</v>
      </c>
      <c r="BV29" s="32">
        <v>3283329.8536</v>
      </c>
      <c r="BW29" s="31">
        <v>3041138.1200000006</v>
      </c>
      <c r="BX29" s="33">
        <v>6731368.4539999999</v>
      </c>
      <c r="BY29" s="33">
        <v>3089283.6020103302</v>
      </c>
      <c r="BZ29" s="34">
        <v>12816773.884</v>
      </c>
      <c r="CA29" s="17">
        <v>11368955.076099999</v>
      </c>
      <c r="CB29" s="17">
        <v>9549933.7449999992</v>
      </c>
      <c r="CC29" s="17">
        <v>10355486.8705</v>
      </c>
      <c r="CD29" s="17">
        <v>8338312.5315000005</v>
      </c>
      <c r="CE29" s="19"/>
      <c r="CF29" s="31">
        <v>60496.790000000008</v>
      </c>
      <c r="CG29" s="31">
        <v>141920.55000000002</v>
      </c>
      <c r="CH29" s="32">
        <v>153736.99999999997</v>
      </c>
      <c r="CI29" s="31">
        <v>175330.07</v>
      </c>
      <c r="CJ29" s="33">
        <v>244297.88800000006</v>
      </c>
      <c r="CK29" s="33">
        <v>100947.85901033005</v>
      </c>
      <c r="CL29" s="34">
        <v>458262.77999999997</v>
      </c>
      <c r="CM29" s="17">
        <v>402890.09710000001</v>
      </c>
      <c r="CN29" s="17">
        <v>337483.74</v>
      </c>
      <c r="CO29" s="17">
        <v>357005.35</v>
      </c>
      <c r="CP29" s="17">
        <v>289484.5662</v>
      </c>
    </row>
    <row r="30" spans="2:95" ht="17.25" customHeight="1">
      <c r="B30" s="21" t="s">
        <v>0</v>
      </c>
      <c r="C30" s="21" t="s">
        <v>111</v>
      </c>
      <c r="D30" s="22" t="s">
        <v>24</v>
      </c>
      <c r="E30" s="31">
        <v>1972686.6938336873</v>
      </c>
      <c r="F30" s="31">
        <v>7132293.3418362383</v>
      </c>
      <c r="G30" s="32">
        <v>6658202.8788027558</v>
      </c>
      <c r="H30" s="31">
        <v>4732090.9367908593</v>
      </c>
      <c r="I30" s="33">
        <v>3502267.2691500005</v>
      </c>
      <c r="J30" s="33">
        <v>0</v>
      </c>
      <c r="K30" s="34">
        <v>560000</v>
      </c>
      <c r="L30" s="17">
        <v>559993</v>
      </c>
      <c r="M30" s="17">
        <v>559993</v>
      </c>
      <c r="N30" s="17">
        <v>559993</v>
      </c>
      <c r="O30" s="17">
        <v>560000</v>
      </c>
      <c r="P30" s="35">
        <v>57669.665814073596</v>
      </c>
      <c r="Q30" s="31">
        <v>189128.31675512117</v>
      </c>
      <c r="R30" s="32">
        <v>57236.71550435001</v>
      </c>
      <c r="S30" s="31">
        <v>49749.185025081002</v>
      </c>
      <c r="T30" s="33">
        <v>33782.770325320002</v>
      </c>
      <c r="U30" s="33">
        <v>0</v>
      </c>
      <c r="V30" s="34">
        <v>20069</v>
      </c>
      <c r="W30" s="17">
        <v>20090</v>
      </c>
      <c r="X30" s="17">
        <v>20090</v>
      </c>
      <c r="Y30" s="17">
        <v>20090</v>
      </c>
      <c r="Z30" s="17">
        <v>20069</v>
      </c>
      <c r="AA30" s="35">
        <v>2030356.3596477611</v>
      </c>
      <c r="AB30" s="31">
        <v>7321421.6585913589</v>
      </c>
      <c r="AC30" s="32">
        <v>6715439.594307106</v>
      </c>
      <c r="AD30" s="31">
        <v>4781840.1218159413</v>
      </c>
      <c r="AE30" s="33">
        <v>3536050.0394753208</v>
      </c>
      <c r="AF30" s="33">
        <v>0</v>
      </c>
      <c r="AG30" s="34">
        <v>580069</v>
      </c>
      <c r="AH30" s="17">
        <v>580083</v>
      </c>
      <c r="AI30" s="17">
        <v>580083</v>
      </c>
      <c r="AJ30" s="17">
        <v>580083</v>
      </c>
      <c r="AK30" s="17">
        <v>580069</v>
      </c>
      <c r="AL30" s="31">
        <v>-95020.86964776121</v>
      </c>
      <c r="AM30" s="31">
        <v>-118607.7285913598</v>
      </c>
      <c r="AN30" s="32">
        <v>-45665.674307107205</v>
      </c>
      <c r="AO30" s="31">
        <v>0.47818405999999991</v>
      </c>
      <c r="AP30" s="33">
        <v>49504.408524680002</v>
      </c>
      <c r="AQ30" s="33">
        <v>0</v>
      </c>
      <c r="AR30" s="34">
        <v>31903.794999999998</v>
      </c>
      <c r="AS30" s="17">
        <v>44724.399299999997</v>
      </c>
      <c r="AT30" s="17">
        <v>57834.275099999999</v>
      </c>
      <c r="AU30" s="17">
        <v>71234.1924</v>
      </c>
      <c r="AV30" s="17">
        <v>84922.101599999995</v>
      </c>
      <c r="AW30" s="35">
        <v>0</v>
      </c>
      <c r="AX30" s="31">
        <v>0</v>
      </c>
      <c r="AY30" s="32">
        <v>0</v>
      </c>
      <c r="AZ30" s="31">
        <v>0</v>
      </c>
      <c r="BA30" s="33">
        <v>0</v>
      </c>
      <c r="BB30" s="33">
        <v>0</v>
      </c>
      <c r="BC30" s="34">
        <v>23608.808300000001</v>
      </c>
      <c r="BD30" s="17">
        <v>26509.793100000003</v>
      </c>
      <c r="BE30" s="17">
        <v>29178.174899999998</v>
      </c>
      <c r="BF30" s="17">
        <v>30802.407299999995</v>
      </c>
      <c r="BG30" s="17">
        <v>32077.815699999999</v>
      </c>
      <c r="BH30" s="35">
        <v>1935335.4899999998</v>
      </c>
      <c r="BI30" s="31">
        <v>7202813.9299999988</v>
      </c>
      <c r="BJ30" s="32">
        <v>6669773.9199999981</v>
      </c>
      <c r="BK30" s="31">
        <v>4781840.6000000015</v>
      </c>
      <c r="BL30" s="33">
        <v>3585554.4480000003</v>
      </c>
      <c r="BM30" s="33">
        <v>0</v>
      </c>
      <c r="BN30" s="34">
        <v>635581.60329999996</v>
      </c>
      <c r="BO30" s="17">
        <v>651317.19240000006</v>
      </c>
      <c r="BP30" s="17">
        <v>667095.44999999995</v>
      </c>
      <c r="BQ30" s="17">
        <v>682119.59970000002</v>
      </c>
      <c r="BR30" s="17">
        <v>697068.91729999997</v>
      </c>
      <c r="BS30" s="19"/>
      <c r="BT30" s="31">
        <v>0</v>
      </c>
      <c r="BU30" s="31">
        <v>7100250.8499999996</v>
      </c>
      <c r="BV30" s="32">
        <v>8191891.3400000017</v>
      </c>
      <c r="BW30" s="31">
        <v>4421777.24</v>
      </c>
      <c r="BX30" s="33">
        <v>4447294.8280000007</v>
      </c>
      <c r="BY30" s="33">
        <v>0</v>
      </c>
      <c r="BZ30" s="34">
        <v>635581.60330000008</v>
      </c>
      <c r="CA30" s="17">
        <v>651317.19240000006</v>
      </c>
      <c r="CB30" s="17">
        <v>667095.44999999995</v>
      </c>
      <c r="CC30" s="17">
        <v>682119.59970000002</v>
      </c>
      <c r="CD30" s="17">
        <v>697068.91730000009</v>
      </c>
      <c r="CE30" s="19"/>
      <c r="CF30" s="31">
        <v>54970.720000000008</v>
      </c>
      <c r="CG30" s="31">
        <v>186064.41999999998</v>
      </c>
      <c r="CH30" s="32">
        <v>56847.500000000007</v>
      </c>
      <c r="CI30" s="31">
        <v>49749.19</v>
      </c>
      <c r="CJ30" s="33">
        <v>34255.728000000003</v>
      </c>
      <c r="CK30" s="33">
        <v>0</v>
      </c>
      <c r="CL30" s="34">
        <v>21989.603299999999</v>
      </c>
      <c r="CM30" s="17">
        <v>22557.052</v>
      </c>
      <c r="CN30" s="17">
        <v>23103.5</v>
      </c>
      <c r="CO30" s="17">
        <v>23623.830999999998</v>
      </c>
      <c r="CP30" s="17">
        <v>24116.917299999997</v>
      </c>
    </row>
    <row r="31" spans="2:95" ht="17.25" customHeight="1">
      <c r="B31" s="21" t="s">
        <v>0</v>
      </c>
      <c r="C31" s="21" t="s">
        <v>111</v>
      </c>
      <c r="D31" s="22" t="s">
        <v>19</v>
      </c>
      <c r="E31" s="31">
        <v>5850250.7902579792</v>
      </c>
      <c r="F31" s="31">
        <v>1487859.4041381483</v>
      </c>
      <c r="G31" s="32">
        <v>606273.11905766395</v>
      </c>
      <c r="H31" s="31">
        <v>740077.29599226301</v>
      </c>
      <c r="I31" s="33">
        <v>1148345.2795705802</v>
      </c>
      <c r="J31" s="33">
        <v>682947.40711297002</v>
      </c>
      <c r="K31" s="34">
        <v>2292136.9323845301</v>
      </c>
      <c r="L31" s="17">
        <v>3320198</v>
      </c>
      <c r="M31" s="17">
        <v>3013203</v>
      </c>
      <c r="N31" s="17">
        <v>2562181</v>
      </c>
      <c r="O31" s="17">
        <v>2266930</v>
      </c>
      <c r="P31" s="35">
        <v>245363.01217440009</v>
      </c>
      <c r="Q31" s="31">
        <v>160143.0425507506</v>
      </c>
      <c r="R31" s="32">
        <v>153913.00412929078</v>
      </c>
      <c r="S31" s="31">
        <v>12128.518787147998</v>
      </c>
      <c r="T31" s="33">
        <v>34552.27161204</v>
      </c>
      <c r="U31" s="33">
        <v>26340.583753539999</v>
      </c>
      <c r="V31" s="34">
        <v>91198</v>
      </c>
      <c r="W31" s="17">
        <v>119127</v>
      </c>
      <c r="X31" s="17">
        <v>105971</v>
      </c>
      <c r="Y31" s="17">
        <v>123231</v>
      </c>
      <c r="Z31" s="17">
        <v>81250</v>
      </c>
      <c r="AA31" s="35">
        <v>6095613.8024323815</v>
      </c>
      <c r="AB31" s="31">
        <v>1648002.4466888993</v>
      </c>
      <c r="AC31" s="32">
        <v>760186.12318695476</v>
      </c>
      <c r="AD31" s="31">
        <v>752205.81477941107</v>
      </c>
      <c r="AE31" s="33">
        <v>1182897.55118262</v>
      </c>
      <c r="AF31" s="33">
        <v>709287.99086650996</v>
      </c>
      <c r="AG31" s="34">
        <v>2383334.9323845301</v>
      </c>
      <c r="AH31" s="17">
        <v>3439325</v>
      </c>
      <c r="AI31" s="17">
        <v>3119174</v>
      </c>
      <c r="AJ31" s="17">
        <v>2685412</v>
      </c>
      <c r="AK31" s="17">
        <v>2348180</v>
      </c>
      <c r="AL31" s="31">
        <v>-285275.30243238003</v>
      </c>
      <c r="AM31" s="31">
        <v>-26697.796688899001</v>
      </c>
      <c r="AN31" s="32">
        <v>-5169.3431869548003</v>
      </c>
      <c r="AO31" s="31">
        <v>7.5220589000000004E-2</v>
      </c>
      <c r="AP31" s="33">
        <v>16560.448817380002</v>
      </c>
      <c r="AQ31" s="33">
        <v>23406.453133490002</v>
      </c>
      <c r="AR31" s="34">
        <v>131083.40261547</v>
      </c>
      <c r="AS31" s="17">
        <v>265171.95750000002</v>
      </c>
      <c r="AT31" s="17">
        <v>310981.64780000004</v>
      </c>
      <c r="AU31" s="17">
        <v>329768.59360000002</v>
      </c>
      <c r="AV31" s="17">
        <v>343773.55199999997</v>
      </c>
      <c r="AW31" s="35">
        <v>0</v>
      </c>
      <c r="AX31" s="31">
        <v>0</v>
      </c>
      <c r="AY31" s="32">
        <v>0</v>
      </c>
      <c r="AZ31" s="31">
        <v>0</v>
      </c>
      <c r="BA31" s="33">
        <v>0</v>
      </c>
      <c r="BB31" s="33">
        <v>0</v>
      </c>
      <c r="BC31" s="34">
        <v>95915.5092</v>
      </c>
      <c r="BD31" s="17">
        <v>163024.00499999998</v>
      </c>
      <c r="BE31" s="17">
        <v>152839.52600000001</v>
      </c>
      <c r="BF31" s="17">
        <v>127825.61120000001</v>
      </c>
      <c r="BG31" s="17">
        <v>107311.82599999999</v>
      </c>
      <c r="BH31" s="35">
        <v>5810338.5000000028</v>
      </c>
      <c r="BI31" s="31">
        <v>1621304.65</v>
      </c>
      <c r="BJ31" s="32">
        <v>755016.78</v>
      </c>
      <c r="BK31" s="31">
        <v>752205.89000000013</v>
      </c>
      <c r="BL31" s="33">
        <v>1199458.0000000002</v>
      </c>
      <c r="BM31" s="33">
        <v>732694.44399999978</v>
      </c>
      <c r="BN31" s="34">
        <v>2610333.8441999997</v>
      </c>
      <c r="BO31" s="17">
        <v>3867520.9624999999</v>
      </c>
      <c r="BP31" s="17">
        <v>3582995.1738</v>
      </c>
      <c r="BQ31" s="17">
        <v>3143006.2047999999</v>
      </c>
      <c r="BR31" s="17">
        <v>2799265.378</v>
      </c>
      <c r="BS31" s="19"/>
      <c r="BT31" s="31">
        <v>5208593.5600000005</v>
      </c>
      <c r="BU31" s="31">
        <v>4525074.1099999975</v>
      </c>
      <c r="BV31" s="32">
        <v>1371648.07</v>
      </c>
      <c r="BW31" s="31">
        <v>1793417.8299999994</v>
      </c>
      <c r="BX31" s="33">
        <v>1467294.3800000004</v>
      </c>
      <c r="BY31" s="33">
        <v>775598.62500000012</v>
      </c>
      <c r="BZ31" s="34">
        <v>2778550.6631999998</v>
      </c>
      <c r="CA31" s="17">
        <v>3867520.9624999999</v>
      </c>
      <c r="CB31" s="17">
        <v>3207804.4824000001</v>
      </c>
      <c r="CC31" s="17">
        <v>3518196.8961999998</v>
      </c>
      <c r="CD31" s="17">
        <v>2799265.378</v>
      </c>
      <c r="CE31" s="19"/>
      <c r="CF31" s="31">
        <v>233880.00000000003</v>
      </c>
      <c r="CG31" s="31">
        <v>157548.71000000002</v>
      </c>
      <c r="CH31" s="32">
        <v>152866.38</v>
      </c>
      <c r="CI31" s="31">
        <v>12128.519999999997</v>
      </c>
      <c r="CJ31" s="33">
        <v>35036</v>
      </c>
      <c r="CK31" s="33">
        <v>27209.821</v>
      </c>
      <c r="CL31" s="34">
        <v>100190.1228</v>
      </c>
      <c r="CM31" s="17">
        <v>133958.31149999998</v>
      </c>
      <c r="CN31" s="17">
        <v>121728.88769999999</v>
      </c>
      <c r="CO31" s="17">
        <v>144229.56240000002</v>
      </c>
      <c r="CP31" s="17">
        <v>96858.125</v>
      </c>
    </row>
    <row r="32" spans="2:95" ht="17.25" customHeight="1">
      <c r="B32" s="21" t="s">
        <v>0</v>
      </c>
      <c r="C32" s="21" t="s">
        <v>111</v>
      </c>
      <c r="D32" s="22" t="s">
        <v>10</v>
      </c>
      <c r="E32" s="31">
        <v>4057011.5649207542</v>
      </c>
      <c r="F32" s="31">
        <v>5348680.8088254556</v>
      </c>
      <c r="G32" s="32">
        <v>2694651.0218394194</v>
      </c>
      <c r="H32" s="31">
        <v>1608651.2291348609</v>
      </c>
      <c r="I32" s="33">
        <v>3599701.5297756703</v>
      </c>
      <c r="J32" s="33">
        <v>3308775.7219135994</v>
      </c>
      <c r="K32" s="34">
        <v>5126715</v>
      </c>
      <c r="L32" s="17">
        <v>4801632</v>
      </c>
      <c r="M32" s="17">
        <v>4686203</v>
      </c>
      <c r="N32" s="17">
        <v>4721727</v>
      </c>
      <c r="O32" s="17">
        <v>4220780</v>
      </c>
      <c r="P32" s="35">
        <v>66665.827008776774</v>
      </c>
      <c r="Q32" s="31">
        <v>107377.1094052674</v>
      </c>
      <c r="R32" s="32">
        <v>83178.441890181188</v>
      </c>
      <c r="S32" s="31">
        <v>53946.884605311003</v>
      </c>
      <c r="T32" s="33">
        <v>99030.463259489989</v>
      </c>
      <c r="U32" s="33">
        <v>119740.46433952</v>
      </c>
      <c r="V32" s="34">
        <v>183743</v>
      </c>
      <c r="W32" s="17">
        <v>172292</v>
      </c>
      <c r="X32" s="17">
        <v>168144</v>
      </c>
      <c r="Y32" s="17">
        <v>169426</v>
      </c>
      <c r="Z32" s="17">
        <v>151274</v>
      </c>
      <c r="AA32" s="35">
        <v>4123677.3919295315</v>
      </c>
      <c r="AB32" s="31">
        <v>5456057.9182307227</v>
      </c>
      <c r="AC32" s="32">
        <v>2777829.4637296014</v>
      </c>
      <c r="AD32" s="31">
        <v>1662598.1137401718</v>
      </c>
      <c r="AE32" s="33">
        <v>3698731.9930351609</v>
      </c>
      <c r="AF32" s="33">
        <v>3428516.1862531202</v>
      </c>
      <c r="AG32" s="34">
        <v>5310458</v>
      </c>
      <c r="AH32" s="17">
        <v>4973924</v>
      </c>
      <c r="AI32" s="17">
        <v>4854347</v>
      </c>
      <c r="AJ32" s="17">
        <v>4891153</v>
      </c>
      <c r="AK32" s="17">
        <v>4372054</v>
      </c>
      <c r="AL32" s="31">
        <v>-192988.49192953206</v>
      </c>
      <c r="AM32" s="31">
        <v>-88388.65823072358</v>
      </c>
      <c r="AN32" s="32">
        <v>-18889.523729600398</v>
      </c>
      <c r="AO32" s="31">
        <v>0.166259828</v>
      </c>
      <c r="AP32" s="33">
        <v>51781.88696484</v>
      </c>
      <c r="AQ32" s="33">
        <v>113140.85974688001</v>
      </c>
      <c r="AR32" s="34">
        <v>292075.18999999983</v>
      </c>
      <c r="AS32" s="17">
        <v>383489.54040000011</v>
      </c>
      <c r="AT32" s="17">
        <v>483978.39590000006</v>
      </c>
      <c r="AU32" s="17">
        <v>600633.58840000024</v>
      </c>
      <c r="AV32" s="17">
        <v>640068.7056000001</v>
      </c>
      <c r="AW32" s="35">
        <v>0</v>
      </c>
      <c r="AX32" s="31">
        <v>0</v>
      </c>
      <c r="AY32" s="32">
        <v>0</v>
      </c>
      <c r="AZ32" s="31">
        <v>0</v>
      </c>
      <c r="BA32" s="33">
        <v>0</v>
      </c>
      <c r="BB32" s="33">
        <v>0</v>
      </c>
      <c r="BC32" s="34">
        <v>259681.3961999999</v>
      </c>
      <c r="BD32" s="17">
        <v>266104.93400000012</v>
      </c>
      <c r="BE32" s="17">
        <v>268445.38910000003</v>
      </c>
      <c r="BF32" s="17">
        <v>265589.60790000012</v>
      </c>
      <c r="BG32" s="17">
        <v>231281.6565999999</v>
      </c>
      <c r="BH32" s="35">
        <v>3930688.9000000004</v>
      </c>
      <c r="BI32" s="31">
        <v>5367669.26</v>
      </c>
      <c r="BJ32" s="32">
        <v>2758939.9400000004</v>
      </c>
      <c r="BK32" s="31">
        <v>1662598.2800000003</v>
      </c>
      <c r="BL32" s="33">
        <v>3750513.88</v>
      </c>
      <c r="BM32" s="33">
        <v>3541657.0460000001</v>
      </c>
      <c r="BN32" s="34">
        <v>5862214.5861999998</v>
      </c>
      <c r="BO32" s="17">
        <v>5623518.4743999997</v>
      </c>
      <c r="BP32" s="17">
        <v>5606770.7850000001</v>
      </c>
      <c r="BQ32" s="17">
        <v>5757376.1963000009</v>
      </c>
      <c r="BR32" s="17">
        <v>5243404.3622000003</v>
      </c>
      <c r="BS32" s="19"/>
      <c r="BT32" s="31">
        <v>1527675.8</v>
      </c>
      <c r="BU32" s="31">
        <v>6013487.4700000007</v>
      </c>
      <c r="BV32" s="32">
        <v>4242719.71</v>
      </c>
      <c r="BW32" s="31">
        <v>921710.57000000007</v>
      </c>
      <c r="BX32" s="33">
        <v>5218463.0799999991</v>
      </c>
      <c r="BY32" s="33">
        <v>3541657.0460000001</v>
      </c>
      <c r="BZ32" s="34">
        <v>5862214.5862000007</v>
      </c>
      <c r="CA32" s="17">
        <v>5623518.4744000006</v>
      </c>
      <c r="CB32" s="17">
        <v>5606770.7849999992</v>
      </c>
      <c r="CC32" s="17">
        <v>5757376.1963</v>
      </c>
      <c r="CD32" s="17">
        <v>5243404.3622000003</v>
      </c>
      <c r="CE32" s="19"/>
      <c r="CF32" s="31">
        <v>63545.859999999993</v>
      </c>
      <c r="CG32" s="31">
        <v>105637.59000000001</v>
      </c>
      <c r="CH32" s="32">
        <v>82612.819999999978</v>
      </c>
      <c r="CI32" s="31">
        <v>53946.89</v>
      </c>
      <c r="CJ32" s="33">
        <v>100416.88</v>
      </c>
      <c r="CK32" s="33">
        <v>123691.89400000001</v>
      </c>
      <c r="CL32" s="34">
        <v>202833.8977</v>
      </c>
      <c r="CM32" s="17">
        <v>194793.3352</v>
      </c>
      <c r="CN32" s="17">
        <v>194206.31999999998</v>
      </c>
      <c r="CO32" s="17">
        <v>199431.34460000001</v>
      </c>
      <c r="CP32" s="17">
        <v>181422.90820000001</v>
      </c>
    </row>
    <row r="33" spans="2:106" ht="17.25" customHeight="1">
      <c r="B33" s="21" t="s">
        <v>0</v>
      </c>
      <c r="C33" s="21" t="s">
        <v>111</v>
      </c>
      <c r="D33" s="22" t="s">
        <v>22</v>
      </c>
      <c r="E33" s="31">
        <v>1394646.4980019508</v>
      </c>
      <c r="F33" s="31">
        <v>1450109.2276820152</v>
      </c>
      <c r="G33" s="32">
        <v>2734463.8531538048</v>
      </c>
      <c r="H33" s="31">
        <v>1562164.5437835301</v>
      </c>
      <c r="I33" s="33">
        <v>2249531.7774247499</v>
      </c>
      <c r="J33" s="33">
        <v>2195744.9062946201</v>
      </c>
      <c r="K33" s="34">
        <v>2537772</v>
      </c>
      <c r="L33" s="17">
        <v>2639744</v>
      </c>
      <c r="M33" s="17">
        <v>2768818</v>
      </c>
      <c r="N33" s="17">
        <v>2985697</v>
      </c>
      <c r="O33" s="17">
        <v>3105523</v>
      </c>
      <c r="P33" s="35">
        <v>57693.291498331193</v>
      </c>
      <c r="Q33" s="31">
        <v>49623.495353787395</v>
      </c>
      <c r="R33" s="32">
        <v>88094.310296831609</v>
      </c>
      <c r="S33" s="31">
        <v>61738.743826124999</v>
      </c>
      <c r="T33" s="33">
        <v>71519.730836189992</v>
      </c>
      <c r="U33" s="33">
        <v>77724.06854742</v>
      </c>
      <c r="V33" s="34">
        <v>90956</v>
      </c>
      <c r="W33" s="17">
        <v>94234</v>
      </c>
      <c r="X33" s="17">
        <v>106244</v>
      </c>
      <c r="Y33" s="17">
        <v>104852</v>
      </c>
      <c r="Z33" s="17">
        <v>144006</v>
      </c>
      <c r="AA33" s="35">
        <v>1452339.7895002819</v>
      </c>
      <c r="AB33" s="31">
        <v>1499732.7230358028</v>
      </c>
      <c r="AC33" s="32">
        <v>2822558.1634506369</v>
      </c>
      <c r="AD33" s="31">
        <v>1623903.2876096549</v>
      </c>
      <c r="AE33" s="33">
        <v>2321051.5082609397</v>
      </c>
      <c r="AF33" s="33">
        <v>2273468.9748420399</v>
      </c>
      <c r="AG33" s="34">
        <v>2628728</v>
      </c>
      <c r="AH33" s="17">
        <v>2733978</v>
      </c>
      <c r="AI33" s="17">
        <v>2875062</v>
      </c>
      <c r="AJ33" s="17">
        <v>3090549</v>
      </c>
      <c r="AK33" s="17">
        <v>3249529</v>
      </c>
      <c r="AL33" s="31">
        <v>-67969.639500282021</v>
      </c>
      <c r="AM33" s="31">
        <v>-24295.813035802599</v>
      </c>
      <c r="AN33" s="32">
        <v>-19193.683450636796</v>
      </c>
      <c r="AO33" s="31">
        <v>0.16239034499999999</v>
      </c>
      <c r="AP33" s="33">
        <v>32494.491739060006</v>
      </c>
      <c r="AQ33" s="33">
        <v>75024.375157959992</v>
      </c>
      <c r="AR33" s="34">
        <v>144580.03999999998</v>
      </c>
      <c r="AS33" s="17">
        <v>210789.70379999996</v>
      </c>
      <c r="AT33" s="17">
        <v>286643.68139999988</v>
      </c>
      <c r="AU33" s="17">
        <v>379519.41719999997</v>
      </c>
      <c r="AV33" s="17">
        <v>475731.04560000019</v>
      </c>
      <c r="AW33" s="35">
        <v>0</v>
      </c>
      <c r="AX33" s="31">
        <v>0</v>
      </c>
      <c r="AY33" s="32">
        <v>0</v>
      </c>
      <c r="AZ33" s="31">
        <v>0</v>
      </c>
      <c r="BA33" s="33">
        <v>0</v>
      </c>
      <c r="BB33" s="33">
        <v>0</v>
      </c>
      <c r="BC33" s="34">
        <v>144054.29439999998</v>
      </c>
      <c r="BD33" s="17">
        <v>160484.5086</v>
      </c>
      <c r="BE33" s="17">
        <v>171066.18900000001</v>
      </c>
      <c r="BF33" s="17">
        <v>176779.40279999998</v>
      </c>
      <c r="BG33" s="17">
        <v>177099.33049999995</v>
      </c>
      <c r="BH33" s="35">
        <v>1384370.1500000001</v>
      </c>
      <c r="BI33" s="31">
        <v>1475436.9100000001</v>
      </c>
      <c r="BJ33" s="32">
        <v>2803364.4800000009</v>
      </c>
      <c r="BK33" s="31">
        <v>1623903.45</v>
      </c>
      <c r="BL33" s="33">
        <v>2353546</v>
      </c>
      <c r="BM33" s="33">
        <v>2348493.35</v>
      </c>
      <c r="BN33" s="34">
        <v>2917362.3344000001</v>
      </c>
      <c r="BO33" s="17">
        <v>3105252.2124000001</v>
      </c>
      <c r="BP33" s="17">
        <v>3332771.8703999999</v>
      </c>
      <c r="BQ33" s="17">
        <v>3646847.82</v>
      </c>
      <c r="BR33" s="17">
        <v>3902359.3761000005</v>
      </c>
      <c r="BS33" s="19"/>
      <c r="BT33" s="31">
        <v>974429.10000000009</v>
      </c>
      <c r="BU33" s="31">
        <v>1599799.1100000003</v>
      </c>
      <c r="BV33" s="32">
        <v>2822332.34</v>
      </c>
      <c r="BW33" s="31">
        <v>1560651.7300000002</v>
      </c>
      <c r="BX33" s="33">
        <v>3104874.1400000006</v>
      </c>
      <c r="BY33" s="33">
        <v>2370107.3500000006</v>
      </c>
      <c r="BZ33" s="34">
        <v>2917362.3344000001</v>
      </c>
      <c r="CA33" s="17">
        <v>3023401.9211999997</v>
      </c>
      <c r="CB33" s="17">
        <v>3414622.1615999998</v>
      </c>
      <c r="CC33" s="17">
        <v>3238679.92</v>
      </c>
      <c r="CD33" s="17">
        <v>4227637.9705000008</v>
      </c>
      <c r="CE33" s="19"/>
      <c r="CF33" s="31">
        <v>54993.240000000005</v>
      </c>
      <c r="CG33" s="31">
        <v>48819.59</v>
      </c>
      <c r="CH33" s="32">
        <v>87495.260000000024</v>
      </c>
      <c r="CI33" s="31">
        <v>61738.75</v>
      </c>
      <c r="CJ33" s="33">
        <v>72521</v>
      </c>
      <c r="CK33" s="33">
        <v>80288.960000000006</v>
      </c>
      <c r="CL33" s="34">
        <v>100942.9688</v>
      </c>
      <c r="CM33" s="17">
        <v>107030.97719999999</v>
      </c>
      <c r="CN33" s="17">
        <v>123158.04479999999</v>
      </c>
      <c r="CO33" s="17">
        <v>123725.36</v>
      </c>
      <c r="CP33" s="17">
        <v>172936.80539999998</v>
      </c>
    </row>
    <row r="34" spans="2:106" ht="17.25" customHeight="1">
      <c r="B34" s="21" t="s">
        <v>0</v>
      </c>
      <c r="C34" s="21" t="s">
        <v>111</v>
      </c>
      <c r="D34" s="22" t="s">
        <v>11</v>
      </c>
      <c r="E34" s="31">
        <v>1045140.9555620888</v>
      </c>
      <c r="F34" s="31">
        <v>1420518.281534445</v>
      </c>
      <c r="G34" s="32">
        <v>1413200.7794659941</v>
      </c>
      <c r="H34" s="31">
        <v>839549.52604503906</v>
      </c>
      <c r="I34" s="33">
        <v>1919824.6446997798</v>
      </c>
      <c r="J34" s="33">
        <v>1436123.4353449403</v>
      </c>
      <c r="K34" s="34">
        <v>2052358</v>
      </c>
      <c r="L34" s="17">
        <v>1844686</v>
      </c>
      <c r="M34" s="17">
        <v>1782470</v>
      </c>
      <c r="N34" s="17">
        <v>1567887</v>
      </c>
      <c r="O34" s="17">
        <v>1770195</v>
      </c>
      <c r="P34" s="35">
        <v>25663.084795454</v>
      </c>
      <c r="Q34" s="31">
        <v>28519.742547159203</v>
      </c>
      <c r="R34" s="32">
        <v>43207.797430306797</v>
      </c>
      <c r="S34" s="31">
        <v>26811.767318822996</v>
      </c>
      <c r="T34" s="33">
        <v>51280.083893220006</v>
      </c>
      <c r="U34" s="33">
        <v>7887.3289593200006</v>
      </c>
      <c r="V34" s="34">
        <v>73381</v>
      </c>
      <c r="W34" s="17">
        <v>68941</v>
      </c>
      <c r="X34" s="17">
        <v>63964</v>
      </c>
      <c r="Y34" s="17">
        <v>56265</v>
      </c>
      <c r="Z34" s="17">
        <v>63455</v>
      </c>
      <c r="AA34" s="35">
        <v>1070804.0403575427</v>
      </c>
      <c r="AB34" s="31">
        <v>1449038.0240816041</v>
      </c>
      <c r="AC34" s="32">
        <v>1456408.576896301</v>
      </c>
      <c r="AD34" s="31">
        <v>866361.29336386209</v>
      </c>
      <c r="AE34" s="33">
        <v>1971104.7285929997</v>
      </c>
      <c r="AF34" s="33">
        <v>1444010.7643042603</v>
      </c>
      <c r="AG34" s="34">
        <v>2125739</v>
      </c>
      <c r="AH34" s="17">
        <v>1913627</v>
      </c>
      <c r="AI34" s="17">
        <v>1846434</v>
      </c>
      <c r="AJ34" s="17">
        <v>1624152</v>
      </c>
      <c r="AK34" s="17">
        <v>1833650</v>
      </c>
      <c r="AL34" s="31">
        <v>-50113.730357542794</v>
      </c>
      <c r="AM34" s="31">
        <v>-23474.554081604194</v>
      </c>
      <c r="AN34" s="32">
        <v>-9903.7268963009992</v>
      </c>
      <c r="AO34" s="31">
        <v>8.6636137999999988E-2</v>
      </c>
      <c r="AP34" s="33">
        <v>27595.271407</v>
      </c>
      <c r="AQ34" s="33">
        <v>47652.205695740005</v>
      </c>
      <c r="AR34" s="34">
        <v>116915.64500000002</v>
      </c>
      <c r="AS34" s="17">
        <v>147540.64169999992</v>
      </c>
      <c r="AT34" s="17">
        <v>184089.46979999993</v>
      </c>
      <c r="AU34" s="17">
        <v>199445.86560000005</v>
      </c>
      <c r="AV34" s="17">
        <v>268446.35999999981</v>
      </c>
      <c r="AW34" s="35">
        <v>0</v>
      </c>
      <c r="AX34" s="31">
        <v>0</v>
      </c>
      <c r="AY34" s="32">
        <v>0</v>
      </c>
      <c r="AZ34" s="31">
        <v>0</v>
      </c>
      <c r="BA34" s="33">
        <v>0</v>
      </c>
      <c r="BB34" s="33">
        <v>0</v>
      </c>
      <c r="BC34" s="34">
        <v>88430.742400000046</v>
      </c>
      <c r="BD34" s="17">
        <v>74440.090300000011</v>
      </c>
      <c r="BE34" s="17">
        <v>63332.686200000011</v>
      </c>
      <c r="BF34" s="17">
        <v>46613.162400000001</v>
      </c>
      <c r="BG34" s="17">
        <v>42357.314999999966</v>
      </c>
      <c r="BH34" s="35">
        <v>1020690.3099999997</v>
      </c>
      <c r="BI34" s="31">
        <v>1425563.47</v>
      </c>
      <c r="BJ34" s="32">
        <v>1446504.8499999999</v>
      </c>
      <c r="BK34" s="31">
        <v>866361.38000000012</v>
      </c>
      <c r="BL34" s="33">
        <v>1998700</v>
      </c>
      <c r="BM34" s="33">
        <v>1491662.9700000002</v>
      </c>
      <c r="BN34" s="34">
        <v>2331085.3874000004</v>
      </c>
      <c r="BO34" s="17">
        <v>2135607.7319999998</v>
      </c>
      <c r="BP34" s="17">
        <v>2093856.1559999997</v>
      </c>
      <c r="BQ34" s="17">
        <v>1870211.0279999999</v>
      </c>
      <c r="BR34" s="17">
        <v>2144453.6749999998</v>
      </c>
      <c r="BS34" s="19"/>
      <c r="BT34" s="31">
        <v>589317.11999999988</v>
      </c>
      <c r="BU34" s="31">
        <v>1783653.46</v>
      </c>
      <c r="BV34" s="32">
        <v>1298397.1399999997</v>
      </c>
      <c r="BW34" s="31">
        <v>995663.34</v>
      </c>
      <c r="BX34" s="33">
        <v>2436105.91</v>
      </c>
      <c r="BY34" s="33">
        <v>1518826.97</v>
      </c>
      <c r="BZ34" s="34">
        <v>2299667.7974</v>
      </c>
      <c r="CA34" s="17">
        <v>2167025.3219999997</v>
      </c>
      <c r="CB34" s="17">
        <v>2093856.1559999997</v>
      </c>
      <c r="CC34" s="17">
        <v>1870211.0279999999</v>
      </c>
      <c r="CD34" s="17">
        <v>2144453.6750000003</v>
      </c>
      <c r="CE34" s="19"/>
      <c r="CF34" s="31">
        <v>24462.05</v>
      </c>
      <c r="CG34" s="31">
        <v>28057.72</v>
      </c>
      <c r="CH34" s="32">
        <v>42913.979999999989</v>
      </c>
      <c r="CI34" s="31">
        <v>26811.77</v>
      </c>
      <c r="CJ34" s="33">
        <v>51997.999999999993</v>
      </c>
      <c r="CK34" s="33">
        <v>8147.61</v>
      </c>
      <c r="CL34" s="34">
        <v>80469.604600000006</v>
      </c>
      <c r="CM34" s="17">
        <v>76938.156000000003</v>
      </c>
      <c r="CN34" s="17">
        <v>72535.176000000007</v>
      </c>
      <c r="CO34" s="17">
        <v>64789.147499999999</v>
      </c>
      <c r="CP34" s="17">
        <v>74210.622500000012</v>
      </c>
    </row>
    <row r="35" spans="2:106" ht="17.25" customHeight="1">
      <c r="B35" s="21" t="s">
        <v>0</v>
      </c>
      <c r="C35" s="21" t="s">
        <v>111</v>
      </c>
      <c r="D35" s="22" t="s">
        <v>28</v>
      </c>
      <c r="E35" s="31">
        <v>459449.6049636816</v>
      </c>
      <c r="F35" s="31">
        <v>1201836.9328456316</v>
      </c>
      <c r="G35" s="32">
        <v>1314638.6469099403</v>
      </c>
      <c r="H35" s="31">
        <v>608404.27915956592</v>
      </c>
      <c r="I35" s="33">
        <v>1155133.2486739503</v>
      </c>
      <c r="J35" s="33">
        <v>11295.257689079999</v>
      </c>
      <c r="K35" s="34">
        <v>1041165</v>
      </c>
      <c r="L35" s="17">
        <v>428715</v>
      </c>
      <c r="M35" s="17">
        <v>428715</v>
      </c>
      <c r="N35" s="17">
        <v>918675</v>
      </c>
      <c r="O35" s="17">
        <v>367470</v>
      </c>
      <c r="P35" s="35">
        <v>7718.2445760964001</v>
      </c>
      <c r="Q35" s="31">
        <v>40502.036856874001</v>
      </c>
      <c r="R35" s="32">
        <v>35481.860269462799</v>
      </c>
      <c r="S35" s="31">
        <v>28530.257146974003</v>
      </c>
      <c r="T35" s="33">
        <v>36484.224463049999</v>
      </c>
      <c r="U35" s="33">
        <v>0</v>
      </c>
      <c r="V35" s="34">
        <v>37315</v>
      </c>
      <c r="W35" s="17">
        <v>15379</v>
      </c>
      <c r="X35" s="17">
        <v>15379</v>
      </c>
      <c r="Y35" s="17">
        <v>32955</v>
      </c>
      <c r="Z35" s="17">
        <v>13170</v>
      </c>
      <c r="AA35" s="35">
        <v>467167.84953977808</v>
      </c>
      <c r="AB35" s="31">
        <v>1242338.9697025057</v>
      </c>
      <c r="AC35" s="32">
        <v>1350120.507179403</v>
      </c>
      <c r="AD35" s="31">
        <v>636934.53630653978</v>
      </c>
      <c r="AE35" s="33">
        <v>1191617.4731370003</v>
      </c>
      <c r="AF35" s="33">
        <v>11295.257689079999</v>
      </c>
      <c r="AG35" s="34">
        <v>1078480</v>
      </c>
      <c r="AH35" s="17">
        <v>444094</v>
      </c>
      <c r="AI35" s="17">
        <v>444094</v>
      </c>
      <c r="AJ35" s="17">
        <v>951630</v>
      </c>
      <c r="AK35" s="17">
        <v>380640</v>
      </c>
      <c r="AL35" s="31">
        <v>-21863.499539778</v>
      </c>
      <c r="AM35" s="31">
        <v>-20126.009702505602</v>
      </c>
      <c r="AN35" s="32">
        <v>-9180.9571794030035</v>
      </c>
      <c r="AO35" s="31">
        <v>6.369345999999998E-2</v>
      </c>
      <c r="AP35" s="33">
        <v>16682.526863000003</v>
      </c>
      <c r="AQ35" s="33">
        <v>372.74231091999997</v>
      </c>
      <c r="AR35" s="34">
        <v>59316.39999999998</v>
      </c>
      <c r="AS35" s="17">
        <v>34239.647400000002</v>
      </c>
      <c r="AT35" s="17">
        <v>44276.171799999996</v>
      </c>
      <c r="AU35" s="17">
        <v>116860.16399999999</v>
      </c>
      <c r="AV35" s="17">
        <v>55725.695999999996</v>
      </c>
      <c r="AW35" s="35">
        <v>0</v>
      </c>
      <c r="AX35" s="31">
        <v>0</v>
      </c>
      <c r="AY35" s="32">
        <v>0</v>
      </c>
      <c r="AZ35" s="31">
        <v>0</v>
      </c>
      <c r="BA35" s="33">
        <v>0</v>
      </c>
      <c r="BB35" s="33">
        <v>0</v>
      </c>
      <c r="BC35" s="34">
        <v>61257.664000000004</v>
      </c>
      <c r="BD35" s="17">
        <v>27222.962200000002</v>
      </c>
      <c r="BE35" s="17">
        <v>27667.056200000003</v>
      </c>
      <c r="BF35" s="17">
        <v>57097.799999999988</v>
      </c>
      <c r="BG35" s="17">
        <v>21810.671999999995</v>
      </c>
      <c r="BH35" s="35">
        <v>445304.35000000015</v>
      </c>
      <c r="BI35" s="31">
        <v>1222212.9600000002</v>
      </c>
      <c r="BJ35" s="32">
        <v>1340939.55</v>
      </c>
      <c r="BK35" s="31">
        <v>636934.59999999963</v>
      </c>
      <c r="BL35" s="33">
        <v>1208300.0000000002</v>
      </c>
      <c r="BM35" s="33">
        <v>11668</v>
      </c>
      <c r="BN35" s="34">
        <v>1199054.064</v>
      </c>
      <c r="BO35" s="17">
        <v>505556.60960000003</v>
      </c>
      <c r="BP35" s="17">
        <v>516037.22799999994</v>
      </c>
      <c r="BQ35" s="17">
        <v>1125587.9639999999</v>
      </c>
      <c r="BR35" s="17">
        <v>458176.36800000002</v>
      </c>
      <c r="BS35" s="19"/>
      <c r="BT35" s="31">
        <v>169358.39000000065</v>
      </c>
      <c r="BU35" s="31">
        <v>1375833.4299999995</v>
      </c>
      <c r="BV35" s="32">
        <v>745152.07</v>
      </c>
      <c r="BW35" s="31">
        <v>1117775.7200000002</v>
      </c>
      <c r="BX35" s="33">
        <v>1443021.6299999997</v>
      </c>
      <c r="BY35" s="33">
        <v>11667.999999999996</v>
      </c>
      <c r="BZ35" s="34">
        <v>1199054.064</v>
      </c>
      <c r="CA35" s="17">
        <v>505556.60960000003</v>
      </c>
      <c r="CB35" s="17">
        <v>516037.22799999994</v>
      </c>
      <c r="CC35" s="17">
        <v>1125587.9640000002</v>
      </c>
      <c r="CD35" s="17">
        <v>458176.36800000002</v>
      </c>
      <c r="CE35" s="19"/>
      <c r="CF35" s="31">
        <v>7357.0300000000016</v>
      </c>
      <c r="CG35" s="31">
        <v>39845.9</v>
      </c>
      <c r="CH35" s="32">
        <v>35240.58</v>
      </c>
      <c r="CI35" s="31">
        <v>28530.260000000002</v>
      </c>
      <c r="CJ35" s="33">
        <v>36995</v>
      </c>
      <c r="CK35" s="33">
        <v>0</v>
      </c>
      <c r="CL35" s="34">
        <v>41486.816999999995</v>
      </c>
      <c r="CM35" s="17">
        <v>17507.453600000001</v>
      </c>
      <c r="CN35" s="17">
        <v>17870.398000000001</v>
      </c>
      <c r="CO35" s="17">
        <v>38979.173999999999</v>
      </c>
      <c r="CP35" s="17">
        <v>15852.728999999999</v>
      </c>
    </row>
    <row r="36" spans="2:106" ht="17.25" customHeight="1">
      <c r="B36" s="21" t="s">
        <v>0</v>
      </c>
      <c r="C36" s="21" t="s">
        <v>77</v>
      </c>
      <c r="D36" s="22" t="s">
        <v>7</v>
      </c>
      <c r="E36" s="36">
        <v>5352476.6116219768</v>
      </c>
      <c r="F36" s="36">
        <v>6752387.5213396521</v>
      </c>
      <c r="G36" s="37">
        <v>4972477.474083839</v>
      </c>
      <c r="H36" s="36">
        <v>3133403.8866595798</v>
      </c>
      <c r="I36" s="38">
        <v>4326736.1218809001</v>
      </c>
      <c r="J36" s="38">
        <v>850706.59022645012</v>
      </c>
      <c r="K36" s="39">
        <v>2961396</v>
      </c>
      <c r="L36" s="40">
        <v>5598414</v>
      </c>
      <c r="M36" s="40">
        <v>3125485</v>
      </c>
      <c r="N36" s="40">
        <v>4678109</v>
      </c>
      <c r="O36" s="40">
        <v>3868166</v>
      </c>
      <c r="P36" s="41">
        <v>183590.92253743799</v>
      </c>
      <c r="Q36" s="36">
        <v>406435.97147065622</v>
      </c>
      <c r="R36" s="37">
        <v>173271.07095851455</v>
      </c>
      <c r="S36" s="36">
        <v>152358.03476419501</v>
      </c>
      <c r="T36" s="38">
        <v>136788.96796656001</v>
      </c>
      <c r="U36" s="38">
        <v>32170.999999999985</v>
      </c>
      <c r="V36" s="39">
        <v>91279</v>
      </c>
      <c r="W36" s="40">
        <v>464008</v>
      </c>
      <c r="X36" s="40">
        <v>115159</v>
      </c>
      <c r="Y36" s="40">
        <v>211171</v>
      </c>
      <c r="Z36" s="40">
        <v>319835</v>
      </c>
      <c r="AA36" s="41">
        <v>5536067.5341594145</v>
      </c>
      <c r="AB36" s="36">
        <v>7158823.492810308</v>
      </c>
      <c r="AC36" s="37">
        <v>5145748.5450423537</v>
      </c>
      <c r="AD36" s="36">
        <v>3285761.9214237751</v>
      </c>
      <c r="AE36" s="38">
        <v>4463525.0898474595</v>
      </c>
      <c r="AF36" s="38">
        <v>882877.59022645</v>
      </c>
      <c r="AG36" s="39">
        <v>3052675</v>
      </c>
      <c r="AH36" s="40">
        <v>6062422</v>
      </c>
      <c r="AI36" s="40">
        <v>3240644</v>
      </c>
      <c r="AJ36" s="40">
        <v>4889280</v>
      </c>
      <c r="AK36" s="40">
        <v>4188001</v>
      </c>
      <c r="AL36" s="36">
        <v>-259088.48415941407</v>
      </c>
      <c r="AM36" s="36">
        <v>-115973.62281030821</v>
      </c>
      <c r="AN36" s="37">
        <v>-34991.615042353798</v>
      </c>
      <c r="AO36" s="36">
        <v>0.328576225</v>
      </c>
      <c r="AP36" s="38">
        <v>62488.910152539982</v>
      </c>
      <c r="AQ36" s="38">
        <v>29134.954773549995</v>
      </c>
      <c r="AR36" s="39">
        <v>167897.12500000006</v>
      </c>
      <c r="AS36" s="40">
        <v>467412.73620000004</v>
      </c>
      <c r="AT36" s="40">
        <v>323092.2068000001</v>
      </c>
      <c r="AU36" s="40">
        <v>600403.58399999992</v>
      </c>
      <c r="AV36" s="40">
        <v>613123.34640000015</v>
      </c>
      <c r="AW36" s="41">
        <v>0</v>
      </c>
      <c r="AX36" s="36">
        <v>0</v>
      </c>
      <c r="AY36" s="37">
        <v>0</v>
      </c>
      <c r="AZ36" s="36">
        <v>0</v>
      </c>
      <c r="BA36" s="38">
        <v>0</v>
      </c>
      <c r="BB36" s="38">
        <v>0</v>
      </c>
      <c r="BC36" s="39">
        <v>158128.56499999997</v>
      </c>
      <c r="BD36" s="40">
        <v>337676.90539999999</v>
      </c>
      <c r="BE36" s="40">
        <v>185688.90119999993</v>
      </c>
      <c r="BF36" s="40">
        <v>273310.75200000004</v>
      </c>
      <c r="BG36" s="40">
        <v>226152.054</v>
      </c>
      <c r="BH36" s="41">
        <v>5276979.05</v>
      </c>
      <c r="BI36" s="36">
        <v>7042849.870000001</v>
      </c>
      <c r="BJ36" s="37">
        <v>5110756.9300000006</v>
      </c>
      <c r="BK36" s="36">
        <v>3285762.25</v>
      </c>
      <c r="BL36" s="38">
        <v>4526014</v>
      </c>
      <c r="BM36" s="38">
        <v>912012.54499999981</v>
      </c>
      <c r="BN36" s="39">
        <v>3378700.6900000004</v>
      </c>
      <c r="BO36" s="40">
        <v>6867511.6415999997</v>
      </c>
      <c r="BP36" s="40">
        <v>3749425.108</v>
      </c>
      <c r="BQ36" s="40">
        <v>5762994.3360000001</v>
      </c>
      <c r="BR36" s="40">
        <v>5027276.4003999997</v>
      </c>
      <c r="BS36" s="19"/>
      <c r="BT36" s="36">
        <v>871578.83000000007</v>
      </c>
      <c r="BU36" s="36">
        <v>10125442.400000002</v>
      </c>
      <c r="BV36" s="37">
        <v>6126258.21</v>
      </c>
      <c r="BW36" s="36">
        <v>2800490.37</v>
      </c>
      <c r="BX36" s="38">
        <v>5001712.5200000014</v>
      </c>
      <c r="BY36" s="38">
        <v>2590736.5449999999</v>
      </c>
      <c r="BZ36" s="39">
        <v>897364.66319999995</v>
      </c>
      <c r="CA36" s="40">
        <v>9394103.0976000018</v>
      </c>
      <c r="CB36" s="40">
        <v>2911762.0723999999</v>
      </c>
      <c r="CC36" s="40">
        <v>3780165.1580999997</v>
      </c>
      <c r="CD36" s="40">
        <v>7623316.3470999999</v>
      </c>
      <c r="CE36" s="19"/>
      <c r="CF36" s="36">
        <v>174998.84999999995</v>
      </c>
      <c r="CG36" s="36">
        <v>399851.67</v>
      </c>
      <c r="CH36" s="37">
        <v>172092.80999999997</v>
      </c>
      <c r="CI36" s="36">
        <v>152358.04999999999</v>
      </c>
      <c r="CJ36" s="38">
        <v>138704</v>
      </c>
      <c r="CK36" s="38">
        <v>33232.642999999989</v>
      </c>
      <c r="CL36" s="39">
        <v>101027.5972</v>
      </c>
      <c r="CM36" s="40">
        <v>525628.26240000001</v>
      </c>
      <c r="CN36" s="40">
        <v>133238.96299999999</v>
      </c>
      <c r="CO36" s="40">
        <v>248907.25769999999</v>
      </c>
      <c r="CP36" s="40">
        <v>383929.93400000001</v>
      </c>
    </row>
    <row r="37" spans="2:106" s="7" customFormat="1" ht="17.25" customHeight="1">
      <c r="B37" s="21" t="s">
        <v>1</v>
      </c>
      <c r="C37" s="21" t="s">
        <v>79</v>
      </c>
      <c r="D37" s="22" t="s">
        <v>33</v>
      </c>
      <c r="E37" s="31">
        <v>0</v>
      </c>
      <c r="F37" s="31">
        <v>0</v>
      </c>
      <c r="G37" s="32">
        <v>0</v>
      </c>
      <c r="H37" s="31">
        <v>0</v>
      </c>
      <c r="I37" s="33">
        <v>815297.90983368002</v>
      </c>
      <c r="J37" s="33">
        <v>1641914.01102807</v>
      </c>
      <c r="K37" s="42">
        <v>0</v>
      </c>
      <c r="L37" s="17">
        <v>0</v>
      </c>
      <c r="M37" s="17">
        <v>0</v>
      </c>
      <c r="N37" s="17">
        <v>0</v>
      </c>
      <c r="O37" s="17">
        <v>0</v>
      </c>
      <c r="P37" s="35">
        <v>0</v>
      </c>
      <c r="Q37" s="31">
        <v>0</v>
      </c>
      <c r="R37" s="32">
        <v>0</v>
      </c>
      <c r="S37" s="31">
        <v>0</v>
      </c>
      <c r="T37" s="33">
        <v>27174.558861449997</v>
      </c>
      <c r="U37" s="33">
        <v>56971.932252120001</v>
      </c>
      <c r="V37" s="42">
        <v>0</v>
      </c>
      <c r="W37" s="17">
        <v>0</v>
      </c>
      <c r="X37" s="17">
        <v>0</v>
      </c>
      <c r="Y37" s="17">
        <v>0</v>
      </c>
      <c r="Z37" s="17">
        <v>0</v>
      </c>
      <c r="AA37" s="35">
        <v>0</v>
      </c>
      <c r="AB37" s="31">
        <v>0</v>
      </c>
      <c r="AC37" s="32">
        <v>0</v>
      </c>
      <c r="AD37" s="31">
        <v>0</v>
      </c>
      <c r="AE37" s="33">
        <v>842472.46869512997</v>
      </c>
      <c r="AF37" s="33">
        <v>1698885.94328019</v>
      </c>
      <c r="AG37" s="42">
        <v>0</v>
      </c>
      <c r="AH37" s="17">
        <v>0</v>
      </c>
      <c r="AI37" s="17">
        <v>0</v>
      </c>
      <c r="AJ37" s="17">
        <v>0</v>
      </c>
      <c r="AK37" s="17">
        <v>0</v>
      </c>
      <c r="AL37" s="31">
        <v>0</v>
      </c>
      <c r="AM37" s="31">
        <v>0</v>
      </c>
      <c r="AN37" s="32">
        <v>0</v>
      </c>
      <c r="AO37" s="31">
        <v>0</v>
      </c>
      <c r="AP37" s="33">
        <v>11794.531304870001</v>
      </c>
      <c r="AQ37" s="33">
        <v>56063.056719809996</v>
      </c>
      <c r="AR37" s="42">
        <v>0</v>
      </c>
      <c r="AS37" s="17">
        <v>0</v>
      </c>
      <c r="AT37" s="17">
        <v>0</v>
      </c>
      <c r="AU37" s="17">
        <v>0</v>
      </c>
      <c r="AV37" s="17">
        <v>0</v>
      </c>
      <c r="AW37" s="35">
        <v>0</v>
      </c>
      <c r="AX37" s="31">
        <v>0</v>
      </c>
      <c r="AY37" s="32">
        <v>0</v>
      </c>
      <c r="AZ37" s="31">
        <v>0</v>
      </c>
      <c r="BA37" s="33">
        <v>0</v>
      </c>
      <c r="BB37" s="33">
        <v>0</v>
      </c>
      <c r="BC37" s="42">
        <v>0</v>
      </c>
      <c r="BD37" s="17">
        <v>0</v>
      </c>
      <c r="BE37" s="17">
        <v>0</v>
      </c>
      <c r="BF37" s="17">
        <v>0</v>
      </c>
      <c r="BG37" s="17">
        <v>0</v>
      </c>
      <c r="BH37" s="35">
        <v>0</v>
      </c>
      <c r="BI37" s="31">
        <v>0</v>
      </c>
      <c r="BJ37" s="32">
        <v>0</v>
      </c>
      <c r="BK37" s="31">
        <v>0</v>
      </c>
      <c r="BL37" s="33">
        <v>854267</v>
      </c>
      <c r="BM37" s="33">
        <v>1754949</v>
      </c>
      <c r="BN37" s="42">
        <v>0</v>
      </c>
      <c r="BO37" s="17">
        <v>0</v>
      </c>
      <c r="BP37" s="17">
        <v>0</v>
      </c>
      <c r="BQ37" s="17">
        <v>0</v>
      </c>
      <c r="BR37" s="17">
        <v>0</v>
      </c>
      <c r="BS37" s="17"/>
      <c r="BT37" s="31">
        <v>0</v>
      </c>
      <c r="BU37" s="31">
        <v>0</v>
      </c>
      <c r="BV37" s="32">
        <v>0</v>
      </c>
      <c r="BW37" s="31">
        <v>0</v>
      </c>
      <c r="BX37" s="33">
        <v>0</v>
      </c>
      <c r="BY37" s="33">
        <v>2609216</v>
      </c>
      <c r="BZ37" s="42">
        <v>0</v>
      </c>
      <c r="CA37" s="17">
        <v>0</v>
      </c>
      <c r="CB37" s="17">
        <v>0</v>
      </c>
      <c r="CC37" s="17">
        <v>0</v>
      </c>
      <c r="CD37" s="17">
        <v>0</v>
      </c>
      <c r="CE37" s="17"/>
      <c r="CF37" s="31">
        <v>0</v>
      </c>
      <c r="CG37" s="31">
        <v>0</v>
      </c>
      <c r="CH37" s="32">
        <v>0</v>
      </c>
      <c r="CI37" s="31">
        <v>0</v>
      </c>
      <c r="CJ37" s="33">
        <v>27555</v>
      </c>
      <c r="CK37" s="33">
        <v>58852</v>
      </c>
      <c r="CL37" s="42">
        <v>0</v>
      </c>
      <c r="CM37" s="17">
        <v>0</v>
      </c>
      <c r="CN37" s="17">
        <v>0</v>
      </c>
      <c r="CO37" s="17">
        <v>0</v>
      </c>
      <c r="CP37" s="17">
        <v>0</v>
      </c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</row>
    <row r="38" spans="2:106" s="7" customFormat="1" ht="17.25" customHeight="1">
      <c r="B38" s="21" t="s">
        <v>1</v>
      </c>
      <c r="C38" s="21" t="s">
        <v>79</v>
      </c>
      <c r="D38" s="22" t="s">
        <v>34</v>
      </c>
      <c r="E38" s="31">
        <v>0</v>
      </c>
      <c r="F38" s="31">
        <v>0</v>
      </c>
      <c r="G38" s="32">
        <v>0</v>
      </c>
      <c r="H38" s="31">
        <v>0</v>
      </c>
      <c r="I38" s="33">
        <v>513007.93954410002</v>
      </c>
      <c r="J38" s="33">
        <v>551715.44846382004</v>
      </c>
      <c r="K38" s="42">
        <v>0</v>
      </c>
      <c r="L38" s="17">
        <v>0</v>
      </c>
      <c r="M38" s="17">
        <v>0</v>
      </c>
      <c r="N38" s="17">
        <v>0</v>
      </c>
      <c r="O38" s="17">
        <v>0</v>
      </c>
      <c r="P38" s="35">
        <v>0</v>
      </c>
      <c r="Q38" s="31">
        <v>0</v>
      </c>
      <c r="R38" s="32">
        <v>0</v>
      </c>
      <c r="S38" s="31">
        <v>0</v>
      </c>
      <c r="T38" s="33">
        <v>17100.5933826</v>
      </c>
      <c r="U38" s="33">
        <v>35847.051099299999</v>
      </c>
      <c r="V38" s="42">
        <v>0</v>
      </c>
      <c r="W38" s="17">
        <v>0</v>
      </c>
      <c r="X38" s="17">
        <v>0</v>
      </c>
      <c r="Y38" s="17">
        <v>0</v>
      </c>
      <c r="Z38" s="17">
        <v>0</v>
      </c>
      <c r="AA38" s="35">
        <v>0</v>
      </c>
      <c r="AB38" s="31">
        <v>0</v>
      </c>
      <c r="AC38" s="32">
        <v>0</v>
      </c>
      <c r="AD38" s="31">
        <v>0</v>
      </c>
      <c r="AE38" s="33">
        <v>530108.53292670008</v>
      </c>
      <c r="AF38" s="33">
        <v>587562.49956312007</v>
      </c>
      <c r="AG38" s="42">
        <v>0</v>
      </c>
      <c r="AH38" s="17">
        <v>0</v>
      </c>
      <c r="AI38" s="17">
        <v>0</v>
      </c>
      <c r="AJ38" s="17">
        <v>0</v>
      </c>
      <c r="AK38" s="17">
        <v>0</v>
      </c>
      <c r="AL38" s="31">
        <v>0</v>
      </c>
      <c r="AM38" s="31">
        <v>0</v>
      </c>
      <c r="AN38" s="32">
        <v>0</v>
      </c>
      <c r="AO38" s="31">
        <v>0</v>
      </c>
      <c r="AP38" s="33">
        <v>7421.4670733000012</v>
      </c>
      <c r="AQ38" s="33">
        <v>19389.50043688</v>
      </c>
      <c r="AR38" s="42">
        <v>0</v>
      </c>
      <c r="AS38" s="17">
        <v>0</v>
      </c>
      <c r="AT38" s="17">
        <v>0</v>
      </c>
      <c r="AU38" s="17">
        <v>0</v>
      </c>
      <c r="AV38" s="17">
        <v>0</v>
      </c>
      <c r="AW38" s="35">
        <v>0</v>
      </c>
      <c r="AX38" s="31">
        <v>0</v>
      </c>
      <c r="AY38" s="32">
        <v>0</v>
      </c>
      <c r="AZ38" s="31">
        <v>0</v>
      </c>
      <c r="BA38" s="33">
        <v>0</v>
      </c>
      <c r="BB38" s="33">
        <v>0</v>
      </c>
      <c r="BC38" s="42">
        <v>0</v>
      </c>
      <c r="BD38" s="17">
        <v>0</v>
      </c>
      <c r="BE38" s="17">
        <v>0</v>
      </c>
      <c r="BF38" s="17">
        <v>0</v>
      </c>
      <c r="BG38" s="17">
        <v>0</v>
      </c>
      <c r="BH38" s="35">
        <v>0</v>
      </c>
      <c r="BI38" s="31">
        <v>0</v>
      </c>
      <c r="BJ38" s="32">
        <v>0</v>
      </c>
      <c r="BK38" s="31">
        <v>0</v>
      </c>
      <c r="BL38" s="33">
        <v>537530</v>
      </c>
      <c r="BM38" s="33">
        <v>606952</v>
      </c>
      <c r="BN38" s="42">
        <v>0</v>
      </c>
      <c r="BO38" s="17">
        <v>0</v>
      </c>
      <c r="BP38" s="17">
        <v>0</v>
      </c>
      <c r="BQ38" s="17">
        <v>0</v>
      </c>
      <c r="BR38" s="17">
        <v>0</v>
      </c>
      <c r="BS38" s="17"/>
      <c r="BT38" s="31">
        <v>0</v>
      </c>
      <c r="BU38" s="31">
        <v>0</v>
      </c>
      <c r="BV38" s="32">
        <v>0</v>
      </c>
      <c r="BW38" s="31">
        <v>0</v>
      </c>
      <c r="BX38" s="33">
        <v>0</v>
      </c>
      <c r="BY38" s="33">
        <v>1144482</v>
      </c>
      <c r="BZ38" s="42">
        <v>0</v>
      </c>
      <c r="CA38" s="17">
        <v>0</v>
      </c>
      <c r="CB38" s="17">
        <v>0</v>
      </c>
      <c r="CC38" s="17">
        <v>0</v>
      </c>
      <c r="CD38" s="17">
        <v>0</v>
      </c>
      <c r="CE38" s="17"/>
      <c r="CF38" s="31">
        <v>0</v>
      </c>
      <c r="CG38" s="31">
        <v>0</v>
      </c>
      <c r="CH38" s="32">
        <v>0</v>
      </c>
      <c r="CI38" s="31">
        <v>0</v>
      </c>
      <c r="CJ38" s="33">
        <v>17340</v>
      </c>
      <c r="CK38" s="33">
        <v>37030</v>
      </c>
      <c r="CL38" s="42">
        <v>0</v>
      </c>
      <c r="CM38" s="17">
        <v>0</v>
      </c>
      <c r="CN38" s="17">
        <v>0</v>
      </c>
      <c r="CO38" s="17">
        <v>0</v>
      </c>
      <c r="CP38" s="17">
        <v>0</v>
      </c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</row>
    <row r="39" spans="2:106" s="7" customFormat="1" ht="17.25" customHeight="1">
      <c r="B39" s="21" t="s">
        <v>1</v>
      </c>
      <c r="C39" s="21" t="s">
        <v>80</v>
      </c>
      <c r="D39" s="22" t="s">
        <v>93</v>
      </c>
      <c r="E39" s="31">
        <v>0</v>
      </c>
      <c r="F39" s="31">
        <v>0</v>
      </c>
      <c r="G39" s="32">
        <v>0</v>
      </c>
      <c r="H39" s="31">
        <v>0</v>
      </c>
      <c r="I39" s="33">
        <v>0</v>
      </c>
      <c r="J39" s="33">
        <v>0</v>
      </c>
      <c r="K39" s="42">
        <v>2686665</v>
      </c>
      <c r="L39" s="17">
        <v>8530160</v>
      </c>
      <c r="M39" s="17">
        <v>5513768</v>
      </c>
      <c r="N39" s="17">
        <v>0</v>
      </c>
      <c r="O39" s="17">
        <v>0</v>
      </c>
      <c r="P39" s="35">
        <v>0</v>
      </c>
      <c r="Q39" s="31">
        <v>0</v>
      </c>
      <c r="R39" s="32">
        <v>0</v>
      </c>
      <c r="S39" s="31">
        <v>0</v>
      </c>
      <c r="T39" s="33">
        <v>0</v>
      </c>
      <c r="U39" s="33">
        <v>0</v>
      </c>
      <c r="V39" s="42">
        <v>92809</v>
      </c>
      <c r="W39" s="17">
        <v>518961</v>
      </c>
      <c r="X39" s="17">
        <v>1151547</v>
      </c>
      <c r="Y39" s="17">
        <v>0</v>
      </c>
      <c r="Z39" s="17">
        <v>0</v>
      </c>
      <c r="AA39" s="35">
        <v>0</v>
      </c>
      <c r="AB39" s="31">
        <v>0</v>
      </c>
      <c r="AC39" s="32">
        <v>0</v>
      </c>
      <c r="AD39" s="31">
        <v>0</v>
      </c>
      <c r="AE39" s="33">
        <v>0</v>
      </c>
      <c r="AF39" s="33">
        <v>0</v>
      </c>
      <c r="AG39" s="42">
        <v>2779474</v>
      </c>
      <c r="AH39" s="17">
        <v>9049121</v>
      </c>
      <c r="AI39" s="17">
        <v>6665315</v>
      </c>
      <c r="AJ39" s="17">
        <v>0</v>
      </c>
      <c r="AK39" s="17">
        <v>0</v>
      </c>
      <c r="AL39" s="31">
        <v>0</v>
      </c>
      <c r="AM39" s="31">
        <v>0</v>
      </c>
      <c r="AN39" s="32">
        <v>0</v>
      </c>
      <c r="AO39" s="31">
        <v>0</v>
      </c>
      <c r="AP39" s="33">
        <v>0</v>
      </c>
      <c r="AQ39" s="33">
        <v>0</v>
      </c>
      <c r="AR39" s="42">
        <v>152871.07</v>
      </c>
      <c r="AS39" s="17">
        <v>697687.2291</v>
      </c>
      <c r="AT39" s="17">
        <v>664531.90549999999</v>
      </c>
      <c r="AU39" s="17">
        <v>0</v>
      </c>
      <c r="AV39" s="17">
        <v>0</v>
      </c>
      <c r="AW39" s="35">
        <v>0</v>
      </c>
      <c r="AX39" s="31">
        <v>0</v>
      </c>
      <c r="AY39" s="32">
        <v>0</v>
      </c>
      <c r="AZ39" s="31">
        <v>0</v>
      </c>
      <c r="BA39" s="33">
        <v>0</v>
      </c>
      <c r="BB39" s="33">
        <v>0</v>
      </c>
      <c r="BC39" s="42">
        <v>172327.38800000001</v>
      </c>
      <c r="BD39" s="17">
        <v>628913.90949999995</v>
      </c>
      <c r="BE39" s="17">
        <v>495232.9045</v>
      </c>
      <c r="BF39" s="17">
        <v>0</v>
      </c>
      <c r="BG39" s="17">
        <v>0</v>
      </c>
      <c r="BH39" s="35">
        <v>0</v>
      </c>
      <c r="BI39" s="31">
        <v>0</v>
      </c>
      <c r="BJ39" s="32">
        <v>0</v>
      </c>
      <c r="BK39" s="31">
        <v>0</v>
      </c>
      <c r="BL39" s="33">
        <v>0</v>
      </c>
      <c r="BM39" s="33">
        <v>0</v>
      </c>
      <c r="BN39" s="42">
        <v>3104672.4580000001</v>
      </c>
      <c r="BO39" s="17">
        <v>10375722.138599999</v>
      </c>
      <c r="BP39" s="17">
        <v>7825079.8099999996</v>
      </c>
      <c r="BQ39" s="17">
        <v>0</v>
      </c>
      <c r="BR39" s="17">
        <v>0</v>
      </c>
      <c r="BS39" s="17"/>
      <c r="BT39" s="31">
        <v>0</v>
      </c>
      <c r="BU39" s="31">
        <v>0</v>
      </c>
      <c r="BV39" s="32">
        <v>0</v>
      </c>
      <c r="BW39" s="31">
        <v>0</v>
      </c>
      <c r="BX39" s="33">
        <v>0</v>
      </c>
      <c r="BY39" s="33">
        <v>0</v>
      </c>
      <c r="BZ39" s="42">
        <v>0</v>
      </c>
      <c r="CA39" s="17">
        <v>0</v>
      </c>
      <c r="CB39" s="17">
        <v>21305474.406599998</v>
      </c>
      <c r="CC39" s="17">
        <v>0</v>
      </c>
      <c r="CD39" s="17">
        <v>0</v>
      </c>
      <c r="CE39" s="17"/>
      <c r="CF39" s="31">
        <v>0</v>
      </c>
      <c r="CG39" s="31">
        <v>0</v>
      </c>
      <c r="CH39" s="32">
        <v>0</v>
      </c>
      <c r="CI39" s="31">
        <v>0</v>
      </c>
      <c r="CJ39" s="33">
        <v>0</v>
      </c>
      <c r="CK39" s="33">
        <v>0</v>
      </c>
      <c r="CL39" s="42">
        <v>103667.65299999999</v>
      </c>
      <c r="CM39" s="17">
        <v>595040.68259999994</v>
      </c>
      <c r="CN39" s="17">
        <v>1351916.1780000001</v>
      </c>
      <c r="CO39" s="17">
        <v>0</v>
      </c>
      <c r="CP39" s="17">
        <v>0</v>
      </c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</row>
    <row r="40" spans="2:106" ht="17.25" customHeight="1">
      <c r="B40" s="21" t="s">
        <v>1</v>
      </c>
      <c r="C40" s="21" t="s">
        <v>80</v>
      </c>
      <c r="D40" s="22" t="s">
        <v>100</v>
      </c>
      <c r="E40" s="31">
        <v>0</v>
      </c>
      <c r="F40" s="31">
        <v>0</v>
      </c>
      <c r="G40" s="32">
        <v>0</v>
      </c>
      <c r="H40" s="31">
        <v>0</v>
      </c>
      <c r="I40" s="33">
        <v>0</v>
      </c>
      <c r="J40" s="33">
        <v>0</v>
      </c>
      <c r="K40" s="42">
        <v>0</v>
      </c>
      <c r="L40" s="17">
        <v>0</v>
      </c>
      <c r="M40" s="17">
        <v>2525966</v>
      </c>
      <c r="N40" s="17">
        <v>8046290</v>
      </c>
      <c r="O40" s="17">
        <v>5233057</v>
      </c>
      <c r="P40" s="35">
        <v>0</v>
      </c>
      <c r="Q40" s="31">
        <v>0</v>
      </c>
      <c r="R40" s="32">
        <v>0</v>
      </c>
      <c r="S40" s="31">
        <v>0</v>
      </c>
      <c r="T40" s="33">
        <v>0</v>
      </c>
      <c r="U40" s="33">
        <v>0</v>
      </c>
      <c r="V40" s="42">
        <v>0</v>
      </c>
      <c r="W40" s="17">
        <v>0</v>
      </c>
      <c r="X40" s="17">
        <v>87390</v>
      </c>
      <c r="Y40" s="17">
        <v>488515</v>
      </c>
      <c r="Z40" s="17">
        <v>289397</v>
      </c>
      <c r="AA40" s="35">
        <v>0</v>
      </c>
      <c r="AB40" s="31">
        <v>0</v>
      </c>
      <c r="AC40" s="32">
        <v>0</v>
      </c>
      <c r="AD40" s="31">
        <v>0</v>
      </c>
      <c r="AE40" s="33">
        <v>0</v>
      </c>
      <c r="AF40" s="33">
        <v>0</v>
      </c>
      <c r="AG40" s="42">
        <v>0</v>
      </c>
      <c r="AH40" s="17">
        <v>0</v>
      </c>
      <c r="AI40" s="17">
        <v>2613356</v>
      </c>
      <c r="AJ40" s="17">
        <v>8534805</v>
      </c>
      <c r="AK40" s="17">
        <v>5522454</v>
      </c>
      <c r="AL40" s="31">
        <v>0</v>
      </c>
      <c r="AM40" s="31">
        <v>0</v>
      </c>
      <c r="AN40" s="32">
        <v>0</v>
      </c>
      <c r="AO40" s="31">
        <v>0</v>
      </c>
      <c r="AP40" s="33">
        <v>0</v>
      </c>
      <c r="AQ40" s="33">
        <v>0</v>
      </c>
      <c r="AR40" s="42">
        <v>0</v>
      </c>
      <c r="AS40" s="17">
        <v>0</v>
      </c>
      <c r="AT40" s="17">
        <v>260551.59319999997</v>
      </c>
      <c r="AU40" s="17">
        <v>1048074.054</v>
      </c>
      <c r="AV40" s="17">
        <v>808487.26560000004</v>
      </c>
      <c r="AW40" s="35">
        <v>0</v>
      </c>
      <c r="AX40" s="31">
        <v>0</v>
      </c>
      <c r="AY40" s="32">
        <v>0</v>
      </c>
      <c r="AZ40" s="31">
        <v>0</v>
      </c>
      <c r="BA40" s="33">
        <v>0</v>
      </c>
      <c r="BB40" s="33">
        <v>0</v>
      </c>
      <c r="BC40" s="42">
        <v>0</v>
      </c>
      <c r="BD40" s="17">
        <v>0</v>
      </c>
      <c r="BE40" s="17">
        <v>189206.97440000001</v>
      </c>
      <c r="BF40" s="17">
        <v>596582.86950000003</v>
      </c>
      <c r="BG40" s="17">
        <v>368899.92719999998</v>
      </c>
      <c r="BH40" s="35">
        <v>0</v>
      </c>
      <c r="BI40" s="31">
        <v>0</v>
      </c>
      <c r="BJ40" s="32">
        <v>0</v>
      </c>
      <c r="BK40" s="31">
        <v>0</v>
      </c>
      <c r="BL40" s="33">
        <v>0</v>
      </c>
      <c r="BM40" s="33">
        <v>0</v>
      </c>
      <c r="BN40" s="42">
        <v>0</v>
      </c>
      <c r="BO40" s="17">
        <v>0</v>
      </c>
      <c r="BP40" s="17">
        <v>3063114.5676000002</v>
      </c>
      <c r="BQ40" s="17">
        <v>10179461.923500001</v>
      </c>
      <c r="BR40" s="17">
        <v>6699841.1928000003</v>
      </c>
      <c r="BS40" s="17"/>
      <c r="BT40" s="31">
        <v>0</v>
      </c>
      <c r="BU40" s="31">
        <v>0</v>
      </c>
      <c r="BV40" s="32">
        <v>0</v>
      </c>
      <c r="BW40" s="31">
        <v>0</v>
      </c>
      <c r="BX40" s="33">
        <v>0</v>
      </c>
      <c r="BY40" s="33">
        <v>0</v>
      </c>
      <c r="BZ40" s="42">
        <v>0</v>
      </c>
      <c r="CA40" s="17">
        <v>0</v>
      </c>
      <c r="CB40" s="17">
        <v>0</v>
      </c>
      <c r="CC40" s="17">
        <v>12618928.2072</v>
      </c>
      <c r="CD40" s="17">
        <v>7323489.4766999995</v>
      </c>
      <c r="CE40" s="17"/>
      <c r="CF40" s="31">
        <v>0</v>
      </c>
      <c r="CG40" s="31">
        <v>0</v>
      </c>
      <c r="CH40" s="32">
        <v>0</v>
      </c>
      <c r="CI40" s="31">
        <v>0</v>
      </c>
      <c r="CJ40" s="33">
        <v>0</v>
      </c>
      <c r="CK40" s="33">
        <v>0</v>
      </c>
      <c r="CL40" s="42">
        <v>0</v>
      </c>
      <c r="CM40" s="17">
        <v>0</v>
      </c>
      <c r="CN40" s="17">
        <v>102429.819</v>
      </c>
      <c r="CO40" s="17">
        <v>582651.84049999993</v>
      </c>
      <c r="CP40" s="17">
        <v>351096.44040000002</v>
      </c>
    </row>
    <row r="41" spans="2:106" ht="17.25" customHeight="1">
      <c r="B41" s="21" t="s">
        <v>1</v>
      </c>
      <c r="C41" s="21" t="s">
        <v>80</v>
      </c>
      <c r="D41" s="22" t="s">
        <v>101</v>
      </c>
      <c r="E41" s="31">
        <v>0</v>
      </c>
      <c r="F41" s="31">
        <v>0</v>
      </c>
      <c r="G41" s="32">
        <v>0</v>
      </c>
      <c r="H41" s="31">
        <v>0</v>
      </c>
      <c r="I41" s="33">
        <v>0</v>
      </c>
      <c r="J41" s="33">
        <v>0</v>
      </c>
      <c r="K41" s="42">
        <v>0</v>
      </c>
      <c r="L41" s="17">
        <v>0</v>
      </c>
      <c r="M41" s="17">
        <v>3708036</v>
      </c>
      <c r="N41" s="17">
        <v>3708036</v>
      </c>
      <c r="O41" s="17">
        <v>8129</v>
      </c>
      <c r="P41" s="35">
        <v>0</v>
      </c>
      <c r="Q41" s="31">
        <v>0</v>
      </c>
      <c r="R41" s="32">
        <v>0</v>
      </c>
      <c r="S41" s="31">
        <v>0</v>
      </c>
      <c r="T41" s="33">
        <v>0</v>
      </c>
      <c r="U41" s="33">
        <v>0</v>
      </c>
      <c r="V41" s="42">
        <v>0</v>
      </c>
      <c r="W41" s="17">
        <v>0</v>
      </c>
      <c r="X41" s="17">
        <v>149733</v>
      </c>
      <c r="Y41" s="17">
        <v>440554</v>
      </c>
      <c r="Z41" s="17">
        <v>328</v>
      </c>
      <c r="AA41" s="35">
        <v>0</v>
      </c>
      <c r="AB41" s="31">
        <v>0</v>
      </c>
      <c r="AC41" s="32">
        <v>0</v>
      </c>
      <c r="AD41" s="31">
        <v>0</v>
      </c>
      <c r="AE41" s="33">
        <v>0</v>
      </c>
      <c r="AF41" s="33">
        <v>0</v>
      </c>
      <c r="AG41" s="42">
        <v>0</v>
      </c>
      <c r="AH41" s="17">
        <v>0</v>
      </c>
      <c r="AI41" s="17">
        <v>3857769</v>
      </c>
      <c r="AJ41" s="17">
        <v>4148590</v>
      </c>
      <c r="AK41" s="17">
        <v>8457</v>
      </c>
      <c r="AL41" s="31">
        <v>0</v>
      </c>
      <c r="AM41" s="31">
        <v>0</v>
      </c>
      <c r="AN41" s="32">
        <v>0</v>
      </c>
      <c r="AO41" s="31">
        <v>0</v>
      </c>
      <c r="AP41" s="33">
        <v>0</v>
      </c>
      <c r="AQ41" s="33">
        <v>0</v>
      </c>
      <c r="AR41" s="42">
        <v>0</v>
      </c>
      <c r="AS41" s="17">
        <v>0</v>
      </c>
      <c r="AT41" s="17">
        <v>384619.56929999997</v>
      </c>
      <c r="AU41" s="17">
        <v>509446.85200000007</v>
      </c>
      <c r="AV41" s="17">
        <v>1238.1048000000001</v>
      </c>
      <c r="AW41" s="35">
        <v>0</v>
      </c>
      <c r="AX41" s="31">
        <v>0</v>
      </c>
      <c r="AY41" s="32">
        <v>0</v>
      </c>
      <c r="AZ41" s="31">
        <v>0</v>
      </c>
      <c r="BA41" s="33">
        <v>0</v>
      </c>
      <c r="BB41" s="33">
        <v>0</v>
      </c>
      <c r="BC41" s="42">
        <v>0</v>
      </c>
      <c r="BD41" s="17">
        <v>0</v>
      </c>
      <c r="BE41" s="17">
        <v>306692.63550000003</v>
      </c>
      <c r="BF41" s="17">
        <v>333131.77699999994</v>
      </c>
      <c r="BG41" s="17">
        <v>681.63419999999996</v>
      </c>
      <c r="BH41" s="35">
        <v>0</v>
      </c>
      <c r="BI41" s="31">
        <v>0</v>
      </c>
      <c r="BJ41" s="32">
        <v>0</v>
      </c>
      <c r="BK41" s="31">
        <v>0</v>
      </c>
      <c r="BL41" s="33">
        <v>0</v>
      </c>
      <c r="BM41" s="33">
        <v>0</v>
      </c>
      <c r="BN41" s="42">
        <v>0</v>
      </c>
      <c r="BO41" s="17">
        <v>0</v>
      </c>
      <c r="BP41" s="17">
        <v>4549081.2047999995</v>
      </c>
      <c r="BQ41" s="17">
        <v>4991168.6289999997</v>
      </c>
      <c r="BR41" s="17">
        <v>10376.739</v>
      </c>
      <c r="BS41" s="17"/>
      <c r="BT41" s="31">
        <v>0</v>
      </c>
      <c r="BU41" s="31">
        <v>0</v>
      </c>
      <c r="BV41" s="32">
        <v>0</v>
      </c>
      <c r="BW41" s="31">
        <v>0</v>
      </c>
      <c r="BX41" s="33">
        <v>0</v>
      </c>
      <c r="BY41" s="33">
        <v>0</v>
      </c>
      <c r="BZ41" s="42">
        <v>0</v>
      </c>
      <c r="CA41" s="17">
        <v>0</v>
      </c>
      <c r="CB41" s="17">
        <v>0</v>
      </c>
      <c r="CC41" s="17">
        <v>9632446.9035999998</v>
      </c>
      <c r="CD41" s="17">
        <v>-2404.340099999994</v>
      </c>
      <c r="CE41" s="17"/>
      <c r="CF41" s="31">
        <v>0</v>
      </c>
      <c r="CG41" s="31">
        <v>0</v>
      </c>
      <c r="CH41" s="32">
        <v>0</v>
      </c>
      <c r="CI41" s="31">
        <v>0</v>
      </c>
      <c r="CJ41" s="33">
        <v>0</v>
      </c>
      <c r="CK41" s="33">
        <v>0</v>
      </c>
      <c r="CL41" s="42">
        <v>0</v>
      </c>
      <c r="CM41" s="17">
        <v>0</v>
      </c>
      <c r="CN41" s="17">
        <v>176565.15360000002</v>
      </c>
      <c r="CO41" s="17">
        <v>530030.51740000001</v>
      </c>
      <c r="CP41" s="17">
        <v>402.45600000000002</v>
      </c>
      <c r="CQ41" s="5"/>
    </row>
    <row r="42" spans="2:106" ht="17.25" customHeight="1">
      <c r="B42" s="21" t="s">
        <v>1</v>
      </c>
      <c r="C42" s="21" t="s">
        <v>80</v>
      </c>
      <c r="D42" s="22" t="s">
        <v>102</v>
      </c>
      <c r="E42" s="31">
        <v>0</v>
      </c>
      <c r="F42" s="31">
        <v>0</v>
      </c>
      <c r="G42" s="32">
        <v>0</v>
      </c>
      <c r="H42" s="31">
        <v>0</v>
      </c>
      <c r="I42" s="33">
        <v>0</v>
      </c>
      <c r="J42" s="33">
        <v>0</v>
      </c>
      <c r="K42" s="42">
        <v>0</v>
      </c>
      <c r="L42" s="17">
        <v>0</v>
      </c>
      <c r="M42" s="17">
        <v>2130237</v>
      </c>
      <c r="N42" s="17">
        <v>6785713</v>
      </c>
      <c r="O42" s="17">
        <v>4413220</v>
      </c>
      <c r="P42" s="35">
        <v>0</v>
      </c>
      <c r="Q42" s="31">
        <v>0</v>
      </c>
      <c r="R42" s="32">
        <v>0</v>
      </c>
      <c r="S42" s="31">
        <v>0</v>
      </c>
      <c r="T42" s="33">
        <v>0</v>
      </c>
      <c r="U42" s="33">
        <v>0</v>
      </c>
      <c r="V42" s="42">
        <v>0</v>
      </c>
      <c r="W42" s="17">
        <v>0</v>
      </c>
      <c r="X42" s="17">
        <v>73699</v>
      </c>
      <c r="Y42" s="17">
        <v>245836</v>
      </c>
      <c r="Z42" s="17">
        <v>207946</v>
      </c>
      <c r="AA42" s="35">
        <v>0</v>
      </c>
      <c r="AB42" s="31">
        <v>0</v>
      </c>
      <c r="AC42" s="32">
        <v>0</v>
      </c>
      <c r="AD42" s="31">
        <v>0</v>
      </c>
      <c r="AE42" s="33">
        <v>0</v>
      </c>
      <c r="AF42" s="33">
        <v>0</v>
      </c>
      <c r="AG42" s="42">
        <v>0</v>
      </c>
      <c r="AH42" s="17">
        <v>0</v>
      </c>
      <c r="AI42" s="17">
        <v>2203936</v>
      </c>
      <c r="AJ42" s="17">
        <v>7031549</v>
      </c>
      <c r="AK42" s="17">
        <v>4621166</v>
      </c>
      <c r="AL42" s="31">
        <v>0</v>
      </c>
      <c r="AM42" s="31">
        <v>0</v>
      </c>
      <c r="AN42" s="32">
        <v>0</v>
      </c>
      <c r="AO42" s="31">
        <v>0</v>
      </c>
      <c r="AP42" s="33">
        <v>0</v>
      </c>
      <c r="AQ42" s="33">
        <v>0</v>
      </c>
      <c r="AR42" s="42">
        <v>0</v>
      </c>
      <c r="AS42" s="17">
        <v>0</v>
      </c>
      <c r="AT42" s="17">
        <v>219732.41919999997</v>
      </c>
      <c r="AU42" s="17">
        <v>863474.21719999996</v>
      </c>
      <c r="AV42" s="17">
        <v>676538.70240000007</v>
      </c>
      <c r="AW42" s="35">
        <v>0</v>
      </c>
      <c r="AX42" s="31">
        <v>0</v>
      </c>
      <c r="AY42" s="32">
        <v>0</v>
      </c>
      <c r="AZ42" s="31">
        <v>0</v>
      </c>
      <c r="BA42" s="33">
        <v>0</v>
      </c>
      <c r="BB42" s="33">
        <v>0</v>
      </c>
      <c r="BC42" s="42">
        <v>0</v>
      </c>
      <c r="BD42" s="17">
        <v>0</v>
      </c>
      <c r="BE42" s="17">
        <v>205847.62239999999</v>
      </c>
      <c r="BF42" s="17">
        <v>629323.63549999997</v>
      </c>
      <c r="BG42" s="17">
        <v>392336.99340000004</v>
      </c>
      <c r="BH42" s="35">
        <v>0</v>
      </c>
      <c r="BI42" s="31">
        <v>0</v>
      </c>
      <c r="BJ42" s="32">
        <v>0</v>
      </c>
      <c r="BK42" s="31">
        <v>0</v>
      </c>
      <c r="BL42" s="33">
        <v>0</v>
      </c>
      <c r="BM42" s="33">
        <v>0</v>
      </c>
      <c r="BN42" s="42">
        <v>0</v>
      </c>
      <c r="BO42" s="17">
        <v>0</v>
      </c>
      <c r="BP42" s="17">
        <v>2629516.0415999996</v>
      </c>
      <c r="BQ42" s="17">
        <v>8524346.8527000006</v>
      </c>
      <c r="BR42" s="17">
        <v>5690041.6958000008</v>
      </c>
      <c r="BS42" s="17"/>
      <c r="BT42" s="31">
        <v>0</v>
      </c>
      <c r="BU42" s="31">
        <v>0</v>
      </c>
      <c r="BV42" s="32">
        <v>0</v>
      </c>
      <c r="BW42" s="31">
        <v>0</v>
      </c>
      <c r="BX42" s="33">
        <v>0</v>
      </c>
      <c r="BY42" s="33">
        <v>0</v>
      </c>
      <c r="BZ42" s="42">
        <v>0</v>
      </c>
      <c r="CA42" s="17">
        <v>0</v>
      </c>
      <c r="CB42" s="17">
        <v>2629516.0416000001</v>
      </c>
      <c r="CC42" s="17">
        <v>8524346.8527000006</v>
      </c>
      <c r="CD42" s="17">
        <v>5690041.6957999999</v>
      </c>
      <c r="CE42" s="17"/>
      <c r="CF42" s="31">
        <v>0</v>
      </c>
      <c r="CG42" s="31">
        <v>0</v>
      </c>
      <c r="CH42" s="32">
        <v>0</v>
      </c>
      <c r="CI42" s="31">
        <v>0</v>
      </c>
      <c r="CJ42" s="33">
        <v>0</v>
      </c>
      <c r="CK42" s="33">
        <v>0</v>
      </c>
      <c r="CL42" s="42">
        <v>0</v>
      </c>
      <c r="CM42" s="17">
        <v>0</v>
      </c>
      <c r="CN42" s="17">
        <v>87930.276899999997</v>
      </c>
      <c r="CO42" s="17">
        <v>298026.9828</v>
      </c>
      <c r="CP42" s="17">
        <v>256043.90980000002</v>
      </c>
      <c r="CQ42" s="5"/>
    </row>
    <row r="43" spans="2:106" ht="17.25" customHeight="1" collapsed="1">
      <c r="B43" s="21" t="s">
        <v>1</v>
      </c>
      <c r="C43" s="21" t="s">
        <v>80</v>
      </c>
      <c r="D43" s="22" t="s">
        <v>103</v>
      </c>
      <c r="E43" s="31">
        <v>0</v>
      </c>
      <c r="F43" s="31">
        <v>0</v>
      </c>
      <c r="G43" s="32">
        <v>0</v>
      </c>
      <c r="H43" s="31">
        <v>0</v>
      </c>
      <c r="I43" s="33">
        <v>0</v>
      </c>
      <c r="J43" s="33">
        <v>0</v>
      </c>
      <c r="K43" s="42">
        <v>0</v>
      </c>
      <c r="L43" s="17">
        <v>0</v>
      </c>
      <c r="M43" s="17">
        <v>3639661</v>
      </c>
      <c r="N43" s="17">
        <v>3639661</v>
      </c>
      <c r="O43" s="17">
        <v>3649632</v>
      </c>
      <c r="P43" s="35">
        <v>0</v>
      </c>
      <c r="Q43" s="31">
        <v>0</v>
      </c>
      <c r="R43" s="32">
        <v>0</v>
      </c>
      <c r="S43" s="31">
        <v>0</v>
      </c>
      <c r="T43" s="33">
        <v>0</v>
      </c>
      <c r="U43" s="33">
        <v>0</v>
      </c>
      <c r="V43" s="42">
        <v>0</v>
      </c>
      <c r="W43" s="17">
        <v>0</v>
      </c>
      <c r="X43" s="17">
        <v>147509</v>
      </c>
      <c r="Y43" s="17">
        <v>147550</v>
      </c>
      <c r="Z43" s="17">
        <v>147900</v>
      </c>
      <c r="AA43" s="35">
        <v>0</v>
      </c>
      <c r="AB43" s="31">
        <v>0</v>
      </c>
      <c r="AC43" s="32">
        <v>0</v>
      </c>
      <c r="AD43" s="31">
        <v>0</v>
      </c>
      <c r="AE43" s="33">
        <v>0</v>
      </c>
      <c r="AF43" s="33">
        <v>0</v>
      </c>
      <c r="AG43" s="42">
        <v>0</v>
      </c>
      <c r="AH43" s="17">
        <v>0</v>
      </c>
      <c r="AI43" s="17">
        <v>3787170</v>
      </c>
      <c r="AJ43" s="17">
        <v>3787211</v>
      </c>
      <c r="AK43" s="17">
        <v>3797532</v>
      </c>
      <c r="AL43" s="31">
        <v>0</v>
      </c>
      <c r="AM43" s="31">
        <v>0</v>
      </c>
      <c r="AN43" s="32">
        <v>0</v>
      </c>
      <c r="AO43" s="31">
        <v>0</v>
      </c>
      <c r="AP43" s="33">
        <v>0</v>
      </c>
      <c r="AQ43" s="33">
        <v>0</v>
      </c>
      <c r="AR43" s="42">
        <v>0</v>
      </c>
      <c r="AS43" s="17">
        <v>0</v>
      </c>
      <c r="AT43" s="17">
        <v>377580.84899999999</v>
      </c>
      <c r="AU43" s="17">
        <v>465069.51080000005</v>
      </c>
      <c r="AV43" s="17">
        <v>555958.68480000005</v>
      </c>
      <c r="AW43" s="35">
        <v>0</v>
      </c>
      <c r="AX43" s="31">
        <v>0</v>
      </c>
      <c r="AY43" s="32">
        <v>0</v>
      </c>
      <c r="AZ43" s="31">
        <v>0</v>
      </c>
      <c r="BA43" s="33">
        <v>0</v>
      </c>
      <c r="BB43" s="33">
        <v>0</v>
      </c>
      <c r="BC43" s="42">
        <v>0</v>
      </c>
      <c r="BD43" s="17">
        <v>0</v>
      </c>
      <c r="BE43" s="17">
        <v>322666.88399999996</v>
      </c>
      <c r="BF43" s="17">
        <v>291993.9681</v>
      </c>
      <c r="BG43" s="17">
        <v>260130.94200000001</v>
      </c>
      <c r="BH43" s="35">
        <v>0</v>
      </c>
      <c r="BI43" s="31">
        <v>0</v>
      </c>
      <c r="BJ43" s="32">
        <v>0</v>
      </c>
      <c r="BK43" s="31">
        <v>0</v>
      </c>
      <c r="BL43" s="33">
        <v>0</v>
      </c>
      <c r="BM43" s="33">
        <v>0</v>
      </c>
      <c r="BN43" s="42">
        <v>0</v>
      </c>
      <c r="BO43" s="17">
        <v>0</v>
      </c>
      <c r="BP43" s="17">
        <v>4487417.733</v>
      </c>
      <c r="BQ43" s="17">
        <v>4544274.4789000005</v>
      </c>
      <c r="BR43" s="17">
        <v>4613621.6267999997</v>
      </c>
      <c r="BS43" s="17"/>
      <c r="BT43" s="31">
        <v>0</v>
      </c>
      <c r="BU43" s="31">
        <v>0</v>
      </c>
      <c r="BV43" s="32">
        <v>0</v>
      </c>
      <c r="BW43" s="31">
        <v>0</v>
      </c>
      <c r="BX43" s="33">
        <v>0</v>
      </c>
      <c r="BY43" s="33">
        <v>0</v>
      </c>
      <c r="BZ43" s="42">
        <v>0</v>
      </c>
      <c r="CA43" s="17">
        <v>0</v>
      </c>
      <c r="CB43" s="17">
        <v>4486782.6266000001</v>
      </c>
      <c r="CC43" s="17">
        <v>4543582.1365999999</v>
      </c>
      <c r="CD43" s="17">
        <v>4614949.0755000003</v>
      </c>
      <c r="CE43" s="17"/>
      <c r="CF43" s="31">
        <v>0</v>
      </c>
      <c r="CG43" s="31">
        <v>0</v>
      </c>
      <c r="CH43" s="32">
        <v>0</v>
      </c>
      <c r="CI43" s="31">
        <v>0</v>
      </c>
      <c r="CJ43" s="33">
        <v>0</v>
      </c>
      <c r="CK43" s="33">
        <v>0</v>
      </c>
      <c r="CL43" s="42">
        <v>0</v>
      </c>
      <c r="CM43" s="17">
        <v>0</v>
      </c>
      <c r="CN43" s="17">
        <v>174783.41410000002</v>
      </c>
      <c r="CO43" s="17">
        <v>177045.24500000002</v>
      </c>
      <c r="CP43" s="17">
        <v>179683.71</v>
      </c>
      <c r="CQ43" s="5"/>
    </row>
    <row r="44" spans="2:106" ht="17.25" customHeight="1">
      <c r="B44" s="21" t="s">
        <v>1</v>
      </c>
      <c r="C44" s="21" t="s">
        <v>80</v>
      </c>
      <c r="D44" s="22" t="s">
        <v>109</v>
      </c>
      <c r="E44" s="31">
        <v>0</v>
      </c>
      <c r="F44" s="31">
        <v>0</v>
      </c>
      <c r="G44" s="32">
        <v>0</v>
      </c>
      <c r="H44" s="31">
        <v>0</v>
      </c>
      <c r="I44" s="33">
        <v>0</v>
      </c>
      <c r="J44" s="33">
        <v>0</v>
      </c>
      <c r="K44" s="42">
        <v>0</v>
      </c>
      <c r="L44" s="17">
        <v>0</v>
      </c>
      <c r="M44" s="17">
        <v>1813087</v>
      </c>
      <c r="N44" s="17">
        <v>10253949</v>
      </c>
      <c r="O44" s="17">
        <v>3582518</v>
      </c>
      <c r="P44" s="35">
        <v>0</v>
      </c>
      <c r="Q44" s="31">
        <v>0</v>
      </c>
      <c r="R44" s="32">
        <v>0</v>
      </c>
      <c r="S44" s="31">
        <v>0</v>
      </c>
      <c r="T44" s="33">
        <v>0</v>
      </c>
      <c r="U44" s="33">
        <v>0</v>
      </c>
      <c r="V44" s="42">
        <v>0</v>
      </c>
      <c r="W44" s="17">
        <v>0</v>
      </c>
      <c r="X44" s="17">
        <v>52800</v>
      </c>
      <c r="Y44" s="17">
        <v>492703</v>
      </c>
      <c r="Z44" s="17">
        <v>361252</v>
      </c>
      <c r="AA44" s="35">
        <v>0</v>
      </c>
      <c r="AB44" s="31">
        <v>0</v>
      </c>
      <c r="AC44" s="32">
        <v>0</v>
      </c>
      <c r="AD44" s="31">
        <v>0</v>
      </c>
      <c r="AE44" s="33">
        <v>0</v>
      </c>
      <c r="AF44" s="33">
        <v>0</v>
      </c>
      <c r="AG44" s="42">
        <v>0</v>
      </c>
      <c r="AH44" s="17">
        <v>0</v>
      </c>
      <c r="AI44" s="17">
        <v>1865887</v>
      </c>
      <c r="AJ44" s="17">
        <v>10746652</v>
      </c>
      <c r="AK44" s="17">
        <v>3943770</v>
      </c>
      <c r="AL44" s="31">
        <v>0</v>
      </c>
      <c r="AM44" s="31">
        <v>0</v>
      </c>
      <c r="AN44" s="32">
        <v>0</v>
      </c>
      <c r="AO44" s="31">
        <v>0</v>
      </c>
      <c r="AP44" s="33">
        <v>0</v>
      </c>
      <c r="AQ44" s="33">
        <v>0</v>
      </c>
      <c r="AR44" s="42">
        <v>0</v>
      </c>
      <c r="AS44" s="17">
        <v>0</v>
      </c>
      <c r="AT44" s="17">
        <v>186028.9339</v>
      </c>
      <c r="AU44" s="17">
        <v>1319688.8656000001</v>
      </c>
      <c r="AV44" s="17">
        <v>577367.92800000007</v>
      </c>
      <c r="AW44" s="35">
        <v>0</v>
      </c>
      <c r="AX44" s="31">
        <v>0</v>
      </c>
      <c r="AY44" s="32">
        <v>0</v>
      </c>
      <c r="AZ44" s="31">
        <v>0</v>
      </c>
      <c r="BA44" s="33">
        <v>0</v>
      </c>
      <c r="BB44" s="33">
        <v>0</v>
      </c>
      <c r="BC44" s="42">
        <v>0</v>
      </c>
      <c r="BD44" s="17">
        <v>0</v>
      </c>
      <c r="BE44" s="17">
        <v>130612.09000000001</v>
      </c>
      <c r="BF44" s="17">
        <v>696383.04959999991</v>
      </c>
      <c r="BG44" s="17">
        <v>231893.67599999998</v>
      </c>
      <c r="BH44" s="35">
        <v>0</v>
      </c>
      <c r="BI44" s="31">
        <v>0</v>
      </c>
      <c r="BJ44" s="32">
        <v>0</v>
      </c>
      <c r="BK44" s="31">
        <v>0</v>
      </c>
      <c r="BL44" s="33">
        <v>0</v>
      </c>
      <c r="BM44" s="33">
        <v>0</v>
      </c>
      <c r="BN44" s="42">
        <v>0</v>
      </c>
      <c r="BO44" s="17">
        <v>0</v>
      </c>
      <c r="BP44" s="17">
        <v>2182528.0238999999</v>
      </c>
      <c r="BQ44" s="17">
        <v>12762723.915199999</v>
      </c>
      <c r="BR44" s="17">
        <v>4753031.6040000003</v>
      </c>
      <c r="BS44" s="17"/>
      <c r="BT44" s="31">
        <v>0</v>
      </c>
      <c r="BU44" s="31">
        <v>0</v>
      </c>
      <c r="BV44" s="32">
        <v>0</v>
      </c>
      <c r="BW44" s="31">
        <v>0</v>
      </c>
      <c r="BX44" s="33">
        <v>0</v>
      </c>
      <c r="BY44" s="33">
        <v>0</v>
      </c>
      <c r="BZ44" s="42">
        <v>0</v>
      </c>
      <c r="CA44" s="17">
        <v>0</v>
      </c>
      <c r="CB44" s="17">
        <v>0</v>
      </c>
      <c r="CC44" s="17">
        <v>6226127.1987999994</v>
      </c>
      <c r="CD44" s="17">
        <v>13505555.721600002</v>
      </c>
      <c r="CE44" s="17"/>
      <c r="CF44" s="31">
        <v>0</v>
      </c>
      <c r="CG44" s="31">
        <v>0</v>
      </c>
      <c r="CH44" s="32">
        <v>0</v>
      </c>
      <c r="CI44" s="31">
        <v>0</v>
      </c>
      <c r="CJ44" s="33">
        <v>0</v>
      </c>
      <c r="CK44" s="33">
        <v>0</v>
      </c>
      <c r="CL44" s="42">
        <v>0</v>
      </c>
      <c r="CM44" s="17">
        <v>0</v>
      </c>
      <c r="CN44" s="17">
        <v>61760.160000000003</v>
      </c>
      <c r="CO44" s="17">
        <v>585134.08279999997</v>
      </c>
      <c r="CP44" s="17">
        <v>435380.91039999999</v>
      </c>
      <c r="CQ44" s="5"/>
    </row>
    <row r="45" spans="2:106" ht="17.25" customHeight="1">
      <c r="B45" s="21" t="s">
        <v>1</v>
      </c>
      <c r="C45" s="21" t="s">
        <v>80</v>
      </c>
      <c r="D45" s="22" t="s">
        <v>104</v>
      </c>
      <c r="E45" s="31">
        <v>0</v>
      </c>
      <c r="F45" s="31">
        <v>0</v>
      </c>
      <c r="G45" s="32">
        <v>0</v>
      </c>
      <c r="H45" s="31">
        <v>0</v>
      </c>
      <c r="I45" s="33">
        <v>0</v>
      </c>
      <c r="J45" s="33">
        <v>66408</v>
      </c>
      <c r="K45" s="42">
        <v>113592</v>
      </c>
      <c r="L45" s="17">
        <v>2998242</v>
      </c>
      <c r="M45" s="17">
        <v>5105113</v>
      </c>
      <c r="N45" s="17">
        <v>0</v>
      </c>
      <c r="O45" s="17">
        <v>0</v>
      </c>
      <c r="P45" s="35">
        <v>0</v>
      </c>
      <c r="Q45" s="31">
        <v>0</v>
      </c>
      <c r="R45" s="32">
        <v>0</v>
      </c>
      <c r="S45" s="31">
        <v>0</v>
      </c>
      <c r="T45" s="33">
        <v>0</v>
      </c>
      <c r="U45" s="33">
        <v>1934</v>
      </c>
      <c r="V45" s="42">
        <v>10626</v>
      </c>
      <c r="W45" s="17">
        <v>87314</v>
      </c>
      <c r="X45" s="17">
        <v>478860</v>
      </c>
      <c r="Y45" s="17">
        <v>0</v>
      </c>
      <c r="Z45" s="17">
        <v>0</v>
      </c>
      <c r="AA45" s="35">
        <v>0</v>
      </c>
      <c r="AB45" s="31">
        <v>0</v>
      </c>
      <c r="AC45" s="32">
        <v>0</v>
      </c>
      <c r="AD45" s="31">
        <v>0</v>
      </c>
      <c r="AE45" s="33">
        <v>0</v>
      </c>
      <c r="AF45" s="33">
        <v>68342</v>
      </c>
      <c r="AG45" s="42">
        <v>124218</v>
      </c>
      <c r="AH45" s="17">
        <v>3085556</v>
      </c>
      <c r="AI45" s="17">
        <v>5583973</v>
      </c>
      <c r="AJ45" s="17">
        <v>0</v>
      </c>
      <c r="AK45" s="17">
        <v>0</v>
      </c>
      <c r="AL45" s="31">
        <v>0</v>
      </c>
      <c r="AM45" s="31">
        <v>0</v>
      </c>
      <c r="AN45" s="32">
        <v>0</v>
      </c>
      <c r="AO45" s="31">
        <v>0</v>
      </c>
      <c r="AP45" s="33">
        <v>0</v>
      </c>
      <c r="AQ45" s="33">
        <v>2255.2860000000001</v>
      </c>
      <c r="AR45" s="42">
        <v>6831.9900000000007</v>
      </c>
      <c r="AS45" s="17">
        <v>237896.3676</v>
      </c>
      <c r="AT45" s="17">
        <v>556722.10809999995</v>
      </c>
      <c r="AU45" s="17">
        <v>0</v>
      </c>
      <c r="AV45" s="17">
        <v>0</v>
      </c>
      <c r="AW45" s="35">
        <v>0</v>
      </c>
      <c r="AX45" s="31">
        <v>0</v>
      </c>
      <c r="AY45" s="32">
        <v>0</v>
      </c>
      <c r="AZ45" s="31">
        <v>0</v>
      </c>
      <c r="BA45" s="33">
        <v>0</v>
      </c>
      <c r="BB45" s="33">
        <v>0</v>
      </c>
      <c r="BC45" s="42">
        <v>6807.1463999999996</v>
      </c>
      <c r="BD45" s="17">
        <v>230799.58880000003</v>
      </c>
      <c r="BE45" s="17">
        <v>425498.7426</v>
      </c>
      <c r="BF45" s="17">
        <v>0</v>
      </c>
      <c r="BG45" s="17">
        <v>0</v>
      </c>
      <c r="BH45" s="35">
        <v>0</v>
      </c>
      <c r="BI45" s="31">
        <v>0</v>
      </c>
      <c r="BJ45" s="32">
        <v>0</v>
      </c>
      <c r="BK45" s="31">
        <v>0</v>
      </c>
      <c r="BL45" s="33">
        <v>0</v>
      </c>
      <c r="BM45" s="33">
        <v>70597.286000000007</v>
      </c>
      <c r="BN45" s="42">
        <v>137857.13639999999</v>
      </c>
      <c r="BO45" s="17">
        <v>3554251.9564000005</v>
      </c>
      <c r="BP45" s="17">
        <v>6566193.8507000003</v>
      </c>
      <c r="BQ45" s="17">
        <v>0</v>
      </c>
      <c r="BR45" s="17">
        <v>0</v>
      </c>
      <c r="BS45" s="17"/>
      <c r="BT45" s="31">
        <v>0</v>
      </c>
      <c r="BU45" s="31">
        <v>0</v>
      </c>
      <c r="BV45" s="32">
        <v>0</v>
      </c>
      <c r="BW45" s="31">
        <v>0</v>
      </c>
      <c r="BX45" s="33">
        <v>0</v>
      </c>
      <c r="BY45" s="33">
        <v>0</v>
      </c>
      <c r="BZ45" s="42">
        <v>208454.42240000001</v>
      </c>
      <c r="CA45" s="17">
        <v>0</v>
      </c>
      <c r="CB45" s="17">
        <v>10120445.8071</v>
      </c>
      <c r="CC45" s="17">
        <v>0</v>
      </c>
      <c r="CD45" s="17">
        <v>0</v>
      </c>
      <c r="CE45" s="17"/>
      <c r="CF45" s="31">
        <v>0</v>
      </c>
      <c r="CG45" s="31">
        <v>0</v>
      </c>
      <c r="CH45" s="32">
        <v>0</v>
      </c>
      <c r="CI45" s="31">
        <v>0</v>
      </c>
      <c r="CJ45" s="33">
        <v>0</v>
      </c>
      <c r="CK45" s="33">
        <v>1997.8220000000001</v>
      </c>
      <c r="CL45" s="42">
        <v>11792.7348</v>
      </c>
      <c r="CM45" s="17">
        <v>100576.9966</v>
      </c>
      <c r="CN45" s="17">
        <v>563091.47399999993</v>
      </c>
      <c r="CO45" s="17">
        <v>0</v>
      </c>
      <c r="CP45" s="17">
        <v>0</v>
      </c>
      <c r="CQ45" s="5"/>
    </row>
    <row r="46" spans="2:106" ht="17.25" customHeight="1">
      <c r="B46" s="21" t="s">
        <v>1</v>
      </c>
      <c r="C46" s="21" t="s">
        <v>80</v>
      </c>
      <c r="D46" s="22" t="s">
        <v>105</v>
      </c>
      <c r="E46" s="31">
        <v>0</v>
      </c>
      <c r="F46" s="31">
        <v>0</v>
      </c>
      <c r="G46" s="32">
        <v>0</v>
      </c>
      <c r="H46" s="31">
        <v>0</v>
      </c>
      <c r="I46" s="33">
        <v>0</v>
      </c>
      <c r="J46" s="33">
        <v>0</v>
      </c>
      <c r="K46" s="42">
        <v>0</v>
      </c>
      <c r="L46" s="17">
        <v>0</v>
      </c>
      <c r="M46" s="17">
        <v>0</v>
      </c>
      <c r="N46" s="17">
        <v>0</v>
      </c>
      <c r="O46" s="17">
        <v>2939743</v>
      </c>
      <c r="P46" s="35">
        <v>0</v>
      </c>
      <c r="Q46" s="31">
        <v>0</v>
      </c>
      <c r="R46" s="32">
        <v>0</v>
      </c>
      <c r="S46" s="31">
        <v>0</v>
      </c>
      <c r="T46" s="33">
        <v>0</v>
      </c>
      <c r="U46" s="33">
        <v>0</v>
      </c>
      <c r="V46" s="42">
        <v>0</v>
      </c>
      <c r="W46" s="17">
        <v>0</v>
      </c>
      <c r="X46" s="17">
        <v>0</v>
      </c>
      <c r="Y46" s="17">
        <v>0</v>
      </c>
      <c r="Z46" s="17">
        <v>85525</v>
      </c>
      <c r="AA46" s="35">
        <v>0</v>
      </c>
      <c r="AB46" s="31">
        <v>0</v>
      </c>
      <c r="AC46" s="32">
        <v>0</v>
      </c>
      <c r="AD46" s="31">
        <v>0</v>
      </c>
      <c r="AE46" s="33">
        <v>0</v>
      </c>
      <c r="AF46" s="33">
        <v>0</v>
      </c>
      <c r="AG46" s="42">
        <v>0</v>
      </c>
      <c r="AH46" s="17">
        <v>0</v>
      </c>
      <c r="AI46" s="17">
        <v>0</v>
      </c>
      <c r="AJ46" s="17">
        <v>0</v>
      </c>
      <c r="AK46" s="17">
        <v>3025268</v>
      </c>
      <c r="AL46" s="31">
        <v>0</v>
      </c>
      <c r="AM46" s="31">
        <v>0</v>
      </c>
      <c r="AN46" s="32">
        <v>0</v>
      </c>
      <c r="AO46" s="31">
        <v>0</v>
      </c>
      <c r="AP46" s="33">
        <v>0</v>
      </c>
      <c r="AQ46" s="33">
        <v>0</v>
      </c>
      <c r="AR46" s="42">
        <v>0</v>
      </c>
      <c r="AS46" s="17">
        <v>0</v>
      </c>
      <c r="AT46" s="17">
        <v>0</v>
      </c>
      <c r="AU46" s="17">
        <v>0</v>
      </c>
      <c r="AV46" s="17">
        <v>442899.2352</v>
      </c>
      <c r="AW46" s="35">
        <v>0</v>
      </c>
      <c r="AX46" s="31">
        <v>0</v>
      </c>
      <c r="AY46" s="32">
        <v>0</v>
      </c>
      <c r="AZ46" s="31">
        <v>0</v>
      </c>
      <c r="BA46" s="33">
        <v>0</v>
      </c>
      <c r="BB46" s="33">
        <v>0</v>
      </c>
      <c r="BC46" s="42">
        <v>0</v>
      </c>
      <c r="BD46" s="17">
        <v>0</v>
      </c>
      <c r="BE46" s="17">
        <v>0</v>
      </c>
      <c r="BF46" s="17">
        <v>0</v>
      </c>
      <c r="BG46" s="17">
        <v>232038.05559999999</v>
      </c>
      <c r="BH46" s="35">
        <v>0</v>
      </c>
      <c r="BI46" s="31">
        <v>0</v>
      </c>
      <c r="BJ46" s="32">
        <v>0</v>
      </c>
      <c r="BK46" s="31">
        <v>0</v>
      </c>
      <c r="BL46" s="33">
        <v>0</v>
      </c>
      <c r="BM46" s="33">
        <v>0</v>
      </c>
      <c r="BN46" s="42">
        <v>0</v>
      </c>
      <c r="BO46" s="17">
        <v>0</v>
      </c>
      <c r="BP46" s="17">
        <v>0</v>
      </c>
      <c r="BQ46" s="17">
        <v>0</v>
      </c>
      <c r="BR46" s="17">
        <v>3700205.2908000001</v>
      </c>
      <c r="BS46" s="17"/>
      <c r="BT46" s="31">
        <v>0</v>
      </c>
      <c r="BU46" s="31">
        <v>0</v>
      </c>
      <c r="BV46" s="32">
        <v>0</v>
      </c>
      <c r="BW46" s="31">
        <v>0</v>
      </c>
      <c r="BX46" s="33">
        <v>0</v>
      </c>
      <c r="BY46" s="33">
        <v>0</v>
      </c>
      <c r="BZ46" s="42">
        <v>0</v>
      </c>
      <c r="CA46" s="17">
        <v>0</v>
      </c>
      <c r="CB46" s="17">
        <v>0</v>
      </c>
      <c r="CC46" s="17">
        <v>0</v>
      </c>
      <c r="CD46" s="17">
        <v>232038.05559999999</v>
      </c>
      <c r="CE46" s="17"/>
      <c r="CF46" s="31">
        <v>0</v>
      </c>
      <c r="CG46" s="31">
        <v>0</v>
      </c>
      <c r="CH46" s="32">
        <v>0</v>
      </c>
      <c r="CI46" s="31">
        <v>0</v>
      </c>
      <c r="CJ46" s="33">
        <v>0</v>
      </c>
      <c r="CK46" s="33">
        <v>0</v>
      </c>
      <c r="CL46" s="42">
        <v>0</v>
      </c>
      <c r="CM46" s="17">
        <v>0</v>
      </c>
      <c r="CN46" s="17">
        <v>0</v>
      </c>
      <c r="CO46" s="17">
        <v>0</v>
      </c>
      <c r="CP46" s="17">
        <v>104605.6275</v>
      </c>
      <c r="CQ46" s="5"/>
    </row>
    <row r="47" spans="2:106" ht="17.25" customHeight="1" collapsed="1">
      <c r="B47" s="21" t="s">
        <v>1</v>
      </c>
      <c r="C47" s="21" t="s">
        <v>80</v>
      </c>
      <c r="D47" s="22" t="s">
        <v>106</v>
      </c>
      <c r="E47" s="31">
        <v>0</v>
      </c>
      <c r="F47" s="31">
        <v>0</v>
      </c>
      <c r="G47" s="32">
        <v>0</v>
      </c>
      <c r="H47" s="31">
        <v>0</v>
      </c>
      <c r="I47" s="33">
        <v>0</v>
      </c>
      <c r="J47" s="33">
        <v>0</v>
      </c>
      <c r="K47" s="42">
        <v>0</v>
      </c>
      <c r="L47" s="17">
        <v>0</v>
      </c>
      <c r="M47" s="17">
        <v>0</v>
      </c>
      <c r="N47" s="17">
        <v>0</v>
      </c>
      <c r="O47" s="17">
        <v>2448523</v>
      </c>
      <c r="P47" s="35">
        <v>0</v>
      </c>
      <c r="Q47" s="31">
        <v>0</v>
      </c>
      <c r="R47" s="32">
        <v>0</v>
      </c>
      <c r="S47" s="31">
        <v>0</v>
      </c>
      <c r="T47" s="33">
        <v>0</v>
      </c>
      <c r="U47" s="33">
        <v>0</v>
      </c>
      <c r="V47" s="42">
        <v>0</v>
      </c>
      <c r="W47" s="17">
        <v>0</v>
      </c>
      <c r="X47" s="17">
        <v>0</v>
      </c>
      <c r="Y47" s="17">
        <v>0</v>
      </c>
      <c r="Z47" s="17">
        <v>71235</v>
      </c>
      <c r="AA47" s="35">
        <v>0</v>
      </c>
      <c r="AB47" s="31">
        <v>0</v>
      </c>
      <c r="AC47" s="32">
        <v>0</v>
      </c>
      <c r="AD47" s="31">
        <v>0</v>
      </c>
      <c r="AE47" s="33">
        <v>0</v>
      </c>
      <c r="AF47" s="33">
        <v>0</v>
      </c>
      <c r="AG47" s="42">
        <v>0</v>
      </c>
      <c r="AH47" s="17">
        <v>0</v>
      </c>
      <c r="AI47" s="17">
        <v>0</v>
      </c>
      <c r="AJ47" s="17">
        <v>0</v>
      </c>
      <c r="AK47" s="17">
        <v>2519758</v>
      </c>
      <c r="AL47" s="31">
        <v>0</v>
      </c>
      <c r="AM47" s="31">
        <v>0</v>
      </c>
      <c r="AN47" s="32">
        <v>0</v>
      </c>
      <c r="AO47" s="31">
        <v>0</v>
      </c>
      <c r="AP47" s="33">
        <v>0</v>
      </c>
      <c r="AQ47" s="33">
        <v>0</v>
      </c>
      <c r="AR47" s="42">
        <v>0</v>
      </c>
      <c r="AS47" s="17">
        <v>0</v>
      </c>
      <c r="AT47" s="17">
        <v>0</v>
      </c>
      <c r="AU47" s="17">
        <v>0</v>
      </c>
      <c r="AV47" s="17">
        <v>368892.57120000001</v>
      </c>
      <c r="AW47" s="35">
        <v>0</v>
      </c>
      <c r="AX47" s="31">
        <v>0</v>
      </c>
      <c r="AY47" s="32">
        <v>0</v>
      </c>
      <c r="AZ47" s="31">
        <v>0</v>
      </c>
      <c r="BA47" s="33">
        <v>0</v>
      </c>
      <c r="BB47" s="33">
        <v>0</v>
      </c>
      <c r="BC47" s="42">
        <v>0</v>
      </c>
      <c r="BD47" s="17">
        <v>0</v>
      </c>
      <c r="BE47" s="17">
        <v>0</v>
      </c>
      <c r="BF47" s="17">
        <v>0</v>
      </c>
      <c r="BG47" s="17">
        <v>180918.62440000003</v>
      </c>
      <c r="BH47" s="35">
        <v>0</v>
      </c>
      <c r="BI47" s="31">
        <v>0</v>
      </c>
      <c r="BJ47" s="32">
        <v>0</v>
      </c>
      <c r="BK47" s="31">
        <v>0</v>
      </c>
      <c r="BL47" s="33">
        <v>0</v>
      </c>
      <c r="BM47" s="33">
        <v>0</v>
      </c>
      <c r="BN47" s="42">
        <v>0</v>
      </c>
      <c r="BO47" s="17">
        <v>0</v>
      </c>
      <c r="BP47" s="17">
        <v>0</v>
      </c>
      <c r="BQ47" s="17">
        <v>0</v>
      </c>
      <c r="BR47" s="17">
        <v>3069569.1956000002</v>
      </c>
      <c r="BS47" s="17"/>
      <c r="BT47" s="31">
        <v>0</v>
      </c>
      <c r="BU47" s="31">
        <v>0</v>
      </c>
      <c r="BV47" s="32">
        <v>0</v>
      </c>
      <c r="BW47" s="31">
        <v>0</v>
      </c>
      <c r="BX47" s="33">
        <v>0</v>
      </c>
      <c r="BY47" s="33">
        <v>0</v>
      </c>
      <c r="BZ47" s="42">
        <v>0</v>
      </c>
      <c r="CA47" s="17">
        <v>0</v>
      </c>
      <c r="CB47" s="17">
        <v>0</v>
      </c>
      <c r="CC47" s="17">
        <v>0</v>
      </c>
      <c r="CD47" s="17">
        <v>180918.62440000003</v>
      </c>
      <c r="CE47" s="17"/>
      <c r="CF47" s="31">
        <v>0</v>
      </c>
      <c r="CG47" s="31">
        <v>0</v>
      </c>
      <c r="CH47" s="32">
        <v>0</v>
      </c>
      <c r="CI47" s="31">
        <v>0</v>
      </c>
      <c r="CJ47" s="33">
        <v>0</v>
      </c>
      <c r="CK47" s="33">
        <v>0</v>
      </c>
      <c r="CL47" s="42">
        <v>0</v>
      </c>
      <c r="CM47" s="17">
        <v>0</v>
      </c>
      <c r="CN47" s="17">
        <v>0</v>
      </c>
      <c r="CO47" s="17">
        <v>0</v>
      </c>
      <c r="CP47" s="17">
        <v>86778.476999999999</v>
      </c>
      <c r="CQ47" s="5"/>
    </row>
    <row r="48" spans="2:106" ht="17.25" customHeight="1">
      <c r="B48" s="21" t="s">
        <v>1</v>
      </c>
      <c r="C48" s="21" t="s">
        <v>80</v>
      </c>
      <c r="D48" s="22" t="s">
        <v>94</v>
      </c>
      <c r="E48" s="31">
        <v>0</v>
      </c>
      <c r="F48" s="31">
        <v>0</v>
      </c>
      <c r="G48" s="32">
        <v>0</v>
      </c>
      <c r="H48" s="31">
        <v>0</v>
      </c>
      <c r="I48" s="33">
        <v>0</v>
      </c>
      <c r="J48" s="33">
        <v>0</v>
      </c>
      <c r="K48" s="42">
        <v>0</v>
      </c>
      <c r="L48" s="17">
        <v>2057730</v>
      </c>
      <c r="M48" s="17">
        <v>3503705</v>
      </c>
      <c r="N48" s="17">
        <v>0</v>
      </c>
      <c r="O48" s="17">
        <v>0</v>
      </c>
      <c r="P48" s="35">
        <v>0</v>
      </c>
      <c r="Q48" s="31">
        <v>0</v>
      </c>
      <c r="R48" s="32">
        <v>0</v>
      </c>
      <c r="S48" s="31">
        <v>0</v>
      </c>
      <c r="T48" s="33">
        <v>0</v>
      </c>
      <c r="U48" s="33">
        <v>0</v>
      </c>
      <c r="V48" s="42">
        <v>0</v>
      </c>
      <c r="W48" s="17">
        <v>59925</v>
      </c>
      <c r="X48" s="17">
        <v>328648</v>
      </c>
      <c r="Y48" s="17">
        <v>0</v>
      </c>
      <c r="Z48" s="17">
        <v>0</v>
      </c>
      <c r="AA48" s="35">
        <v>0</v>
      </c>
      <c r="AB48" s="31">
        <v>0</v>
      </c>
      <c r="AC48" s="32">
        <v>0</v>
      </c>
      <c r="AD48" s="31">
        <v>0</v>
      </c>
      <c r="AE48" s="33">
        <v>0</v>
      </c>
      <c r="AF48" s="33">
        <v>0</v>
      </c>
      <c r="AG48" s="42">
        <v>0</v>
      </c>
      <c r="AH48" s="17">
        <v>2117655</v>
      </c>
      <c r="AI48" s="17">
        <v>3832353</v>
      </c>
      <c r="AJ48" s="17">
        <v>0</v>
      </c>
      <c r="AK48" s="17">
        <v>0</v>
      </c>
      <c r="AL48" s="31">
        <v>0</v>
      </c>
      <c r="AM48" s="31">
        <v>0</v>
      </c>
      <c r="AN48" s="32">
        <v>0</v>
      </c>
      <c r="AO48" s="31">
        <v>0</v>
      </c>
      <c r="AP48" s="33">
        <v>0</v>
      </c>
      <c r="AQ48" s="33">
        <v>0</v>
      </c>
      <c r="AR48" s="42">
        <v>0</v>
      </c>
      <c r="AS48" s="17">
        <v>163271.20050000001</v>
      </c>
      <c r="AT48" s="17">
        <v>382085.59409999999</v>
      </c>
      <c r="AU48" s="17">
        <v>0</v>
      </c>
      <c r="AV48" s="17">
        <v>0</v>
      </c>
      <c r="AW48" s="35">
        <v>0</v>
      </c>
      <c r="AX48" s="31">
        <v>0</v>
      </c>
      <c r="AY48" s="32">
        <v>0</v>
      </c>
      <c r="AZ48" s="31">
        <v>0</v>
      </c>
      <c r="BA48" s="33">
        <v>0</v>
      </c>
      <c r="BB48" s="33">
        <v>0</v>
      </c>
      <c r="BC48" s="42">
        <v>0</v>
      </c>
      <c r="BD48" s="17">
        <v>138494.63699999999</v>
      </c>
      <c r="BE48" s="17">
        <v>275162.94540000003</v>
      </c>
      <c r="BF48" s="17">
        <v>0</v>
      </c>
      <c r="BG48" s="17">
        <v>0</v>
      </c>
      <c r="BH48" s="35">
        <v>0</v>
      </c>
      <c r="BI48" s="31">
        <v>0</v>
      </c>
      <c r="BJ48" s="32">
        <v>0</v>
      </c>
      <c r="BK48" s="31">
        <v>0</v>
      </c>
      <c r="BL48" s="33">
        <v>0</v>
      </c>
      <c r="BM48" s="33">
        <v>0</v>
      </c>
      <c r="BN48" s="42">
        <v>0</v>
      </c>
      <c r="BO48" s="17">
        <v>2419420.8374999999</v>
      </c>
      <c r="BP48" s="17">
        <v>4489601.5395</v>
      </c>
      <c r="BQ48" s="17">
        <v>0</v>
      </c>
      <c r="BR48" s="17">
        <v>0</v>
      </c>
      <c r="BS48" s="17"/>
      <c r="BT48" s="31">
        <v>0</v>
      </c>
      <c r="BU48" s="31">
        <v>0</v>
      </c>
      <c r="BV48" s="32">
        <v>0</v>
      </c>
      <c r="BW48" s="31">
        <v>0</v>
      </c>
      <c r="BX48" s="33">
        <v>0</v>
      </c>
      <c r="BY48" s="33">
        <v>0</v>
      </c>
      <c r="BZ48" s="42">
        <v>0</v>
      </c>
      <c r="CA48" s="17">
        <v>0</v>
      </c>
      <c r="CB48" s="17">
        <v>6909022.3770000003</v>
      </c>
      <c r="CC48" s="17">
        <v>0</v>
      </c>
      <c r="CD48" s="17">
        <v>0</v>
      </c>
      <c r="CE48" s="17"/>
      <c r="CF48" s="31">
        <v>0</v>
      </c>
      <c r="CG48" s="31">
        <v>0</v>
      </c>
      <c r="CH48" s="32">
        <v>0</v>
      </c>
      <c r="CI48" s="31">
        <v>0</v>
      </c>
      <c r="CJ48" s="33">
        <v>0</v>
      </c>
      <c r="CK48" s="33">
        <v>0</v>
      </c>
      <c r="CL48" s="42">
        <v>0</v>
      </c>
      <c r="CM48" s="17">
        <v>68464.3125</v>
      </c>
      <c r="CN48" s="17">
        <v>385011.13199999998</v>
      </c>
      <c r="CO48" s="17">
        <v>0</v>
      </c>
      <c r="CP48" s="17">
        <v>0</v>
      </c>
      <c r="CQ48" s="5"/>
    </row>
    <row r="49" spans="2:95" ht="17.25" customHeight="1">
      <c r="B49" s="21" t="s">
        <v>1</v>
      </c>
      <c r="C49" s="21" t="s">
        <v>80</v>
      </c>
      <c r="D49" s="22" t="s">
        <v>107</v>
      </c>
      <c r="E49" s="31">
        <v>0</v>
      </c>
      <c r="F49" s="31">
        <v>0</v>
      </c>
      <c r="G49" s="32">
        <v>0</v>
      </c>
      <c r="H49" s="31">
        <v>0</v>
      </c>
      <c r="I49" s="33">
        <v>0</v>
      </c>
      <c r="J49" s="33">
        <v>1371131</v>
      </c>
      <c r="K49" s="42">
        <v>2589846</v>
      </c>
      <c r="L49" s="17">
        <v>2534959</v>
      </c>
      <c r="M49" s="17">
        <v>1150067</v>
      </c>
      <c r="N49" s="17">
        <v>998909</v>
      </c>
      <c r="O49" s="17">
        <v>1001646</v>
      </c>
      <c r="P49" s="35">
        <v>0</v>
      </c>
      <c r="Q49" s="31">
        <v>0</v>
      </c>
      <c r="R49" s="32">
        <v>0</v>
      </c>
      <c r="S49" s="31">
        <v>0</v>
      </c>
      <c r="T49" s="33">
        <v>0</v>
      </c>
      <c r="U49" s="33">
        <v>55571</v>
      </c>
      <c r="V49" s="42">
        <v>212434</v>
      </c>
      <c r="W49" s="17">
        <v>343002</v>
      </c>
      <c r="X49" s="17">
        <v>316223</v>
      </c>
      <c r="Y49" s="17">
        <v>40484</v>
      </c>
      <c r="Z49" s="17">
        <v>40568</v>
      </c>
      <c r="AA49" s="35">
        <v>0</v>
      </c>
      <c r="AB49" s="31">
        <v>0</v>
      </c>
      <c r="AC49" s="32">
        <v>0</v>
      </c>
      <c r="AD49" s="31">
        <v>0</v>
      </c>
      <c r="AE49" s="33">
        <v>0</v>
      </c>
      <c r="AF49" s="33">
        <v>1426702</v>
      </c>
      <c r="AG49" s="42">
        <v>2802280</v>
      </c>
      <c r="AH49" s="17">
        <v>2877961</v>
      </c>
      <c r="AI49" s="17">
        <v>1466290</v>
      </c>
      <c r="AJ49" s="17">
        <v>1039393</v>
      </c>
      <c r="AK49" s="17">
        <v>1042214</v>
      </c>
      <c r="AL49" s="31">
        <v>0</v>
      </c>
      <c r="AM49" s="31">
        <v>0</v>
      </c>
      <c r="AN49" s="32">
        <v>0</v>
      </c>
      <c r="AO49" s="31">
        <v>0</v>
      </c>
      <c r="AP49" s="33">
        <v>0</v>
      </c>
      <c r="AQ49" s="33">
        <v>47081.166000000005</v>
      </c>
      <c r="AR49" s="42">
        <v>154125.4</v>
      </c>
      <c r="AS49" s="17">
        <v>221890.79310000001</v>
      </c>
      <c r="AT49" s="17">
        <v>146189.11299999998</v>
      </c>
      <c r="AU49" s="17">
        <v>127637.46040000001</v>
      </c>
      <c r="AV49" s="17">
        <v>152580.12960000001</v>
      </c>
      <c r="AW49" s="35">
        <v>0</v>
      </c>
      <c r="AX49" s="31">
        <v>0</v>
      </c>
      <c r="AY49" s="32">
        <v>0</v>
      </c>
      <c r="AZ49" s="31">
        <v>0</v>
      </c>
      <c r="BA49" s="33">
        <v>0</v>
      </c>
      <c r="BB49" s="33">
        <v>0</v>
      </c>
      <c r="BC49" s="42">
        <v>174096.55979999999</v>
      </c>
      <c r="BD49" s="17">
        <v>193881.7427</v>
      </c>
      <c r="BE49" s="17">
        <v>114372.4123</v>
      </c>
      <c r="BF49" s="17">
        <v>88036.587100000004</v>
      </c>
      <c r="BG49" s="17">
        <v>86816.426200000002</v>
      </c>
      <c r="BH49" s="35">
        <v>0</v>
      </c>
      <c r="BI49" s="31">
        <v>0</v>
      </c>
      <c r="BJ49" s="32">
        <v>0</v>
      </c>
      <c r="BK49" s="31">
        <v>0</v>
      </c>
      <c r="BL49" s="33">
        <v>0</v>
      </c>
      <c r="BM49" s="33">
        <v>1473783.166</v>
      </c>
      <c r="BN49" s="42">
        <v>3130501.9598000003</v>
      </c>
      <c r="BO49" s="17">
        <v>3293733.5357999997</v>
      </c>
      <c r="BP49" s="17">
        <v>1726851.5252999999</v>
      </c>
      <c r="BQ49" s="17">
        <v>1255067.0474999999</v>
      </c>
      <c r="BR49" s="17">
        <v>1281610.5558</v>
      </c>
      <c r="BS49" s="17"/>
      <c r="BT49" s="31">
        <v>0</v>
      </c>
      <c r="BU49" s="31">
        <v>0</v>
      </c>
      <c r="BV49" s="32">
        <v>0</v>
      </c>
      <c r="BW49" s="31">
        <v>0</v>
      </c>
      <c r="BX49" s="33">
        <v>0</v>
      </c>
      <c r="BY49" s="33">
        <v>0</v>
      </c>
      <c r="BZ49" s="42">
        <v>1177180.713</v>
      </c>
      <c r="CA49" s="17">
        <v>2787460.8372</v>
      </c>
      <c r="CB49" s="17">
        <v>5660228.6367000006</v>
      </c>
      <c r="CC49" s="17">
        <v>1255067.0474999999</v>
      </c>
      <c r="CD49" s="17">
        <v>1281610.5558</v>
      </c>
      <c r="CE49" s="17"/>
      <c r="CF49" s="31">
        <v>0</v>
      </c>
      <c r="CG49" s="31">
        <v>0</v>
      </c>
      <c r="CH49" s="32">
        <v>0</v>
      </c>
      <c r="CI49" s="31">
        <v>0</v>
      </c>
      <c r="CJ49" s="33">
        <v>0</v>
      </c>
      <c r="CK49" s="33">
        <v>57404.843000000008</v>
      </c>
      <c r="CL49" s="42">
        <v>236558.44280000002</v>
      </c>
      <c r="CM49" s="17">
        <v>390553.28759999998</v>
      </c>
      <c r="CN49" s="17">
        <v>367622.33400000003</v>
      </c>
      <c r="CO49" s="17">
        <v>48884.43</v>
      </c>
      <c r="CP49" s="17">
        <v>49886.469600000004</v>
      </c>
      <c r="CQ49" s="5"/>
    </row>
    <row r="50" spans="2:95" ht="17.25" customHeight="1">
      <c r="B50" s="21" t="s">
        <v>1</v>
      </c>
      <c r="C50" s="21" t="s">
        <v>80</v>
      </c>
      <c r="D50" s="22" t="s">
        <v>95</v>
      </c>
      <c r="E50" s="31">
        <v>0</v>
      </c>
      <c r="F50" s="31">
        <v>0</v>
      </c>
      <c r="G50" s="32">
        <v>0</v>
      </c>
      <c r="H50" s="31">
        <v>0</v>
      </c>
      <c r="I50" s="33">
        <v>0</v>
      </c>
      <c r="J50" s="33">
        <v>0</v>
      </c>
      <c r="K50" s="42">
        <v>3247392</v>
      </c>
      <c r="L50" s="17">
        <v>0</v>
      </c>
      <c r="M50" s="17">
        <v>0</v>
      </c>
      <c r="N50" s="17">
        <v>0</v>
      </c>
      <c r="O50" s="17">
        <v>0</v>
      </c>
      <c r="P50" s="35">
        <v>0</v>
      </c>
      <c r="Q50" s="31">
        <v>0</v>
      </c>
      <c r="R50" s="32">
        <v>0</v>
      </c>
      <c r="S50" s="31">
        <v>0</v>
      </c>
      <c r="T50" s="33">
        <v>0</v>
      </c>
      <c r="U50" s="33">
        <v>0</v>
      </c>
      <c r="V50" s="42">
        <v>116395</v>
      </c>
      <c r="W50" s="17">
        <v>0</v>
      </c>
      <c r="X50" s="17">
        <v>0</v>
      </c>
      <c r="Y50" s="17">
        <v>0</v>
      </c>
      <c r="Z50" s="17">
        <v>0</v>
      </c>
      <c r="AA50" s="35">
        <v>0</v>
      </c>
      <c r="AB50" s="31">
        <v>0</v>
      </c>
      <c r="AC50" s="32">
        <v>0</v>
      </c>
      <c r="AD50" s="31">
        <v>0</v>
      </c>
      <c r="AE50" s="33">
        <v>0</v>
      </c>
      <c r="AF50" s="33">
        <v>0</v>
      </c>
      <c r="AG50" s="42">
        <v>3363787</v>
      </c>
      <c r="AH50" s="17">
        <v>0</v>
      </c>
      <c r="AI50" s="17">
        <v>0</v>
      </c>
      <c r="AJ50" s="17">
        <v>0</v>
      </c>
      <c r="AK50" s="17">
        <v>0</v>
      </c>
      <c r="AL50" s="31">
        <v>0</v>
      </c>
      <c r="AM50" s="31">
        <v>0</v>
      </c>
      <c r="AN50" s="32">
        <v>0</v>
      </c>
      <c r="AO50" s="31">
        <v>0</v>
      </c>
      <c r="AP50" s="33">
        <v>0</v>
      </c>
      <c r="AQ50" s="33">
        <v>0</v>
      </c>
      <c r="AR50" s="42">
        <v>185008.285</v>
      </c>
      <c r="AS50" s="17">
        <v>0</v>
      </c>
      <c r="AT50" s="17">
        <v>0</v>
      </c>
      <c r="AU50" s="17">
        <v>0</v>
      </c>
      <c r="AV50" s="17">
        <v>0</v>
      </c>
      <c r="AW50" s="35">
        <v>0</v>
      </c>
      <c r="AX50" s="31">
        <v>0</v>
      </c>
      <c r="AY50" s="32">
        <v>0</v>
      </c>
      <c r="AZ50" s="31">
        <v>0</v>
      </c>
      <c r="BA50" s="33">
        <v>0</v>
      </c>
      <c r="BB50" s="33">
        <v>0</v>
      </c>
      <c r="BC50" s="42">
        <v>236137.8474</v>
      </c>
      <c r="BD50" s="17">
        <v>0</v>
      </c>
      <c r="BE50" s="17">
        <v>0</v>
      </c>
      <c r="BF50" s="17">
        <v>0</v>
      </c>
      <c r="BG50" s="17">
        <v>0</v>
      </c>
      <c r="BH50" s="35">
        <v>0</v>
      </c>
      <c r="BI50" s="31">
        <v>0</v>
      </c>
      <c r="BJ50" s="32">
        <v>0</v>
      </c>
      <c r="BK50" s="31">
        <v>0</v>
      </c>
      <c r="BL50" s="33">
        <v>0</v>
      </c>
      <c r="BM50" s="33">
        <v>0</v>
      </c>
      <c r="BN50" s="42">
        <v>3784933.1324</v>
      </c>
      <c r="BO50" s="17">
        <v>0</v>
      </c>
      <c r="BP50" s="17">
        <v>0</v>
      </c>
      <c r="BQ50" s="17">
        <v>0</v>
      </c>
      <c r="BR50" s="17">
        <v>0</v>
      </c>
      <c r="BS50" s="17"/>
      <c r="BT50" s="31">
        <v>0</v>
      </c>
      <c r="BU50" s="31">
        <v>0</v>
      </c>
      <c r="BV50" s="32">
        <v>0</v>
      </c>
      <c r="BW50" s="31">
        <v>0</v>
      </c>
      <c r="BX50" s="33">
        <v>0</v>
      </c>
      <c r="BY50" s="33">
        <v>0</v>
      </c>
      <c r="BZ50" s="42">
        <v>3784933.1324</v>
      </c>
      <c r="CA50" s="17">
        <v>0</v>
      </c>
      <c r="CB50" s="17">
        <v>0</v>
      </c>
      <c r="CC50" s="17">
        <v>0</v>
      </c>
      <c r="CD50" s="17">
        <v>0</v>
      </c>
      <c r="CE50" s="17"/>
      <c r="CF50" s="31">
        <v>0</v>
      </c>
      <c r="CG50" s="31">
        <v>0</v>
      </c>
      <c r="CH50" s="32">
        <v>0</v>
      </c>
      <c r="CI50" s="31">
        <v>0</v>
      </c>
      <c r="CJ50" s="33">
        <v>0</v>
      </c>
      <c r="CK50" s="33">
        <v>0</v>
      </c>
      <c r="CL50" s="42">
        <v>130967.65400000001</v>
      </c>
      <c r="CM50" s="17">
        <v>0</v>
      </c>
      <c r="CN50" s="17">
        <v>0</v>
      </c>
      <c r="CO50" s="17">
        <v>0</v>
      </c>
      <c r="CP50" s="17">
        <v>0</v>
      </c>
      <c r="CQ50" s="5"/>
    </row>
    <row r="51" spans="2:95" ht="17.25" customHeight="1">
      <c r="B51" s="21" t="s">
        <v>1</v>
      </c>
      <c r="C51" s="21" t="s">
        <v>80</v>
      </c>
      <c r="D51" s="22" t="s">
        <v>96</v>
      </c>
      <c r="E51" s="31">
        <v>0</v>
      </c>
      <c r="F51" s="31">
        <v>0</v>
      </c>
      <c r="G51" s="32">
        <v>0</v>
      </c>
      <c r="H51" s="31">
        <v>0</v>
      </c>
      <c r="I51" s="33">
        <v>0</v>
      </c>
      <c r="J51" s="33">
        <v>0</v>
      </c>
      <c r="K51" s="42">
        <v>2212735</v>
      </c>
      <c r="L51" s="17">
        <v>119277</v>
      </c>
      <c r="M51" s="17">
        <v>0</v>
      </c>
      <c r="N51" s="17">
        <v>0</v>
      </c>
      <c r="O51" s="17">
        <v>0</v>
      </c>
      <c r="P51" s="35">
        <v>0</v>
      </c>
      <c r="Q51" s="31">
        <v>0</v>
      </c>
      <c r="R51" s="32">
        <v>0</v>
      </c>
      <c r="S51" s="31">
        <v>0</v>
      </c>
      <c r="T51" s="33">
        <v>0</v>
      </c>
      <c r="U51" s="33">
        <v>0</v>
      </c>
      <c r="V51" s="42">
        <v>68716</v>
      </c>
      <c r="W51" s="17">
        <v>14584</v>
      </c>
      <c r="X51" s="17">
        <v>0</v>
      </c>
      <c r="Y51" s="17">
        <v>0</v>
      </c>
      <c r="Z51" s="17">
        <v>0</v>
      </c>
      <c r="AA51" s="35">
        <v>0</v>
      </c>
      <c r="AB51" s="31">
        <v>0</v>
      </c>
      <c r="AC51" s="32">
        <v>0</v>
      </c>
      <c r="AD51" s="31">
        <v>0</v>
      </c>
      <c r="AE51" s="33">
        <v>0</v>
      </c>
      <c r="AF51" s="33">
        <v>0</v>
      </c>
      <c r="AG51" s="42">
        <v>2281451</v>
      </c>
      <c r="AH51" s="17">
        <v>133861</v>
      </c>
      <c r="AI51" s="17">
        <v>0</v>
      </c>
      <c r="AJ51" s="17">
        <v>0</v>
      </c>
      <c r="AK51" s="17">
        <v>0</v>
      </c>
      <c r="AL51" s="31">
        <v>0</v>
      </c>
      <c r="AM51" s="31">
        <v>0</v>
      </c>
      <c r="AN51" s="32">
        <v>0</v>
      </c>
      <c r="AO51" s="31">
        <v>0</v>
      </c>
      <c r="AP51" s="33">
        <v>0</v>
      </c>
      <c r="AQ51" s="33">
        <v>0</v>
      </c>
      <c r="AR51" s="42">
        <v>125479.80500000001</v>
      </c>
      <c r="AS51" s="17">
        <v>10320.6831</v>
      </c>
      <c r="AT51" s="17">
        <v>0</v>
      </c>
      <c r="AU51" s="17">
        <v>0</v>
      </c>
      <c r="AV51" s="17">
        <v>0</v>
      </c>
      <c r="AW51" s="35">
        <v>0</v>
      </c>
      <c r="AX51" s="31">
        <v>0</v>
      </c>
      <c r="AY51" s="32">
        <v>0</v>
      </c>
      <c r="AZ51" s="31">
        <v>0</v>
      </c>
      <c r="BA51" s="33">
        <v>0</v>
      </c>
      <c r="BB51" s="33">
        <v>0</v>
      </c>
      <c r="BC51" s="42">
        <v>128901.98149999999</v>
      </c>
      <c r="BD51" s="17">
        <v>8593.8761999999988</v>
      </c>
      <c r="BE51" s="17">
        <v>0</v>
      </c>
      <c r="BF51" s="17">
        <v>0</v>
      </c>
      <c r="BG51" s="17">
        <v>0</v>
      </c>
      <c r="BH51" s="35">
        <v>0</v>
      </c>
      <c r="BI51" s="31">
        <v>0</v>
      </c>
      <c r="BJ51" s="32">
        <v>0</v>
      </c>
      <c r="BK51" s="31">
        <v>0</v>
      </c>
      <c r="BL51" s="33">
        <v>0</v>
      </c>
      <c r="BM51" s="33">
        <v>0</v>
      </c>
      <c r="BN51" s="42">
        <v>2535832.7864999995</v>
      </c>
      <c r="BO51" s="17">
        <v>152775.55929999999</v>
      </c>
      <c r="BP51" s="17">
        <v>0</v>
      </c>
      <c r="BQ51" s="17">
        <v>0</v>
      </c>
      <c r="BR51" s="17">
        <v>0</v>
      </c>
      <c r="BS51" s="18"/>
      <c r="BT51" s="31">
        <v>0</v>
      </c>
      <c r="BU51" s="31">
        <v>0</v>
      </c>
      <c r="BV51" s="32">
        <v>0</v>
      </c>
      <c r="BW51" s="31">
        <v>0</v>
      </c>
      <c r="BX51" s="33">
        <v>0</v>
      </c>
      <c r="BY51" s="33">
        <v>0</v>
      </c>
      <c r="BZ51" s="42">
        <v>0</v>
      </c>
      <c r="CA51" s="17">
        <v>2688608.3458000002</v>
      </c>
      <c r="CB51" s="17">
        <v>0</v>
      </c>
      <c r="CC51" s="17">
        <v>0</v>
      </c>
      <c r="CD51" s="17">
        <v>0</v>
      </c>
      <c r="CE51" s="18"/>
      <c r="CF51" s="31">
        <v>0</v>
      </c>
      <c r="CG51" s="31">
        <v>0</v>
      </c>
      <c r="CH51" s="32">
        <v>0</v>
      </c>
      <c r="CI51" s="31">
        <v>0</v>
      </c>
      <c r="CJ51" s="33">
        <v>0</v>
      </c>
      <c r="CK51" s="33">
        <v>0</v>
      </c>
      <c r="CL51" s="42">
        <v>76377.834000000003</v>
      </c>
      <c r="CM51" s="17">
        <v>16644.7192</v>
      </c>
      <c r="CN51" s="17">
        <v>0</v>
      </c>
      <c r="CO51" s="17">
        <v>0</v>
      </c>
      <c r="CP51" s="17">
        <v>0</v>
      </c>
      <c r="CQ51" s="5"/>
    </row>
    <row r="52" spans="2:95" ht="17.25" customHeight="1">
      <c r="B52" s="21" t="s">
        <v>1</v>
      </c>
      <c r="C52" s="21" t="s">
        <v>80</v>
      </c>
      <c r="D52" s="22" t="s">
        <v>97</v>
      </c>
      <c r="E52" s="31">
        <v>0</v>
      </c>
      <c r="F52" s="31">
        <v>0</v>
      </c>
      <c r="G52" s="32">
        <v>0</v>
      </c>
      <c r="H52" s="31">
        <v>0</v>
      </c>
      <c r="I52" s="33">
        <v>0</v>
      </c>
      <c r="J52" s="33">
        <v>0</v>
      </c>
      <c r="K52" s="42">
        <v>1785179</v>
      </c>
      <c r="L52" s="17">
        <v>0</v>
      </c>
      <c r="M52" s="17">
        <v>0</v>
      </c>
      <c r="N52" s="17">
        <v>0</v>
      </c>
      <c r="O52" s="17">
        <v>0</v>
      </c>
      <c r="P52" s="35">
        <v>0</v>
      </c>
      <c r="Q52" s="31">
        <v>0</v>
      </c>
      <c r="R52" s="32">
        <v>0</v>
      </c>
      <c r="S52" s="31">
        <v>0</v>
      </c>
      <c r="T52" s="33">
        <v>0</v>
      </c>
      <c r="U52" s="33">
        <v>0</v>
      </c>
      <c r="V52" s="42">
        <v>63986</v>
      </c>
      <c r="W52" s="17">
        <v>0</v>
      </c>
      <c r="X52" s="17">
        <v>0</v>
      </c>
      <c r="Y52" s="17">
        <v>0</v>
      </c>
      <c r="Z52" s="17">
        <v>0</v>
      </c>
      <c r="AA52" s="35">
        <v>0</v>
      </c>
      <c r="AB52" s="31">
        <v>0</v>
      </c>
      <c r="AC52" s="32">
        <v>0</v>
      </c>
      <c r="AD52" s="31">
        <v>0</v>
      </c>
      <c r="AE52" s="33">
        <v>0</v>
      </c>
      <c r="AF52" s="33">
        <v>0</v>
      </c>
      <c r="AG52" s="42">
        <v>1849165</v>
      </c>
      <c r="AH52" s="17">
        <v>0</v>
      </c>
      <c r="AI52" s="17">
        <v>0</v>
      </c>
      <c r="AJ52" s="17">
        <v>0</v>
      </c>
      <c r="AK52" s="17">
        <v>0</v>
      </c>
      <c r="AL52" s="31">
        <v>0</v>
      </c>
      <c r="AM52" s="31">
        <v>0</v>
      </c>
      <c r="AN52" s="32">
        <v>0</v>
      </c>
      <c r="AO52" s="31">
        <v>0</v>
      </c>
      <c r="AP52" s="33">
        <v>0</v>
      </c>
      <c r="AQ52" s="33">
        <v>0</v>
      </c>
      <c r="AR52" s="42">
        <v>101704.075</v>
      </c>
      <c r="AS52" s="17">
        <v>0</v>
      </c>
      <c r="AT52" s="17">
        <v>0</v>
      </c>
      <c r="AU52" s="17">
        <v>0</v>
      </c>
      <c r="AV52" s="17">
        <v>0</v>
      </c>
      <c r="AW52" s="35">
        <v>0</v>
      </c>
      <c r="AX52" s="31">
        <v>0</v>
      </c>
      <c r="AY52" s="32">
        <v>0</v>
      </c>
      <c r="AZ52" s="31">
        <v>0</v>
      </c>
      <c r="BA52" s="33">
        <v>0</v>
      </c>
      <c r="BB52" s="33">
        <v>0</v>
      </c>
      <c r="BC52" s="42">
        <v>47708.456999999995</v>
      </c>
      <c r="BD52" s="17">
        <v>0</v>
      </c>
      <c r="BE52" s="17">
        <v>0</v>
      </c>
      <c r="BF52" s="17">
        <v>0</v>
      </c>
      <c r="BG52" s="17">
        <v>0</v>
      </c>
      <c r="BH52" s="35">
        <v>0</v>
      </c>
      <c r="BI52" s="31">
        <v>0</v>
      </c>
      <c r="BJ52" s="32">
        <v>0</v>
      </c>
      <c r="BK52" s="31">
        <v>0</v>
      </c>
      <c r="BL52" s="33">
        <v>0</v>
      </c>
      <c r="BM52" s="33">
        <v>0</v>
      </c>
      <c r="BN52" s="42">
        <v>1998577.5319999999</v>
      </c>
      <c r="BO52" s="17">
        <v>0</v>
      </c>
      <c r="BP52" s="17">
        <v>0</v>
      </c>
      <c r="BQ52" s="17">
        <v>0</v>
      </c>
      <c r="BR52" s="17">
        <v>0</v>
      </c>
      <c r="BS52" s="19"/>
      <c r="BT52" s="31">
        <v>0</v>
      </c>
      <c r="BU52" s="31">
        <v>0</v>
      </c>
      <c r="BV52" s="32">
        <v>0</v>
      </c>
      <c r="BW52" s="31">
        <v>0</v>
      </c>
      <c r="BX52" s="33">
        <v>0</v>
      </c>
      <c r="BY52" s="33">
        <v>0</v>
      </c>
      <c r="BZ52" s="42">
        <v>1998577.5319999999</v>
      </c>
      <c r="CA52" s="17">
        <v>0</v>
      </c>
      <c r="CB52" s="17">
        <v>0</v>
      </c>
      <c r="CC52" s="17">
        <v>0</v>
      </c>
      <c r="CD52" s="17">
        <v>0</v>
      </c>
      <c r="CE52" s="19"/>
      <c r="CF52" s="31">
        <v>0</v>
      </c>
      <c r="CG52" s="31">
        <v>0</v>
      </c>
      <c r="CH52" s="32">
        <v>0</v>
      </c>
      <c r="CI52" s="31">
        <v>0</v>
      </c>
      <c r="CJ52" s="33">
        <v>0</v>
      </c>
      <c r="CK52" s="33">
        <v>0</v>
      </c>
      <c r="CL52" s="42">
        <v>69156.068799999994</v>
      </c>
      <c r="CM52" s="17">
        <v>0</v>
      </c>
      <c r="CN52" s="17">
        <v>0</v>
      </c>
      <c r="CO52" s="17">
        <v>0</v>
      </c>
      <c r="CP52" s="17">
        <v>0</v>
      </c>
      <c r="CQ52" s="5"/>
    </row>
    <row r="53" spans="2:95" ht="17.25" customHeight="1">
      <c r="B53" s="21" t="s">
        <v>1</v>
      </c>
      <c r="C53" s="21" t="s">
        <v>80</v>
      </c>
      <c r="D53" s="22" t="s">
        <v>108</v>
      </c>
      <c r="E53" s="36">
        <v>1456331.491532915</v>
      </c>
      <c r="F53" s="36">
        <v>1721151.7524126593</v>
      </c>
      <c r="G53" s="37">
        <v>990103.52497379528</v>
      </c>
      <c r="H53" s="36">
        <v>576728.42232715199</v>
      </c>
      <c r="I53" s="38">
        <v>754929.06765821972</v>
      </c>
      <c r="J53" s="38">
        <v>4032517.239717599</v>
      </c>
      <c r="K53" s="43">
        <v>199998</v>
      </c>
      <c r="L53" s="44">
        <v>850002</v>
      </c>
      <c r="M53" s="44">
        <v>50001</v>
      </c>
      <c r="N53" s="44">
        <v>202913</v>
      </c>
      <c r="O53" s="44">
        <v>347086</v>
      </c>
      <c r="P53" s="41">
        <v>72669.635829377206</v>
      </c>
      <c r="Q53" s="36">
        <v>140469.28581677625</v>
      </c>
      <c r="R53" s="37">
        <v>293916.03904895077</v>
      </c>
      <c r="S53" s="36">
        <v>63873.803612618998</v>
      </c>
      <c r="T53" s="38">
        <v>34400.397829979993</v>
      </c>
      <c r="U53" s="38">
        <v>189416.40006746</v>
      </c>
      <c r="V53" s="43">
        <v>7168</v>
      </c>
      <c r="W53" s="44">
        <v>30498</v>
      </c>
      <c r="X53" s="44">
        <v>1794</v>
      </c>
      <c r="Y53" s="44">
        <v>5912</v>
      </c>
      <c r="Z53" s="44">
        <v>32470</v>
      </c>
      <c r="AA53" s="41">
        <v>1529001.127362292</v>
      </c>
      <c r="AB53" s="36">
        <v>1861621.0382294357</v>
      </c>
      <c r="AC53" s="37">
        <v>1284019.5640227459</v>
      </c>
      <c r="AD53" s="36">
        <v>640602.22593977116</v>
      </c>
      <c r="AE53" s="38">
        <v>789329.46548819938</v>
      </c>
      <c r="AF53" s="38">
        <v>4221933.6397850588</v>
      </c>
      <c r="AG53" s="43">
        <v>207166</v>
      </c>
      <c r="AH53" s="44">
        <v>880500</v>
      </c>
      <c r="AI53" s="44">
        <v>51795</v>
      </c>
      <c r="AJ53" s="44">
        <v>208825</v>
      </c>
      <c r="AK53" s="44">
        <v>379556</v>
      </c>
      <c r="AL53" s="36">
        <v>-71557.397362292424</v>
      </c>
      <c r="AM53" s="36">
        <v>-30158.438229435993</v>
      </c>
      <c r="AN53" s="37">
        <v>-8731.4640227460004</v>
      </c>
      <c r="AO53" s="36">
        <v>6.4060228999999996E-2</v>
      </c>
      <c r="AP53" s="38">
        <v>11050.534511799997</v>
      </c>
      <c r="AQ53" s="38">
        <v>139323.48621494003</v>
      </c>
      <c r="AR53" s="43">
        <v>11394.130000000005</v>
      </c>
      <c r="AS53" s="44">
        <v>67886.550000000279</v>
      </c>
      <c r="AT53" s="44">
        <v>5163.9615000011399</v>
      </c>
      <c r="AU53" s="44">
        <v>25643.710000000894</v>
      </c>
      <c r="AV53" s="44">
        <v>55566.998399998993</v>
      </c>
      <c r="AW53" s="41">
        <v>0</v>
      </c>
      <c r="AX53" s="36">
        <v>0</v>
      </c>
      <c r="AY53" s="37">
        <v>0</v>
      </c>
      <c r="AZ53" s="36">
        <v>0</v>
      </c>
      <c r="BA53" s="38">
        <v>0</v>
      </c>
      <c r="BB53" s="38">
        <v>0</v>
      </c>
      <c r="BC53" s="43">
        <v>11388.950500000035</v>
      </c>
      <c r="BD53" s="44">
        <v>51685.34999999986</v>
      </c>
      <c r="BE53" s="44">
        <v>3081.8024999997579</v>
      </c>
      <c r="BF53" s="44">
        <v>11944.790000000037</v>
      </c>
      <c r="BG53" s="44">
        <v>20685.801999999676</v>
      </c>
      <c r="BH53" s="41">
        <v>1457443.7299999997</v>
      </c>
      <c r="BI53" s="36">
        <v>1831462.5999999994</v>
      </c>
      <c r="BJ53" s="37">
        <v>1275288.1000000001</v>
      </c>
      <c r="BK53" s="36">
        <v>640602.28999999992</v>
      </c>
      <c r="BL53" s="38">
        <v>800380</v>
      </c>
      <c r="BM53" s="38">
        <v>4361257.1259999974</v>
      </c>
      <c r="BN53" s="43">
        <v>229949.08050000109</v>
      </c>
      <c r="BO53" s="44">
        <v>1000071.8999999911</v>
      </c>
      <c r="BP53" s="44">
        <v>60040.763999998569</v>
      </c>
      <c r="BQ53" s="44">
        <v>246413.5</v>
      </c>
      <c r="BR53" s="44">
        <v>455808.80039998889</v>
      </c>
      <c r="BS53" s="19"/>
      <c r="BT53" s="36">
        <v>116323.46999999996</v>
      </c>
      <c r="BU53" s="36">
        <v>44830.450000000012</v>
      </c>
      <c r="BV53" s="37">
        <v>737006.76000000013</v>
      </c>
      <c r="BW53" s="36">
        <v>4473122.830000001</v>
      </c>
      <c r="BX53" s="38">
        <v>758214.43</v>
      </c>
      <c r="BY53" s="38">
        <v>3213407.1259999992</v>
      </c>
      <c r="BZ53" s="43">
        <v>2198472.3560362961</v>
      </c>
      <c r="CA53" s="44">
        <v>1000071.8999999994</v>
      </c>
      <c r="CB53" s="44">
        <v>60040.763999998569</v>
      </c>
      <c r="CC53" s="44">
        <v>-34705.498199999332</v>
      </c>
      <c r="CD53" s="44">
        <v>622654.68640000373</v>
      </c>
      <c r="CE53" s="19"/>
      <c r="CF53" s="36">
        <v>69268.69</v>
      </c>
      <c r="CG53" s="36">
        <v>138193.67000000001</v>
      </c>
      <c r="CH53" s="37">
        <v>291917.37999999995</v>
      </c>
      <c r="CI53" s="36">
        <v>63873.809999999969</v>
      </c>
      <c r="CJ53" s="38">
        <v>34882</v>
      </c>
      <c r="CK53" s="38">
        <v>195667.1259999999</v>
      </c>
      <c r="CL53" s="43">
        <v>7956.3007999999681</v>
      </c>
      <c r="CM53" s="44">
        <v>34639.628400000278</v>
      </c>
      <c r="CN53" s="44">
        <v>2079.6048000007868</v>
      </c>
      <c r="CO53" s="44">
        <v>6976.1599999996834</v>
      </c>
      <c r="CP53" s="44">
        <v>38993.223000000231</v>
      </c>
      <c r="CQ53" s="5"/>
    </row>
    <row r="54" spans="2:95" ht="17.25" customHeight="1">
      <c r="B54" s="21" t="s">
        <v>2</v>
      </c>
      <c r="C54" s="21" t="s">
        <v>81</v>
      </c>
      <c r="D54" s="22" t="s">
        <v>27</v>
      </c>
      <c r="E54" s="31">
        <v>2204381.5426712902</v>
      </c>
      <c r="F54" s="31">
        <v>1613919.296406239</v>
      </c>
      <c r="G54" s="32">
        <v>2742197.1805691342</v>
      </c>
      <c r="H54" s="31">
        <v>2603802.2026197533</v>
      </c>
      <c r="I54" s="33">
        <v>8221286.876197231</v>
      </c>
      <c r="J54" s="33">
        <v>1494686.6871677288</v>
      </c>
      <c r="K54" s="34">
        <v>5016079.8395736702</v>
      </c>
      <c r="L54" s="17">
        <v>316500</v>
      </c>
      <c r="M54" s="17">
        <v>700593</v>
      </c>
      <c r="N54" s="17">
        <v>12147488</v>
      </c>
      <c r="O54" s="17">
        <v>12297870</v>
      </c>
      <c r="P54" s="35">
        <v>93019.595884507551</v>
      </c>
      <c r="Q54" s="31">
        <v>146320.27235630821</v>
      </c>
      <c r="R54" s="32">
        <v>111022.16102070533</v>
      </c>
      <c r="S54" s="31">
        <v>80897.929910206192</v>
      </c>
      <c r="T54" s="33">
        <v>377265.24386885879</v>
      </c>
      <c r="U54" s="33">
        <v>675691.03589227132</v>
      </c>
      <c r="V54" s="34">
        <v>256749.60288633028</v>
      </c>
      <c r="W54" s="17">
        <v>16423</v>
      </c>
      <c r="X54" s="17">
        <v>28291</v>
      </c>
      <c r="Y54" s="17">
        <v>454096</v>
      </c>
      <c r="Z54" s="17">
        <v>1119722</v>
      </c>
      <c r="AA54" s="35">
        <v>2297401.1385557987</v>
      </c>
      <c r="AB54" s="31">
        <v>1760239.5687625471</v>
      </c>
      <c r="AC54" s="32">
        <v>2853219.3415898392</v>
      </c>
      <c r="AD54" s="31">
        <v>2684700.1325299595</v>
      </c>
      <c r="AE54" s="33">
        <v>8598552.1200660914</v>
      </c>
      <c r="AF54" s="33">
        <v>2170377.7230599988</v>
      </c>
      <c r="AG54" s="34">
        <v>5272829.4424600005</v>
      </c>
      <c r="AH54" s="17">
        <v>332923</v>
      </c>
      <c r="AI54" s="17">
        <v>728884</v>
      </c>
      <c r="AJ54" s="17">
        <v>12601584</v>
      </c>
      <c r="AK54" s="17">
        <v>13417592</v>
      </c>
      <c r="AL54" s="31">
        <v>-107518.59055579826</v>
      </c>
      <c r="AM54" s="31">
        <v>-28516.048762547198</v>
      </c>
      <c r="AN54" s="32">
        <v>-19402.18258983894</v>
      </c>
      <c r="AO54" s="31">
        <v>0.26847004009999997</v>
      </c>
      <c r="AP54" s="33">
        <v>120378.87993391001</v>
      </c>
      <c r="AQ54" s="33">
        <v>71622.235661320025</v>
      </c>
      <c r="AR54" s="34">
        <v>290005.22253999999</v>
      </c>
      <c r="AS54" s="17">
        <v>25668.363300000001</v>
      </c>
      <c r="AT54" s="17">
        <v>72669.734800000006</v>
      </c>
      <c r="AU54" s="17">
        <v>1547474.5152000003</v>
      </c>
      <c r="AV54" s="17">
        <v>1964335.4687999999</v>
      </c>
      <c r="AW54" s="35">
        <v>0</v>
      </c>
      <c r="AX54" s="31">
        <v>0</v>
      </c>
      <c r="AY54" s="32">
        <v>0</v>
      </c>
      <c r="AZ54" s="31">
        <v>0</v>
      </c>
      <c r="BA54" s="33">
        <v>0</v>
      </c>
      <c r="BB54" s="33">
        <v>0</v>
      </c>
      <c r="BC54" s="34">
        <v>59189.359300000004</v>
      </c>
      <c r="BD54" s="17">
        <v>15780.550199999998</v>
      </c>
      <c r="BE54" s="17">
        <v>37391.749199999998</v>
      </c>
      <c r="BF54" s="17">
        <v>699387.91200000001</v>
      </c>
      <c r="BG54" s="17">
        <v>799688.4831999999</v>
      </c>
      <c r="BH54" s="35">
        <v>2189882.5480000004</v>
      </c>
      <c r="BI54" s="31">
        <v>1731723.52</v>
      </c>
      <c r="BJ54" s="32">
        <v>2833817.1590000005</v>
      </c>
      <c r="BK54" s="31">
        <v>2684700.4009999991</v>
      </c>
      <c r="BL54" s="33">
        <v>8718931</v>
      </c>
      <c r="BM54" s="33">
        <v>2241999.9587213187</v>
      </c>
      <c r="BN54" s="34">
        <v>5622024.0243000006</v>
      </c>
      <c r="BO54" s="17">
        <v>374371.91350000002</v>
      </c>
      <c r="BP54" s="17">
        <v>838945.48400000005</v>
      </c>
      <c r="BQ54" s="17">
        <v>14848446.427200001</v>
      </c>
      <c r="BR54" s="17">
        <v>16181615.952</v>
      </c>
      <c r="BS54" s="19"/>
      <c r="BT54" s="31">
        <v>2036430.9890000003</v>
      </c>
      <c r="BU54" s="31">
        <v>1529197.8290000004</v>
      </c>
      <c r="BV54" s="32">
        <v>3953529.8000000007</v>
      </c>
      <c r="BW54" s="31">
        <v>1263286.6399999999</v>
      </c>
      <c r="BX54" s="33">
        <v>2715264.3299999996</v>
      </c>
      <c r="BY54" s="33">
        <v>7308999.9587213201</v>
      </c>
      <c r="BZ54" s="34">
        <v>7728726.5203999989</v>
      </c>
      <c r="CA54" s="17">
        <v>1631058.4173999999</v>
      </c>
      <c r="CB54" s="17">
        <v>838945.48400000017</v>
      </c>
      <c r="CC54" s="17">
        <v>858844.0172</v>
      </c>
      <c r="CD54" s="17">
        <v>6764067.1491999989</v>
      </c>
      <c r="CE54" s="19"/>
      <c r="CF54" s="31">
        <v>88666.269999999975</v>
      </c>
      <c r="CG54" s="31">
        <v>143949.87</v>
      </c>
      <c r="CH54" s="32">
        <v>110267.19899999995</v>
      </c>
      <c r="CI54" s="31">
        <v>80897.937999999995</v>
      </c>
      <c r="CJ54" s="33">
        <v>382546.92000000004</v>
      </c>
      <c r="CK54" s="33">
        <v>697988.7687213202</v>
      </c>
      <c r="CL54" s="34">
        <v>273022.70679999999</v>
      </c>
      <c r="CM54" s="17">
        <v>18467.663499999999</v>
      </c>
      <c r="CN54" s="17">
        <v>32562.940999999999</v>
      </c>
      <c r="CO54" s="17">
        <v>535061.31680000003</v>
      </c>
      <c r="CP54" s="17">
        <v>1350384.7319999998</v>
      </c>
      <c r="CQ54" s="5"/>
    </row>
    <row r="55" spans="2:95" ht="17.25" customHeight="1">
      <c r="B55" s="21" t="s">
        <v>2</v>
      </c>
      <c r="C55" s="21" t="s">
        <v>81</v>
      </c>
      <c r="D55" s="22" t="s">
        <v>47</v>
      </c>
      <c r="E55" s="31">
        <v>0</v>
      </c>
      <c r="F55" s="31">
        <v>0</v>
      </c>
      <c r="G55" s="32">
        <v>326890.22689008439</v>
      </c>
      <c r="H55" s="31">
        <v>749028.31509716099</v>
      </c>
      <c r="I55" s="33">
        <v>1545307.8429133799</v>
      </c>
      <c r="J55" s="33">
        <v>375050.6276908</v>
      </c>
      <c r="K55" s="34">
        <v>2879477</v>
      </c>
      <c r="L55" s="17">
        <v>1269026</v>
      </c>
      <c r="M55" s="17">
        <v>1505550</v>
      </c>
      <c r="N55" s="17">
        <v>918857</v>
      </c>
      <c r="O55" s="17">
        <v>934634</v>
      </c>
      <c r="P55" s="35">
        <v>0</v>
      </c>
      <c r="Q55" s="31">
        <v>0</v>
      </c>
      <c r="R55" s="32">
        <v>1506.5949996909999</v>
      </c>
      <c r="S55" s="31">
        <v>42077.575792242002</v>
      </c>
      <c r="T55" s="33">
        <v>55127.224307609999</v>
      </c>
      <c r="U55" s="33">
        <v>4232.0000099999997</v>
      </c>
      <c r="V55" s="34">
        <v>109244</v>
      </c>
      <c r="W55" s="17">
        <v>55113</v>
      </c>
      <c r="X55" s="17">
        <v>59854</v>
      </c>
      <c r="Y55" s="17">
        <v>39231</v>
      </c>
      <c r="Z55" s="17">
        <v>40366</v>
      </c>
      <c r="AA55" s="35">
        <v>0</v>
      </c>
      <c r="AB55" s="31">
        <v>0</v>
      </c>
      <c r="AC55" s="32">
        <v>328396.8218897754</v>
      </c>
      <c r="AD55" s="31">
        <v>791105.89088940283</v>
      </c>
      <c r="AE55" s="33">
        <v>1600435.0672209898</v>
      </c>
      <c r="AF55" s="33">
        <v>379282.62770079996</v>
      </c>
      <c r="AG55" s="34">
        <v>2988721</v>
      </c>
      <c r="AH55" s="17">
        <v>1324139</v>
      </c>
      <c r="AI55" s="17">
        <v>1565404</v>
      </c>
      <c r="AJ55" s="17">
        <v>958088</v>
      </c>
      <c r="AK55" s="17">
        <v>975000</v>
      </c>
      <c r="AL55" s="31">
        <v>0</v>
      </c>
      <c r="AM55" s="31">
        <v>0</v>
      </c>
      <c r="AN55" s="32">
        <v>-2233.1318897753999</v>
      </c>
      <c r="AO55" s="31">
        <v>7.9110596999999977E-2</v>
      </c>
      <c r="AP55" s="33">
        <v>22405.93277901</v>
      </c>
      <c r="AQ55" s="33">
        <v>12516.30527854</v>
      </c>
      <c r="AR55" s="34">
        <v>164379.655</v>
      </c>
      <c r="AS55" s="17">
        <v>102091.11690000001</v>
      </c>
      <c r="AT55" s="17">
        <v>156070.7788</v>
      </c>
      <c r="AU55" s="17">
        <v>117653.20640000001</v>
      </c>
      <c r="AV55" s="17">
        <v>142740</v>
      </c>
      <c r="AW55" s="35">
        <v>0</v>
      </c>
      <c r="AX55" s="31">
        <v>0</v>
      </c>
      <c r="AY55" s="32">
        <v>0</v>
      </c>
      <c r="AZ55" s="31">
        <v>0</v>
      </c>
      <c r="BA55" s="33">
        <v>0</v>
      </c>
      <c r="BB55" s="33">
        <v>0</v>
      </c>
      <c r="BC55" s="34">
        <v>180518.74840000001</v>
      </c>
      <c r="BD55" s="17">
        <v>85406.965499999991</v>
      </c>
      <c r="BE55" s="17">
        <v>105977.85079999999</v>
      </c>
      <c r="BF55" s="17">
        <v>68215.865600000005</v>
      </c>
      <c r="BG55" s="17">
        <v>72735</v>
      </c>
      <c r="BH55" s="35">
        <v>0</v>
      </c>
      <c r="BI55" s="31">
        <v>0</v>
      </c>
      <c r="BJ55" s="32">
        <v>326163.68999999994</v>
      </c>
      <c r="BK55" s="31">
        <v>791105.96999999986</v>
      </c>
      <c r="BL55" s="33">
        <v>1622840.9999999998</v>
      </c>
      <c r="BM55" s="33">
        <v>391798.93297933997</v>
      </c>
      <c r="BN55" s="34">
        <v>3333619.4034000002</v>
      </c>
      <c r="BO55" s="17">
        <v>1511637.0824</v>
      </c>
      <c r="BP55" s="17">
        <v>1827452.6296000001</v>
      </c>
      <c r="BQ55" s="17">
        <v>1143957.0720000002</v>
      </c>
      <c r="BR55" s="17">
        <v>1190475</v>
      </c>
      <c r="BS55" s="19"/>
      <c r="BT55" s="31">
        <v>0</v>
      </c>
      <c r="BU55" s="31">
        <v>0</v>
      </c>
      <c r="BV55" s="32">
        <v>0</v>
      </c>
      <c r="BW55" s="31">
        <v>280030.21999999997</v>
      </c>
      <c r="BX55" s="33">
        <v>2460080.44</v>
      </c>
      <c r="BY55" s="33">
        <v>391798.93297933997</v>
      </c>
      <c r="BZ55" s="34">
        <v>777495.147</v>
      </c>
      <c r="CA55" s="17">
        <v>2793957.2091999999</v>
      </c>
      <c r="CB55" s="17">
        <v>1392221.6834</v>
      </c>
      <c r="CC55" s="17">
        <v>1867942.1477999999</v>
      </c>
      <c r="CD55" s="17">
        <v>2175525.0000000005</v>
      </c>
      <c r="CE55" s="19"/>
      <c r="CF55" s="31">
        <v>0</v>
      </c>
      <c r="CG55" s="31">
        <v>0</v>
      </c>
      <c r="CH55" s="32">
        <v>1496.35</v>
      </c>
      <c r="CI55" s="31">
        <v>42077.58</v>
      </c>
      <c r="CJ55" s="33">
        <v>55898.999999999993</v>
      </c>
      <c r="CK55" s="33">
        <v>4371.6560103299998</v>
      </c>
      <c r="CL55" s="34">
        <v>121850.7576</v>
      </c>
      <c r="CM55" s="17">
        <v>62917.000800000002</v>
      </c>
      <c r="CN55" s="17">
        <v>69873.559599999993</v>
      </c>
      <c r="CO55" s="17">
        <v>46841.813999999998</v>
      </c>
      <c r="CP55" s="17">
        <v>49286.885999999999</v>
      </c>
      <c r="CQ55" s="5"/>
    </row>
    <row r="56" spans="2:95" ht="17.25" customHeight="1">
      <c r="B56" s="21" t="s">
        <v>2</v>
      </c>
      <c r="C56" s="21" t="s">
        <v>82</v>
      </c>
      <c r="D56" s="22" t="s">
        <v>36</v>
      </c>
      <c r="E56" s="31">
        <v>118893.27658839279</v>
      </c>
      <c r="F56" s="31">
        <v>915967.01289946353</v>
      </c>
      <c r="G56" s="32">
        <v>614090.36714210338</v>
      </c>
      <c r="H56" s="31">
        <v>696947.20030527306</v>
      </c>
      <c r="I56" s="33">
        <v>780662.79797687987</v>
      </c>
      <c r="J56" s="33">
        <v>2486397.5748326397</v>
      </c>
      <c r="K56" s="34">
        <v>1520840</v>
      </c>
      <c r="L56" s="17">
        <v>300000</v>
      </c>
      <c r="M56" s="17">
        <v>300000</v>
      </c>
      <c r="N56" s="17">
        <v>550000</v>
      </c>
      <c r="O56" s="17">
        <v>300000</v>
      </c>
      <c r="P56" s="35">
        <v>1268.6006294324</v>
      </c>
      <c r="Q56" s="31">
        <v>27638.140510143996</v>
      </c>
      <c r="R56" s="32">
        <v>18867.722437337201</v>
      </c>
      <c r="S56" s="31">
        <v>27270.827272916998</v>
      </c>
      <c r="T56" s="33">
        <v>24839.252913929999</v>
      </c>
      <c r="U56" s="33">
        <v>76669.890207359975</v>
      </c>
      <c r="V56" s="34">
        <v>61412</v>
      </c>
      <c r="W56" s="17">
        <v>12114</v>
      </c>
      <c r="X56" s="17">
        <v>12114</v>
      </c>
      <c r="Y56" s="17">
        <v>22209</v>
      </c>
      <c r="Z56" s="17">
        <v>12114</v>
      </c>
      <c r="AA56" s="35">
        <v>120161.87721782518</v>
      </c>
      <c r="AB56" s="31">
        <v>943605.15340960748</v>
      </c>
      <c r="AC56" s="32">
        <v>632958.08957944054</v>
      </c>
      <c r="AD56" s="31">
        <v>724218.02757819009</v>
      </c>
      <c r="AE56" s="33">
        <v>805502.05089080997</v>
      </c>
      <c r="AF56" s="33">
        <v>2563067.4650399997</v>
      </c>
      <c r="AG56" s="34">
        <v>1582252</v>
      </c>
      <c r="AH56" s="17">
        <v>312114</v>
      </c>
      <c r="AI56" s="17">
        <v>312114</v>
      </c>
      <c r="AJ56" s="17">
        <v>572209</v>
      </c>
      <c r="AK56" s="17">
        <v>312114</v>
      </c>
      <c r="AL56" s="31">
        <v>-5623.5872178251993</v>
      </c>
      <c r="AM56" s="31">
        <v>-15286.493409607601</v>
      </c>
      <c r="AN56" s="32">
        <v>-4304.1795794406007</v>
      </c>
      <c r="AO56" s="31">
        <v>7.2421810000000003E-2</v>
      </c>
      <c r="AP56" s="33">
        <v>11276.949109189998</v>
      </c>
      <c r="AQ56" s="33">
        <v>84581.073001319994</v>
      </c>
      <c r="AR56" s="34">
        <v>87023.86</v>
      </c>
      <c r="AS56" s="17">
        <v>24063.989399999999</v>
      </c>
      <c r="AT56" s="17">
        <v>31117.765800000001</v>
      </c>
      <c r="AU56" s="17">
        <v>70267.265199999994</v>
      </c>
      <c r="AV56" s="17">
        <v>45693.489600000001</v>
      </c>
      <c r="AW56" s="35">
        <v>0</v>
      </c>
      <c r="AX56" s="31">
        <v>0</v>
      </c>
      <c r="AY56" s="32">
        <v>0</v>
      </c>
      <c r="AZ56" s="31">
        <v>0</v>
      </c>
      <c r="BA56" s="33">
        <v>0</v>
      </c>
      <c r="BB56" s="33">
        <v>0</v>
      </c>
      <c r="BC56" s="34">
        <v>141769.77919999999</v>
      </c>
      <c r="BD56" s="17">
        <v>29182.659</v>
      </c>
      <c r="BE56" s="17">
        <v>29806.886999999999</v>
      </c>
      <c r="BF56" s="17">
        <v>55904.819300000003</v>
      </c>
      <c r="BG56" s="17">
        <v>31148.977200000001</v>
      </c>
      <c r="BH56" s="35">
        <v>114538.28999999998</v>
      </c>
      <c r="BI56" s="31">
        <v>928318.65999999992</v>
      </c>
      <c r="BJ56" s="32">
        <v>628653.91000000015</v>
      </c>
      <c r="BK56" s="31">
        <v>724218.10000000009</v>
      </c>
      <c r="BL56" s="33">
        <v>816778.99999999988</v>
      </c>
      <c r="BM56" s="33">
        <v>2647648.5380413197</v>
      </c>
      <c r="BN56" s="34">
        <v>1811045.6391999999</v>
      </c>
      <c r="BO56" s="17">
        <v>365360.64840000001</v>
      </c>
      <c r="BP56" s="17">
        <v>373038.65279999998</v>
      </c>
      <c r="BQ56" s="17">
        <v>698381.0845</v>
      </c>
      <c r="BR56" s="17">
        <v>388956.46679999999</v>
      </c>
      <c r="BS56" s="19"/>
      <c r="BT56" s="31">
        <v>-5.8270055447451341E-13</v>
      </c>
      <c r="BU56" s="31">
        <v>50617.7</v>
      </c>
      <c r="BV56" s="32">
        <v>1351962.6199999992</v>
      </c>
      <c r="BW56" s="31">
        <v>746115.24000000022</v>
      </c>
      <c r="BX56" s="33">
        <v>565886.15000000026</v>
      </c>
      <c r="BY56" s="33">
        <v>3150686.5380413197</v>
      </c>
      <c r="BZ56" s="34">
        <v>1811045.6391999999</v>
      </c>
      <c r="CA56" s="17">
        <v>365360.64840000001</v>
      </c>
      <c r="CB56" s="17">
        <v>373038.65279999998</v>
      </c>
      <c r="CC56" s="17">
        <v>698381.0845</v>
      </c>
      <c r="CD56" s="17">
        <v>388956.46679999999</v>
      </c>
      <c r="CE56" s="19"/>
      <c r="CF56" s="31">
        <v>1209.2299999999998</v>
      </c>
      <c r="CG56" s="31">
        <v>27190.400000000001</v>
      </c>
      <c r="CH56" s="32">
        <v>18739.419999999998</v>
      </c>
      <c r="CI56" s="31">
        <v>27270.83</v>
      </c>
      <c r="CJ56" s="33">
        <v>25187</v>
      </c>
      <c r="CK56" s="33">
        <v>79199.993041319991</v>
      </c>
      <c r="CL56" s="34">
        <v>70292.175199999998</v>
      </c>
      <c r="CM56" s="17">
        <v>14180.6484</v>
      </c>
      <c r="CN56" s="17">
        <v>14478.6528</v>
      </c>
      <c r="CO56" s="17">
        <v>27106.084500000001</v>
      </c>
      <c r="CP56" s="17">
        <v>15096.4668</v>
      </c>
      <c r="CQ56" s="5"/>
    </row>
    <row r="57" spans="2:95" ht="17.25" customHeight="1">
      <c r="B57" s="21" t="s">
        <v>2</v>
      </c>
      <c r="C57" s="21" t="s">
        <v>82</v>
      </c>
      <c r="D57" s="22" t="s">
        <v>50</v>
      </c>
      <c r="E57" s="31">
        <v>356255.8473479551</v>
      </c>
      <c r="F57" s="31">
        <v>0</v>
      </c>
      <c r="G57" s="32">
        <v>641590.2290081511</v>
      </c>
      <c r="H57" s="31">
        <v>822448.65775512578</v>
      </c>
      <c r="I57" s="33">
        <v>2399465.7170866197</v>
      </c>
      <c r="J57" s="33">
        <v>424999.99995600007</v>
      </c>
      <c r="K57" s="34">
        <v>489896</v>
      </c>
      <c r="L57" s="17">
        <v>1275000</v>
      </c>
      <c r="M57" s="17">
        <v>527492</v>
      </c>
      <c r="N57" s="17">
        <v>325000</v>
      </c>
      <c r="O57" s="17">
        <v>345192</v>
      </c>
      <c r="P57" s="35">
        <v>4676.5006738031998</v>
      </c>
      <c r="Q57" s="31">
        <v>0</v>
      </c>
      <c r="R57" s="32">
        <v>21386.701753658199</v>
      </c>
      <c r="S57" s="31">
        <v>31000.606899939008</v>
      </c>
      <c r="T57" s="33">
        <v>62393.497205129992</v>
      </c>
      <c r="U57" s="33">
        <v>17162.000039999984</v>
      </c>
      <c r="V57" s="34">
        <v>19783</v>
      </c>
      <c r="W57" s="17">
        <v>51486</v>
      </c>
      <c r="X57" s="17">
        <v>21300</v>
      </c>
      <c r="Y57" s="17">
        <v>13124</v>
      </c>
      <c r="Z57" s="17">
        <v>13939</v>
      </c>
      <c r="AA57" s="35">
        <v>360932.34802175837</v>
      </c>
      <c r="AB57" s="31">
        <v>0</v>
      </c>
      <c r="AC57" s="32">
        <v>662976.93076180934</v>
      </c>
      <c r="AD57" s="31">
        <v>853449.26465506479</v>
      </c>
      <c r="AE57" s="33">
        <v>2461859.21429175</v>
      </c>
      <c r="AF57" s="33">
        <v>442161.99999600014</v>
      </c>
      <c r="AG57" s="34">
        <v>509679</v>
      </c>
      <c r="AH57" s="17">
        <v>1326486</v>
      </c>
      <c r="AI57" s="17">
        <v>548792</v>
      </c>
      <c r="AJ57" s="17">
        <v>338124</v>
      </c>
      <c r="AK57" s="17">
        <v>359131</v>
      </c>
      <c r="AL57" s="31">
        <v>-16891.668021758403</v>
      </c>
      <c r="AM57" s="31">
        <v>0</v>
      </c>
      <c r="AN57" s="32">
        <v>-4508.3107618091999</v>
      </c>
      <c r="AO57" s="31">
        <v>8.5344934999999983E-2</v>
      </c>
      <c r="AP57" s="33">
        <v>34465.785708250005</v>
      </c>
      <c r="AQ57" s="33">
        <v>14591.345999868001</v>
      </c>
      <c r="AR57" s="34">
        <v>28032.344999999998</v>
      </c>
      <c r="AS57" s="17">
        <v>102272.07060000001</v>
      </c>
      <c r="AT57" s="17">
        <v>54714.562400000003</v>
      </c>
      <c r="AU57" s="17">
        <v>41521.627200000003</v>
      </c>
      <c r="AV57" s="17">
        <v>52576.778400000003</v>
      </c>
      <c r="AW57" s="35">
        <v>0</v>
      </c>
      <c r="AX57" s="31">
        <v>0</v>
      </c>
      <c r="AY57" s="32">
        <v>0</v>
      </c>
      <c r="AZ57" s="31">
        <v>0</v>
      </c>
      <c r="BA57" s="33">
        <v>0</v>
      </c>
      <c r="BB57" s="33">
        <v>0</v>
      </c>
      <c r="BC57" s="34">
        <v>27487.842700000001</v>
      </c>
      <c r="BD57" s="17">
        <v>78130.025399999999</v>
      </c>
      <c r="BE57" s="17">
        <v>29513.511200000001</v>
      </c>
      <c r="BF57" s="17">
        <v>22349.996400000004</v>
      </c>
      <c r="BG57" s="17">
        <v>19941.518499999998</v>
      </c>
      <c r="BH57" s="35">
        <v>344040.68</v>
      </c>
      <c r="BI57" s="31">
        <v>0</v>
      </c>
      <c r="BJ57" s="32">
        <v>658468.62000000011</v>
      </c>
      <c r="BK57" s="31">
        <v>853449.35</v>
      </c>
      <c r="BL57" s="33">
        <v>2496325</v>
      </c>
      <c r="BM57" s="33">
        <v>456753.34599586797</v>
      </c>
      <c r="BN57" s="34">
        <v>565199.18770000001</v>
      </c>
      <c r="BO57" s="17">
        <v>1506888.0959999999</v>
      </c>
      <c r="BP57" s="17">
        <v>633020.0736</v>
      </c>
      <c r="BQ57" s="17">
        <v>401995.62359999999</v>
      </c>
      <c r="BR57" s="17">
        <v>431649.29690000002</v>
      </c>
      <c r="BS57" s="19"/>
      <c r="BT57" s="31">
        <v>285144.53999999998</v>
      </c>
      <c r="BU57" s="31">
        <v>55675.47</v>
      </c>
      <c r="BV57" s="32">
        <v>-3.694822225952521E-13</v>
      </c>
      <c r="BW57" s="31">
        <v>1437726.31</v>
      </c>
      <c r="BX57" s="33">
        <v>2570516.66</v>
      </c>
      <c r="BY57" s="33">
        <v>456753.34599586803</v>
      </c>
      <c r="BZ57" s="34">
        <v>565199.18770000001</v>
      </c>
      <c r="CA57" s="17">
        <v>1506888.0959999999</v>
      </c>
      <c r="CB57" s="17">
        <v>633020.07359999989</v>
      </c>
      <c r="CC57" s="17">
        <v>401995.62359999999</v>
      </c>
      <c r="CD57" s="17">
        <v>431649.29690000002</v>
      </c>
      <c r="CE57" s="19"/>
      <c r="CF57" s="31">
        <v>4457.6399999999994</v>
      </c>
      <c r="CG57" s="31">
        <v>0</v>
      </c>
      <c r="CH57" s="32">
        <v>21241.269999999997</v>
      </c>
      <c r="CI57" s="31">
        <v>31000.610000000004</v>
      </c>
      <c r="CJ57" s="33">
        <v>63267</v>
      </c>
      <c r="CK57" s="33">
        <v>17728.346041319979</v>
      </c>
      <c r="CL57" s="34">
        <v>21937.993299999998</v>
      </c>
      <c r="CM57" s="17">
        <v>58488.095999999998</v>
      </c>
      <c r="CN57" s="17">
        <v>24569.121200000001</v>
      </c>
      <c r="CO57" s="17">
        <v>15603.123600000001</v>
      </c>
      <c r="CP57" s="17">
        <v>16753.688099999999</v>
      </c>
      <c r="CQ57" s="5"/>
    </row>
    <row r="58" spans="2:95" ht="17.25" customHeight="1">
      <c r="B58" s="21" t="s">
        <v>2</v>
      </c>
      <c r="C58" s="21" t="s">
        <v>83</v>
      </c>
      <c r="D58" s="22" t="s">
        <v>37</v>
      </c>
      <c r="E58" s="31">
        <v>2676726.3671267219</v>
      </c>
      <c r="F58" s="31">
        <v>543481.8578909639</v>
      </c>
      <c r="G58" s="32">
        <v>2609179.1040793573</v>
      </c>
      <c r="H58" s="31">
        <v>14904670.319532819</v>
      </c>
      <c r="I58" s="33">
        <v>11423503.17171357</v>
      </c>
      <c r="J58" s="33">
        <v>363408.96039999882</v>
      </c>
      <c r="K58" s="34">
        <v>900000</v>
      </c>
      <c r="L58" s="17">
        <v>4102073</v>
      </c>
      <c r="M58" s="17">
        <v>6606362</v>
      </c>
      <c r="N58" s="17">
        <v>1840539</v>
      </c>
      <c r="O58" s="17">
        <v>0</v>
      </c>
      <c r="P58" s="35">
        <v>94228.817573932</v>
      </c>
      <c r="Q58" s="31">
        <v>31402.940630880614</v>
      </c>
      <c r="R58" s="32">
        <v>50506.700717244996</v>
      </c>
      <c r="S58" s="31">
        <v>544667.1655332779</v>
      </c>
      <c r="T58" s="33">
        <v>444450.63399758993</v>
      </c>
      <c r="U58" s="33">
        <v>61772.95920000138</v>
      </c>
      <c r="V58" s="34">
        <v>36342</v>
      </c>
      <c r="W58" s="17">
        <v>154817</v>
      </c>
      <c r="X58" s="17">
        <v>260147</v>
      </c>
      <c r="Y58" s="17">
        <v>92835</v>
      </c>
      <c r="Z58" s="17">
        <v>0</v>
      </c>
      <c r="AA58" s="35">
        <v>2770955.184700653</v>
      </c>
      <c r="AB58" s="31">
        <v>574884.79852184467</v>
      </c>
      <c r="AC58" s="32">
        <v>2659685.8047966026</v>
      </c>
      <c r="AD58" s="31">
        <v>15449337.485066095</v>
      </c>
      <c r="AE58" s="33">
        <v>11867953.805711159</v>
      </c>
      <c r="AF58" s="33">
        <v>425181.91960000037</v>
      </c>
      <c r="AG58" s="34">
        <v>936342</v>
      </c>
      <c r="AH58" s="17">
        <v>4256890</v>
      </c>
      <c r="AI58" s="17">
        <v>6866509</v>
      </c>
      <c r="AJ58" s="17">
        <v>1933374</v>
      </c>
      <c r="AK58" s="17">
        <v>0</v>
      </c>
      <c r="AL58" s="31">
        <v>-129680.9647006536</v>
      </c>
      <c r="AM58" s="31">
        <v>-9313.1885218445968</v>
      </c>
      <c r="AN58" s="32">
        <v>-18086.1347966022</v>
      </c>
      <c r="AO58" s="31">
        <v>1.5449339029999996</v>
      </c>
      <c r="AP58" s="33">
        <v>166151.14940884002</v>
      </c>
      <c r="AQ58" s="33">
        <v>14031.003346800049</v>
      </c>
      <c r="AR58" s="34">
        <v>51498.81</v>
      </c>
      <c r="AS58" s="17">
        <v>328206.21899999998</v>
      </c>
      <c r="AT58" s="17">
        <v>684590.9473</v>
      </c>
      <c r="AU58" s="17">
        <v>237418.3272</v>
      </c>
      <c r="AV58" s="17">
        <v>0</v>
      </c>
      <c r="AW58" s="35">
        <v>0</v>
      </c>
      <c r="AX58" s="31">
        <v>0</v>
      </c>
      <c r="AY58" s="32">
        <v>0</v>
      </c>
      <c r="AZ58" s="31">
        <v>0</v>
      </c>
      <c r="BA58" s="33">
        <v>0</v>
      </c>
      <c r="BB58" s="33">
        <v>0</v>
      </c>
      <c r="BC58" s="34">
        <v>40356.340199999999</v>
      </c>
      <c r="BD58" s="17">
        <v>201776.58599999998</v>
      </c>
      <c r="BE58" s="17">
        <v>352251.9117</v>
      </c>
      <c r="BF58" s="17">
        <v>107302.257</v>
      </c>
      <c r="BG58" s="17">
        <v>0</v>
      </c>
      <c r="BH58" s="35">
        <v>2641274.2199999997</v>
      </c>
      <c r="BI58" s="31">
        <v>565571.60999999987</v>
      </c>
      <c r="BJ58" s="32">
        <v>2641599.6700000004</v>
      </c>
      <c r="BK58" s="31">
        <v>15449339.029999997</v>
      </c>
      <c r="BL58" s="33">
        <v>12034104.955120001</v>
      </c>
      <c r="BM58" s="33">
        <v>439212.92294680036</v>
      </c>
      <c r="BN58" s="34">
        <v>1028197.1502</v>
      </c>
      <c r="BO58" s="17">
        <v>4786872.8050000006</v>
      </c>
      <c r="BP58" s="17">
        <v>7903351.8589999992</v>
      </c>
      <c r="BQ58" s="17">
        <v>2278094.5841999999</v>
      </c>
      <c r="BR58" s="17">
        <v>0</v>
      </c>
      <c r="BS58" s="19"/>
      <c r="BT58" s="31">
        <v>813246.62000000011</v>
      </c>
      <c r="BU58" s="31">
        <v>2433030.2799999998</v>
      </c>
      <c r="BV58" s="32">
        <v>-533811.48</v>
      </c>
      <c r="BW58" s="31">
        <v>16046995.300000001</v>
      </c>
      <c r="BX58" s="33">
        <v>4135787.3999999994</v>
      </c>
      <c r="BY58" s="33">
        <v>10567768.708999999</v>
      </c>
      <c r="BZ58" s="34">
        <v>389892.23568680073</v>
      </c>
      <c r="CA58" s="17">
        <v>818935.11699999997</v>
      </c>
      <c r="CB58" s="17">
        <v>5175391.9360000007</v>
      </c>
      <c r="CC58" s="17">
        <v>8973992.1951999981</v>
      </c>
      <c r="CD58" s="17">
        <v>0</v>
      </c>
      <c r="CE58" s="19"/>
      <c r="CF58" s="31">
        <v>89818.900000000023</v>
      </c>
      <c r="CG58" s="31">
        <v>30894.21</v>
      </c>
      <c r="CH58" s="32">
        <v>50163.25</v>
      </c>
      <c r="CI58" s="31">
        <v>544667.21999999986</v>
      </c>
      <c r="CJ58" s="33">
        <v>450672.93655999994</v>
      </c>
      <c r="CK58" s="33">
        <v>63811.466853601429</v>
      </c>
      <c r="CL58" s="34">
        <v>39907.150199999996</v>
      </c>
      <c r="CM58" s="17">
        <v>174091.71649999998</v>
      </c>
      <c r="CN58" s="17">
        <v>299429.19699999999</v>
      </c>
      <c r="CO58" s="17">
        <v>109387.48050000001</v>
      </c>
      <c r="CP58" s="17">
        <v>0</v>
      </c>
      <c r="CQ58" s="5"/>
    </row>
    <row r="59" spans="2:95" ht="17.25" customHeight="1">
      <c r="B59" s="21" t="s">
        <v>2</v>
      </c>
      <c r="C59" s="21" t="s">
        <v>83</v>
      </c>
      <c r="D59" s="22" t="s">
        <v>26</v>
      </c>
      <c r="E59" s="31">
        <v>483543.44915023161</v>
      </c>
      <c r="F59" s="31">
        <v>242397.08589157776</v>
      </c>
      <c r="G59" s="32">
        <v>887673.12782388751</v>
      </c>
      <c r="H59" s="31">
        <v>156171.65438283299</v>
      </c>
      <c r="I59" s="33">
        <v>1141712.1428294401</v>
      </c>
      <c r="J59" s="33">
        <v>1712733.5972740003</v>
      </c>
      <c r="K59" s="34">
        <v>730279</v>
      </c>
      <c r="L59" s="17">
        <v>1983589</v>
      </c>
      <c r="M59" s="17">
        <v>887170</v>
      </c>
      <c r="N59" s="17">
        <v>1242361</v>
      </c>
      <c r="O59" s="17">
        <v>1048399</v>
      </c>
      <c r="P59" s="35">
        <v>49635.810631758002</v>
      </c>
      <c r="Q59" s="31">
        <v>505.62111016979998</v>
      </c>
      <c r="R59" s="32">
        <v>33441.394896773403</v>
      </c>
      <c r="S59" s="31">
        <v>1095.279890472</v>
      </c>
      <c r="T59" s="33">
        <v>39591.719834939999</v>
      </c>
      <c r="U59" s="33">
        <v>63458.059274919957</v>
      </c>
      <c r="V59" s="34">
        <v>32639</v>
      </c>
      <c r="W59" s="17">
        <v>116146</v>
      </c>
      <c r="X59" s="17">
        <v>109544</v>
      </c>
      <c r="Y59" s="17">
        <v>161331</v>
      </c>
      <c r="Z59" s="17">
        <v>123133</v>
      </c>
      <c r="AA59" s="35">
        <v>533179.25978198973</v>
      </c>
      <c r="AB59" s="31">
        <v>242902.70700174756</v>
      </c>
      <c r="AC59" s="32">
        <v>921114.5227206609</v>
      </c>
      <c r="AD59" s="31">
        <v>157266.934273305</v>
      </c>
      <c r="AE59" s="33">
        <v>1181303.8626643801</v>
      </c>
      <c r="AF59" s="33">
        <v>1776191.6565489208</v>
      </c>
      <c r="AG59" s="34">
        <v>762918</v>
      </c>
      <c r="AH59" s="17">
        <v>2099735</v>
      </c>
      <c r="AI59" s="17">
        <v>996714</v>
      </c>
      <c r="AJ59" s="17">
        <v>1403692</v>
      </c>
      <c r="AK59" s="17">
        <v>1171532</v>
      </c>
      <c r="AL59" s="31">
        <v>-24952.839781989598</v>
      </c>
      <c r="AM59" s="31">
        <v>-3935.0470017475996</v>
      </c>
      <c r="AN59" s="32">
        <v>-6263.6727206610003</v>
      </c>
      <c r="AO59" s="31">
        <v>1.5726694999999999E-2</v>
      </c>
      <c r="AP59" s="33">
        <v>16538.137335619995</v>
      </c>
      <c r="AQ59" s="33">
        <v>58614.323384968004</v>
      </c>
      <c r="AR59" s="34">
        <v>41960.49</v>
      </c>
      <c r="AS59" s="17">
        <v>161889.56850000002</v>
      </c>
      <c r="AT59" s="17">
        <v>99372.385800000004</v>
      </c>
      <c r="AU59" s="17">
        <v>172373.37760000004</v>
      </c>
      <c r="AV59" s="17">
        <v>171512.28479999999</v>
      </c>
      <c r="AW59" s="35">
        <v>0</v>
      </c>
      <c r="AX59" s="31">
        <v>0</v>
      </c>
      <c r="AY59" s="32">
        <v>0</v>
      </c>
      <c r="AZ59" s="31">
        <v>0</v>
      </c>
      <c r="BA59" s="33">
        <v>0</v>
      </c>
      <c r="BB59" s="33">
        <v>0</v>
      </c>
      <c r="BC59" s="34">
        <v>32881.765799999994</v>
      </c>
      <c r="BD59" s="17">
        <v>99527.438999999998</v>
      </c>
      <c r="BE59" s="17">
        <v>51131.428199999995</v>
      </c>
      <c r="BF59" s="17">
        <v>77904.906000000003</v>
      </c>
      <c r="BG59" s="17">
        <v>69823.307199999996</v>
      </c>
      <c r="BH59" s="35">
        <v>508226.42000000016</v>
      </c>
      <c r="BI59" s="31">
        <v>238967.65999999997</v>
      </c>
      <c r="BJ59" s="32">
        <v>914850.85</v>
      </c>
      <c r="BK59" s="31">
        <v>157266.94999999998</v>
      </c>
      <c r="BL59" s="33">
        <v>1197841.9999999998</v>
      </c>
      <c r="BM59" s="33">
        <v>1834805.9799338887</v>
      </c>
      <c r="BN59" s="34">
        <v>837760.25579999993</v>
      </c>
      <c r="BO59" s="17">
        <v>2361152.0075000003</v>
      </c>
      <c r="BP59" s="17">
        <v>1147217.814</v>
      </c>
      <c r="BQ59" s="17">
        <v>1653970.2836</v>
      </c>
      <c r="BR59" s="17">
        <v>1412867.5920000002</v>
      </c>
      <c r="BS59" s="19"/>
      <c r="BT59" s="31">
        <v>805500.91</v>
      </c>
      <c r="BU59" s="31">
        <v>114592.49999999991</v>
      </c>
      <c r="BV59" s="32">
        <v>1147445.0099999998</v>
      </c>
      <c r="BW59" s="31">
        <v>-4579.0300000000261</v>
      </c>
      <c r="BX59" s="33">
        <v>1335721.48</v>
      </c>
      <c r="BY59" s="33">
        <v>1034418.8270165279</v>
      </c>
      <c r="BZ59" s="34">
        <v>1140792.3051173599</v>
      </c>
      <c r="CA59" s="17">
        <v>1799200</v>
      </c>
      <c r="CB59" s="17">
        <v>575500</v>
      </c>
      <c r="CC59" s="17">
        <v>1060470</v>
      </c>
      <c r="CD59" s="17">
        <v>3665100.8006999996</v>
      </c>
      <c r="CE59" s="19"/>
      <c r="CF59" s="31">
        <v>47312.85</v>
      </c>
      <c r="CG59" s="31">
        <v>497.42999999999995</v>
      </c>
      <c r="CH59" s="32">
        <v>33213.990000000005</v>
      </c>
      <c r="CI59" s="31">
        <v>1095.2799999999997</v>
      </c>
      <c r="CJ59" s="33">
        <v>40146</v>
      </c>
      <c r="CK59" s="33">
        <v>65552.175074375977</v>
      </c>
      <c r="CL59" s="34">
        <v>35840.885899999994</v>
      </c>
      <c r="CM59" s="17">
        <v>130606.177</v>
      </c>
      <c r="CN59" s="17">
        <v>126085.144</v>
      </c>
      <c r="CO59" s="17">
        <v>190096.3173</v>
      </c>
      <c r="CP59" s="17">
        <v>148498.39800000002</v>
      </c>
      <c r="CQ59" s="5"/>
    </row>
    <row r="60" spans="2:95" ht="17.25" customHeight="1">
      <c r="B60" s="21" t="s">
        <v>2</v>
      </c>
      <c r="C60" s="21" t="s">
        <v>83</v>
      </c>
      <c r="D60" s="22" t="s">
        <v>43</v>
      </c>
      <c r="E60" s="31">
        <v>119769.05279781844</v>
      </c>
      <c r="F60" s="31">
        <v>713725.53091800783</v>
      </c>
      <c r="G60" s="32">
        <v>910339.5643042376</v>
      </c>
      <c r="H60" s="31">
        <v>90321.93096780598</v>
      </c>
      <c r="I60" s="33">
        <v>0</v>
      </c>
      <c r="J60" s="33">
        <v>1023476.0000399998</v>
      </c>
      <c r="K60" s="34">
        <v>639793</v>
      </c>
      <c r="L60" s="17">
        <v>600327</v>
      </c>
      <c r="M60" s="17">
        <v>600327</v>
      </c>
      <c r="N60" s="17">
        <v>600327</v>
      </c>
      <c r="O60" s="17">
        <v>600327</v>
      </c>
      <c r="P60" s="35">
        <v>1802.281337019072</v>
      </c>
      <c r="Q60" s="31">
        <v>27195.233677242541</v>
      </c>
      <c r="R60" s="32">
        <v>46313.430149614716</v>
      </c>
      <c r="S60" s="31">
        <v>2500.439749956</v>
      </c>
      <c r="T60" s="33">
        <v>0</v>
      </c>
      <c r="U60" s="33">
        <v>41328.999959999928</v>
      </c>
      <c r="V60" s="34">
        <v>30949</v>
      </c>
      <c r="W60" s="17">
        <v>24241</v>
      </c>
      <c r="X60" s="17">
        <v>24241</v>
      </c>
      <c r="Y60" s="17">
        <v>24241</v>
      </c>
      <c r="Z60" s="17">
        <v>24241</v>
      </c>
      <c r="AA60" s="35">
        <v>121571.3341348375</v>
      </c>
      <c r="AB60" s="31">
        <v>740920.76459525048</v>
      </c>
      <c r="AC60" s="32">
        <v>956652.99445385218</v>
      </c>
      <c r="AD60" s="31">
        <v>92822.370717761994</v>
      </c>
      <c r="AE60" s="33">
        <v>0</v>
      </c>
      <c r="AF60" s="33">
        <v>1064805</v>
      </c>
      <c r="AG60" s="34">
        <v>670742</v>
      </c>
      <c r="AH60" s="17">
        <v>624568</v>
      </c>
      <c r="AI60" s="17">
        <v>624568</v>
      </c>
      <c r="AJ60" s="17">
        <v>624568</v>
      </c>
      <c r="AK60" s="17">
        <v>624568</v>
      </c>
      <c r="AL60" s="31">
        <v>-5689.5499348374969</v>
      </c>
      <c r="AM60" s="31">
        <v>-12002.986995250338</v>
      </c>
      <c r="AN60" s="32">
        <v>-6505.3379538522895</v>
      </c>
      <c r="AO60" s="31">
        <v>9.2822379999999982E-3</v>
      </c>
      <c r="AP60" s="33">
        <v>0</v>
      </c>
      <c r="AQ60" s="33">
        <v>35138.564999999995</v>
      </c>
      <c r="AR60" s="34">
        <v>36890.81</v>
      </c>
      <c r="AS60" s="17">
        <v>48154.192799999997</v>
      </c>
      <c r="AT60" s="17">
        <v>62269.429600000003</v>
      </c>
      <c r="AU60" s="17">
        <v>76696.950400000002</v>
      </c>
      <c r="AV60" s="17">
        <v>91436.7552</v>
      </c>
      <c r="AW60" s="35">
        <v>0</v>
      </c>
      <c r="AX60" s="31">
        <v>0</v>
      </c>
      <c r="AY60" s="32">
        <v>0</v>
      </c>
      <c r="AZ60" s="31">
        <v>0</v>
      </c>
      <c r="BA60" s="33">
        <v>0</v>
      </c>
      <c r="BB60" s="33">
        <v>0</v>
      </c>
      <c r="BC60" s="34">
        <v>21329.595600000001</v>
      </c>
      <c r="BD60" s="17">
        <v>22546.9048</v>
      </c>
      <c r="BE60" s="17">
        <v>25295.004000000001</v>
      </c>
      <c r="BF60" s="17">
        <v>28230.473600000001</v>
      </c>
      <c r="BG60" s="17">
        <v>31103.486399999998</v>
      </c>
      <c r="BH60" s="35">
        <v>115881.78420000001</v>
      </c>
      <c r="BI60" s="31">
        <v>728917.77759999991</v>
      </c>
      <c r="BJ60" s="32">
        <v>950147.65649999992</v>
      </c>
      <c r="BK60" s="31">
        <v>92822.37999999999</v>
      </c>
      <c r="BL60" s="33">
        <v>0</v>
      </c>
      <c r="BM60" s="33">
        <v>1099943.5650000006</v>
      </c>
      <c r="BN60" s="34">
        <v>728962.40560000006</v>
      </c>
      <c r="BO60" s="17">
        <v>695269.09759999998</v>
      </c>
      <c r="BP60" s="17">
        <v>712132.43359999999</v>
      </c>
      <c r="BQ60" s="17">
        <v>729495.42400000012</v>
      </c>
      <c r="BR60" s="17">
        <v>747108.24160000007</v>
      </c>
      <c r="BS60" s="19"/>
      <c r="BT60" s="31">
        <v>0</v>
      </c>
      <c r="BU60" s="31">
        <v>0</v>
      </c>
      <c r="BV60" s="32">
        <v>1636139.8983000002</v>
      </c>
      <c r="BW60" s="31">
        <v>247714.20999999996</v>
      </c>
      <c r="BX60" s="33">
        <v>0</v>
      </c>
      <c r="BY60" s="33">
        <v>0</v>
      </c>
      <c r="BZ60" s="34">
        <v>1828905.9705999997</v>
      </c>
      <c r="CA60" s="17">
        <v>695269.09759999998</v>
      </c>
      <c r="CB60" s="17">
        <v>712132.43359999999</v>
      </c>
      <c r="CC60" s="17">
        <v>729495.424</v>
      </c>
      <c r="CD60" s="17">
        <v>747108.24160000007</v>
      </c>
      <c r="CE60" s="19"/>
      <c r="CF60" s="31">
        <v>1717.9344000000001</v>
      </c>
      <c r="CG60" s="31">
        <v>26754.668300000001</v>
      </c>
      <c r="CH60" s="32">
        <v>45998.494099999996</v>
      </c>
      <c r="CI60" s="31">
        <v>2500.4399999999996</v>
      </c>
      <c r="CJ60" s="33">
        <v>0</v>
      </c>
      <c r="CK60" s="33">
        <v>42692.85695867992</v>
      </c>
      <c r="CL60" s="34">
        <v>33635.373200000002</v>
      </c>
      <c r="CM60" s="17">
        <v>26985.081200000001</v>
      </c>
      <c r="CN60" s="17">
        <v>27639.588200000002</v>
      </c>
      <c r="CO60" s="17">
        <v>28313.488000000001</v>
      </c>
      <c r="CP60" s="17">
        <v>28997.084200000001</v>
      </c>
      <c r="CQ60" s="5"/>
    </row>
    <row r="61" spans="2:95" ht="17.25" customHeight="1">
      <c r="B61" s="21" t="s">
        <v>2</v>
      </c>
      <c r="C61" s="21" t="s">
        <v>84</v>
      </c>
      <c r="D61" s="22" t="s">
        <v>54</v>
      </c>
      <c r="E61" s="31">
        <v>748836.83132554288</v>
      </c>
      <c r="F61" s="31">
        <v>2932279.516408327</v>
      </c>
      <c r="G61" s="32">
        <v>781839.72851212695</v>
      </c>
      <c r="H61" s="31">
        <v>351313.45486865123</v>
      </c>
      <c r="I61" s="33">
        <v>0</v>
      </c>
      <c r="J61" s="33">
        <v>0</v>
      </c>
      <c r="K61" s="34">
        <v>0</v>
      </c>
      <c r="L61" s="17">
        <v>919480</v>
      </c>
      <c r="M61" s="17">
        <v>678077</v>
      </c>
      <c r="N61" s="17">
        <v>52271</v>
      </c>
      <c r="O61" s="17">
        <v>0</v>
      </c>
      <c r="P61" s="35">
        <v>28473.77747885176</v>
      </c>
      <c r="Q61" s="31">
        <v>152665.27480057598</v>
      </c>
      <c r="R61" s="32">
        <v>69043.601332443344</v>
      </c>
      <c r="S61" s="31">
        <v>-498.5994501400487</v>
      </c>
      <c r="T61" s="33">
        <v>0</v>
      </c>
      <c r="U61" s="33">
        <v>0</v>
      </c>
      <c r="V61" s="34">
        <v>0</v>
      </c>
      <c r="W61" s="17">
        <v>34203</v>
      </c>
      <c r="X61" s="17">
        <v>28514</v>
      </c>
      <c r="Y61" s="17">
        <v>4083</v>
      </c>
      <c r="Z61" s="17">
        <v>0</v>
      </c>
      <c r="AA61" s="35">
        <v>777310.60880439449</v>
      </c>
      <c r="AB61" s="31">
        <v>3084944.7912089033</v>
      </c>
      <c r="AC61" s="32">
        <v>850883.32984457049</v>
      </c>
      <c r="AD61" s="31">
        <v>350814.85541851108</v>
      </c>
      <c r="AE61" s="33">
        <v>0</v>
      </c>
      <c r="AF61" s="33">
        <v>0</v>
      </c>
      <c r="AG61" s="34">
        <v>0</v>
      </c>
      <c r="AH61" s="17">
        <v>953683</v>
      </c>
      <c r="AI61" s="17">
        <v>706591</v>
      </c>
      <c r="AJ61" s="17">
        <v>56354</v>
      </c>
      <c r="AK61" s="17">
        <v>0</v>
      </c>
      <c r="AL61" s="31">
        <v>-36378.210004394539</v>
      </c>
      <c r="AM61" s="31">
        <v>-49976.399608902371</v>
      </c>
      <c r="AN61" s="32">
        <v>-5786.0934445704233</v>
      </c>
      <c r="AO61" s="31">
        <v>3.5081489049999991E-2</v>
      </c>
      <c r="AP61" s="33">
        <v>0</v>
      </c>
      <c r="AQ61" s="33">
        <v>0</v>
      </c>
      <c r="AR61" s="34">
        <v>0</v>
      </c>
      <c r="AS61" s="17">
        <v>73528.959300000002</v>
      </c>
      <c r="AT61" s="17">
        <v>70447.122699999993</v>
      </c>
      <c r="AU61" s="17">
        <v>6920.2712000000001</v>
      </c>
      <c r="AV61" s="17">
        <v>0</v>
      </c>
      <c r="AW61" s="35">
        <v>0</v>
      </c>
      <c r="AX61" s="31">
        <v>0</v>
      </c>
      <c r="AY61" s="32">
        <v>0</v>
      </c>
      <c r="AZ61" s="31">
        <v>0</v>
      </c>
      <c r="BA61" s="33">
        <v>0</v>
      </c>
      <c r="BB61" s="33">
        <v>0</v>
      </c>
      <c r="BC61" s="34">
        <v>0</v>
      </c>
      <c r="BD61" s="17">
        <v>56171.928700000004</v>
      </c>
      <c r="BE61" s="17">
        <v>44091.278399999996</v>
      </c>
      <c r="BF61" s="17">
        <v>3724.9994000000006</v>
      </c>
      <c r="BG61" s="17">
        <v>0</v>
      </c>
      <c r="BH61" s="35">
        <v>740932.39880000008</v>
      </c>
      <c r="BI61" s="31">
        <v>3034968.3916000011</v>
      </c>
      <c r="BJ61" s="32">
        <v>845097.23639999982</v>
      </c>
      <c r="BK61" s="31">
        <v>350814.8905000005</v>
      </c>
      <c r="BL61" s="33">
        <v>0</v>
      </c>
      <c r="BM61" s="33">
        <v>0</v>
      </c>
      <c r="BN61" s="34">
        <v>0</v>
      </c>
      <c r="BO61" s="17">
        <v>1083383.888</v>
      </c>
      <c r="BP61" s="17">
        <v>821129.4010999999</v>
      </c>
      <c r="BQ61" s="17">
        <v>66999.270600000003</v>
      </c>
      <c r="BR61" s="17">
        <v>0</v>
      </c>
      <c r="BS61" s="19"/>
      <c r="BT61" s="31">
        <v>162487.88</v>
      </c>
      <c r="BU61" s="31">
        <v>69320.910000000033</v>
      </c>
      <c r="BV61" s="32">
        <v>4231888.3366</v>
      </c>
      <c r="BW61" s="31">
        <v>519239.54670000006</v>
      </c>
      <c r="BX61" s="33">
        <v>0</v>
      </c>
      <c r="BY61" s="33">
        <v>0</v>
      </c>
      <c r="BZ61" s="34">
        <v>0</v>
      </c>
      <c r="CA61" s="17">
        <v>0</v>
      </c>
      <c r="CB61" s="17">
        <v>1184135.6338</v>
      </c>
      <c r="CC61" s="17">
        <v>787376.92589999991</v>
      </c>
      <c r="CD61" s="17">
        <v>0</v>
      </c>
      <c r="CE61" s="19"/>
      <c r="CF61" s="31">
        <v>27141.202000000001</v>
      </c>
      <c r="CG61" s="31">
        <v>150192.0828</v>
      </c>
      <c r="CH61" s="32">
        <v>68574.097800000003</v>
      </c>
      <c r="CI61" s="31">
        <v>-498.59950000000009</v>
      </c>
      <c r="CJ61" s="33">
        <v>0</v>
      </c>
      <c r="CK61" s="33">
        <v>0</v>
      </c>
      <c r="CL61" s="34">
        <v>0</v>
      </c>
      <c r="CM61" s="17">
        <v>38854.608</v>
      </c>
      <c r="CN61" s="17">
        <v>33136.119399999996</v>
      </c>
      <c r="CO61" s="17">
        <v>4854.2786999999998</v>
      </c>
      <c r="CP61" s="17">
        <v>0</v>
      </c>
      <c r="CQ61" s="5"/>
    </row>
    <row r="62" spans="2:95" ht="17.25" customHeight="1">
      <c r="B62" s="21" t="s">
        <v>2</v>
      </c>
      <c r="C62" s="21" t="s">
        <v>85</v>
      </c>
      <c r="D62" s="22" t="s">
        <v>53</v>
      </c>
      <c r="E62" s="31">
        <v>23018554.528877914</v>
      </c>
      <c r="F62" s="31">
        <v>23015169.458544824</v>
      </c>
      <c r="G62" s="32">
        <v>17861101.371399838</v>
      </c>
      <c r="H62" s="31">
        <v>12311135.398886338</v>
      </c>
      <c r="I62" s="33">
        <v>10261883.643121112</v>
      </c>
      <c r="J62" s="33">
        <v>6569246.0068200296</v>
      </c>
      <c r="K62" s="34">
        <v>11860335</v>
      </c>
      <c r="L62" s="17">
        <v>17577370</v>
      </c>
      <c r="M62" s="17">
        <v>3643893</v>
      </c>
      <c r="N62" s="17">
        <v>5782312</v>
      </c>
      <c r="O62" s="17">
        <v>2952999</v>
      </c>
      <c r="P62" s="35">
        <v>2319427.2863559159</v>
      </c>
      <c r="Q62" s="31">
        <v>1532401.2868834061</v>
      </c>
      <c r="R62" s="32">
        <v>821000.53740754887</v>
      </c>
      <c r="S62" s="31">
        <v>667480.38325195503</v>
      </c>
      <c r="T62" s="33">
        <v>433434.95348517003</v>
      </c>
      <c r="U62" s="33">
        <v>156814.90637181001</v>
      </c>
      <c r="V62" s="34">
        <v>476862</v>
      </c>
      <c r="W62" s="17">
        <v>791812</v>
      </c>
      <c r="X62" s="17">
        <v>140924</v>
      </c>
      <c r="Y62" s="17">
        <v>236722</v>
      </c>
      <c r="Z62" s="17">
        <v>114388</v>
      </c>
      <c r="AA62" s="35">
        <v>25337981.815233834</v>
      </c>
      <c r="AB62" s="31">
        <v>24547570.745428231</v>
      </c>
      <c r="AC62" s="32">
        <v>18682101.908807389</v>
      </c>
      <c r="AD62" s="31">
        <v>12978615.782138294</v>
      </c>
      <c r="AE62" s="33">
        <v>10695318.596606284</v>
      </c>
      <c r="AF62" s="33">
        <v>6726060.9131918391</v>
      </c>
      <c r="AG62" s="34">
        <v>12337197</v>
      </c>
      <c r="AH62" s="17">
        <v>18369182</v>
      </c>
      <c r="AI62" s="17">
        <v>3784817</v>
      </c>
      <c r="AJ62" s="17">
        <v>6019034</v>
      </c>
      <c r="AK62" s="17">
        <v>3067387</v>
      </c>
      <c r="AL62" s="31">
        <v>-1185819.9452338356</v>
      </c>
      <c r="AM62" s="31">
        <v>-397672.98542823363</v>
      </c>
      <c r="AN62" s="32">
        <v>-127040.1988073886</v>
      </c>
      <c r="AO62" s="31">
        <v>1.2978617079999999</v>
      </c>
      <c r="AP62" s="33">
        <v>149733.40339372001</v>
      </c>
      <c r="AQ62" s="33">
        <v>221959.33181229202</v>
      </c>
      <c r="AR62" s="34">
        <v>678545.83500000008</v>
      </c>
      <c r="AS62" s="17">
        <v>1416263.9321999999</v>
      </c>
      <c r="AT62" s="17">
        <v>377346.25489999988</v>
      </c>
      <c r="AU62" s="17">
        <v>739137.37520000001</v>
      </c>
      <c r="AV62" s="17">
        <v>449065.45679999999</v>
      </c>
      <c r="AW62" s="35">
        <v>0</v>
      </c>
      <c r="AX62" s="31">
        <v>0</v>
      </c>
      <c r="AY62" s="32">
        <v>0</v>
      </c>
      <c r="AZ62" s="31">
        <v>0</v>
      </c>
      <c r="BA62" s="33">
        <v>0</v>
      </c>
      <c r="BB62" s="33">
        <v>0</v>
      </c>
      <c r="BC62" s="34">
        <v>603288.93330000003</v>
      </c>
      <c r="BD62" s="17">
        <v>975403.56420000002</v>
      </c>
      <c r="BE62" s="17">
        <v>214977.60559999998</v>
      </c>
      <c r="BF62" s="17">
        <v>365957.2672</v>
      </c>
      <c r="BG62" s="17">
        <v>198459.93889999995</v>
      </c>
      <c r="BH62" s="35">
        <v>24152161.869999994</v>
      </c>
      <c r="BI62" s="31">
        <v>24149897.759999998</v>
      </c>
      <c r="BJ62" s="32">
        <v>18555061.710000001</v>
      </c>
      <c r="BK62" s="31">
        <v>12978617.080000002</v>
      </c>
      <c r="BL62" s="33">
        <v>10845052</v>
      </c>
      <c r="BM62" s="33">
        <v>6948020.2450041315</v>
      </c>
      <c r="BN62" s="34">
        <v>13619031.768300001</v>
      </c>
      <c r="BO62" s="17">
        <v>20760849.496400002</v>
      </c>
      <c r="BP62" s="17">
        <v>4377140.8605000004</v>
      </c>
      <c r="BQ62" s="17">
        <v>7124128.6423999993</v>
      </c>
      <c r="BR62" s="17">
        <v>3714912.3956999998</v>
      </c>
      <c r="BS62" s="19"/>
      <c r="BT62" s="31">
        <v>11611922.75</v>
      </c>
      <c r="BU62" s="31">
        <v>45960546.289999999</v>
      </c>
      <c r="BV62" s="32">
        <v>15878235.220000001</v>
      </c>
      <c r="BW62" s="31">
        <v>13907467.560000001</v>
      </c>
      <c r="BX62" s="33">
        <v>26389019.690000001</v>
      </c>
      <c r="BY62" s="33">
        <v>6945432.9590041311</v>
      </c>
      <c r="BZ62" s="34">
        <v>11560782.173399998</v>
      </c>
      <c r="CA62" s="17">
        <v>23094734.397600003</v>
      </c>
      <c r="CB62" s="17">
        <v>1754315.5328999998</v>
      </c>
      <c r="CC62" s="17">
        <v>8226205.8934000004</v>
      </c>
      <c r="CD62" s="17">
        <v>1895325.7381</v>
      </c>
      <c r="CE62" s="19"/>
      <c r="CF62" s="31">
        <v>2210877.87</v>
      </c>
      <c r="CG62" s="31">
        <v>1507576.2400000002</v>
      </c>
      <c r="CH62" s="32">
        <v>815417.65</v>
      </c>
      <c r="CI62" s="31">
        <v>667480.44999999995</v>
      </c>
      <c r="CJ62" s="33">
        <v>439503.00000000006</v>
      </c>
      <c r="CK62" s="33">
        <v>161989.78296281205</v>
      </c>
      <c r="CL62" s="34">
        <v>526407.96179999993</v>
      </c>
      <c r="CM62" s="17">
        <v>894905.92239999992</v>
      </c>
      <c r="CN62" s="17">
        <v>162978.606</v>
      </c>
      <c r="CO62" s="17">
        <v>280184.15919999999</v>
      </c>
      <c r="CP62" s="17">
        <v>138535.30679999999</v>
      </c>
      <c r="CQ62" s="5"/>
    </row>
    <row r="63" spans="2:95" ht="17.25" customHeight="1">
      <c r="B63" s="21" t="s">
        <v>2</v>
      </c>
      <c r="C63" s="21" t="s">
        <v>85</v>
      </c>
      <c r="D63" s="22" t="s">
        <v>51</v>
      </c>
      <c r="E63" s="31">
        <v>402819.47974792123</v>
      </c>
      <c r="F63" s="31">
        <v>561820.04832357855</v>
      </c>
      <c r="G63" s="32">
        <v>2365972.4842541758</v>
      </c>
      <c r="H63" s="31">
        <v>6421483.9178515431</v>
      </c>
      <c r="I63" s="33">
        <v>5208087.2925900007</v>
      </c>
      <c r="J63" s="33">
        <v>4758396.4206231302</v>
      </c>
      <c r="K63" s="34">
        <v>1824000</v>
      </c>
      <c r="L63" s="17">
        <v>1400000</v>
      </c>
      <c r="M63" s="17">
        <v>1351687</v>
      </c>
      <c r="N63" s="17">
        <v>1448250</v>
      </c>
      <c r="O63" s="17">
        <v>1287270</v>
      </c>
      <c r="P63" s="35">
        <v>12213.293280574802</v>
      </c>
      <c r="Q63" s="31">
        <v>14414.6893410262</v>
      </c>
      <c r="R63" s="32">
        <v>46534.730917411398</v>
      </c>
      <c r="S63" s="31">
        <v>194017.65059823298</v>
      </c>
      <c r="T63" s="33">
        <v>305164.72402143001</v>
      </c>
      <c r="U63" s="33">
        <v>134207.17732116001</v>
      </c>
      <c r="V63" s="34">
        <v>73655</v>
      </c>
      <c r="W63" s="17">
        <v>56532</v>
      </c>
      <c r="X63" s="17">
        <v>52826</v>
      </c>
      <c r="Y63" s="17">
        <v>60301</v>
      </c>
      <c r="Z63" s="17">
        <v>47884</v>
      </c>
      <c r="AA63" s="35">
        <v>415032.77302849607</v>
      </c>
      <c r="AB63" s="31">
        <v>576234.73766460479</v>
      </c>
      <c r="AC63" s="32">
        <v>2412507.2151715872</v>
      </c>
      <c r="AD63" s="31">
        <v>6615501.5684497785</v>
      </c>
      <c r="AE63" s="33">
        <v>5513252.0166114289</v>
      </c>
      <c r="AF63" s="33">
        <v>4892603.5979442894</v>
      </c>
      <c r="AG63" s="34">
        <v>1897655</v>
      </c>
      <c r="AH63" s="17">
        <v>1456532</v>
      </c>
      <c r="AI63" s="17">
        <v>1404513</v>
      </c>
      <c r="AJ63" s="17">
        <v>1508551</v>
      </c>
      <c r="AK63" s="17">
        <v>1335154</v>
      </c>
      <c r="AL63" s="31">
        <v>-19423.573028495997</v>
      </c>
      <c r="AM63" s="31">
        <v>-9335.0576646048012</v>
      </c>
      <c r="AN63" s="32">
        <v>-16405.2951715872</v>
      </c>
      <c r="AO63" s="31">
        <v>0.66155022299999988</v>
      </c>
      <c r="AP63" s="33">
        <v>77184.983388569992</v>
      </c>
      <c r="AQ63" s="33">
        <v>161455.40205571</v>
      </c>
      <c r="AR63" s="34">
        <v>104371.02499999999</v>
      </c>
      <c r="AS63" s="17">
        <v>112298.61720000001</v>
      </c>
      <c r="AT63" s="17">
        <v>140029.9461</v>
      </c>
      <c r="AU63" s="17">
        <v>185250.06280000001</v>
      </c>
      <c r="AV63" s="17">
        <v>195466.54560000001</v>
      </c>
      <c r="AW63" s="35">
        <v>0</v>
      </c>
      <c r="AX63" s="31">
        <v>0</v>
      </c>
      <c r="AY63" s="32">
        <v>0</v>
      </c>
      <c r="AZ63" s="31">
        <v>0</v>
      </c>
      <c r="BA63" s="33">
        <v>0</v>
      </c>
      <c r="BB63" s="33">
        <v>0</v>
      </c>
      <c r="BC63" s="34">
        <v>81788.930499999988</v>
      </c>
      <c r="BD63" s="17">
        <v>69039.616800000003</v>
      </c>
      <c r="BE63" s="17">
        <v>72051.516899999988</v>
      </c>
      <c r="BF63" s="17">
        <v>83724.580499999996</v>
      </c>
      <c r="BG63" s="17">
        <v>79575.178400000004</v>
      </c>
      <c r="BH63" s="35">
        <v>395609.19999999995</v>
      </c>
      <c r="BI63" s="31">
        <v>566899.67999999982</v>
      </c>
      <c r="BJ63" s="32">
        <v>2396101.92</v>
      </c>
      <c r="BK63" s="31">
        <v>6615502.2300000014</v>
      </c>
      <c r="BL63" s="33">
        <v>5590437</v>
      </c>
      <c r="BM63" s="33">
        <v>5054059.0000000009</v>
      </c>
      <c r="BN63" s="34">
        <v>2083814.9554999999</v>
      </c>
      <c r="BO63" s="17">
        <v>1637870.2339999999</v>
      </c>
      <c r="BP63" s="17">
        <v>1616594.463</v>
      </c>
      <c r="BQ63" s="17">
        <v>1777525.6433000001</v>
      </c>
      <c r="BR63" s="17">
        <v>1610195.7239999999</v>
      </c>
      <c r="BS63" s="19"/>
      <c r="BT63" s="31">
        <v>726617.83000000007</v>
      </c>
      <c r="BU63" s="31">
        <v>234880.14000000004</v>
      </c>
      <c r="BV63" s="32">
        <v>1054618.6499999999</v>
      </c>
      <c r="BW63" s="31">
        <v>3868080.2199999997</v>
      </c>
      <c r="BX63" s="33">
        <v>6598031.46</v>
      </c>
      <c r="BY63" s="33">
        <v>2843667</v>
      </c>
      <c r="BZ63" s="34">
        <v>7845860.3055000007</v>
      </c>
      <c r="CA63" s="17">
        <v>1637870.2339999999</v>
      </c>
      <c r="CB63" s="17">
        <v>957981.90399999998</v>
      </c>
      <c r="CC63" s="17">
        <v>2436138.2023</v>
      </c>
      <c r="CD63" s="17">
        <v>79575.178400000004</v>
      </c>
      <c r="CE63" s="19"/>
      <c r="CF63" s="31">
        <v>11641.710000000005</v>
      </c>
      <c r="CG63" s="31">
        <v>14181.17</v>
      </c>
      <c r="CH63" s="32">
        <v>46218.29</v>
      </c>
      <c r="CI63" s="31">
        <v>194017.66999999998</v>
      </c>
      <c r="CJ63" s="33">
        <v>309437</v>
      </c>
      <c r="CK63" s="33">
        <v>138636</v>
      </c>
      <c r="CL63" s="34">
        <v>80880.555499999988</v>
      </c>
      <c r="CM63" s="17">
        <v>63570.233999999997</v>
      </c>
      <c r="CN63" s="17">
        <v>60802.726000000002</v>
      </c>
      <c r="CO63" s="17">
        <v>71052.66829999999</v>
      </c>
      <c r="CP63" s="17">
        <v>57748.104000000007</v>
      </c>
      <c r="CQ63" s="5"/>
    </row>
    <row r="64" spans="2:95" ht="17.25" customHeight="1">
      <c r="B64" s="21" t="s">
        <v>2</v>
      </c>
      <c r="C64" s="21" t="s">
        <v>86</v>
      </c>
      <c r="D64" s="22" t="s">
        <v>42</v>
      </c>
      <c r="E64" s="31">
        <v>0</v>
      </c>
      <c r="F64" s="31">
        <v>0</v>
      </c>
      <c r="G64" s="32">
        <v>535478.25677208707</v>
      </c>
      <c r="H64" s="31">
        <v>247209.03527909398</v>
      </c>
      <c r="I64" s="33">
        <v>237268.2677001</v>
      </c>
      <c r="J64" s="33">
        <v>0</v>
      </c>
      <c r="K64" s="34">
        <v>0</v>
      </c>
      <c r="L64" s="17">
        <v>367791</v>
      </c>
      <c r="M64" s="17">
        <v>32166</v>
      </c>
      <c r="N64" s="17">
        <v>0</v>
      </c>
      <c r="O64" s="17">
        <v>588356</v>
      </c>
      <c r="P64" s="35">
        <v>0</v>
      </c>
      <c r="Q64" s="31">
        <v>0</v>
      </c>
      <c r="R64" s="32">
        <v>8866.7447689570017</v>
      </c>
      <c r="S64" s="31">
        <v>6286.1693713829991</v>
      </c>
      <c r="T64" s="33">
        <v>3910.2567913500002</v>
      </c>
      <c r="U64" s="33">
        <v>0</v>
      </c>
      <c r="V64" s="34">
        <v>0</v>
      </c>
      <c r="W64" s="17">
        <v>13681</v>
      </c>
      <c r="X64" s="17">
        <v>2513</v>
      </c>
      <c r="Y64" s="17">
        <v>0</v>
      </c>
      <c r="Z64" s="17">
        <v>23758</v>
      </c>
      <c r="AA64" s="35">
        <v>0</v>
      </c>
      <c r="AB64" s="31">
        <v>0</v>
      </c>
      <c r="AC64" s="32">
        <v>544345.00154104398</v>
      </c>
      <c r="AD64" s="31">
        <v>253495.20465047698</v>
      </c>
      <c r="AE64" s="33">
        <v>241178.52449144999</v>
      </c>
      <c r="AF64" s="33">
        <v>0</v>
      </c>
      <c r="AG64" s="34">
        <v>0</v>
      </c>
      <c r="AH64" s="17">
        <v>381472</v>
      </c>
      <c r="AI64" s="17">
        <v>34679</v>
      </c>
      <c r="AJ64" s="17">
        <v>0</v>
      </c>
      <c r="AK64" s="17">
        <v>612114</v>
      </c>
      <c r="AL64" s="31">
        <v>0</v>
      </c>
      <c r="AM64" s="31">
        <v>0</v>
      </c>
      <c r="AN64" s="32">
        <v>-3701.6015410440004</v>
      </c>
      <c r="AO64" s="31">
        <v>2.5349522999999995E-2</v>
      </c>
      <c r="AP64" s="33">
        <v>3376.475508550001</v>
      </c>
      <c r="AQ64" s="33">
        <v>0</v>
      </c>
      <c r="AR64" s="34">
        <v>0</v>
      </c>
      <c r="AS64" s="17">
        <v>29411.4912</v>
      </c>
      <c r="AT64" s="17">
        <v>3457.4962999999998</v>
      </c>
      <c r="AU64" s="17">
        <v>0</v>
      </c>
      <c r="AV64" s="17">
        <v>89613.489600000001</v>
      </c>
      <c r="AW64" s="35">
        <v>0</v>
      </c>
      <c r="AX64" s="31">
        <v>0</v>
      </c>
      <c r="AY64" s="32">
        <v>0</v>
      </c>
      <c r="AZ64" s="31">
        <v>0</v>
      </c>
      <c r="BA64" s="33">
        <v>0</v>
      </c>
      <c r="BB64" s="33">
        <v>0</v>
      </c>
      <c r="BC64" s="34">
        <v>0</v>
      </c>
      <c r="BD64" s="17">
        <v>13771.1392</v>
      </c>
      <c r="BE64" s="17">
        <v>1404.4994999999999</v>
      </c>
      <c r="BF64" s="17">
        <v>0</v>
      </c>
      <c r="BG64" s="17">
        <v>30483.277199999997</v>
      </c>
      <c r="BH64" s="35">
        <v>0</v>
      </c>
      <c r="BI64" s="31">
        <v>0</v>
      </c>
      <c r="BJ64" s="32">
        <v>540643.4</v>
      </c>
      <c r="BK64" s="31">
        <v>253495.22999999998</v>
      </c>
      <c r="BL64" s="33">
        <v>244555</v>
      </c>
      <c r="BM64" s="33">
        <v>0</v>
      </c>
      <c r="BN64" s="34">
        <v>0</v>
      </c>
      <c r="BO64" s="17">
        <v>424654.63040000002</v>
      </c>
      <c r="BP64" s="17">
        <v>39540.995799999997</v>
      </c>
      <c r="BQ64" s="17">
        <v>0</v>
      </c>
      <c r="BR64" s="17">
        <v>732210.76679999998</v>
      </c>
      <c r="BS64" s="19"/>
      <c r="BT64" s="31">
        <v>0</v>
      </c>
      <c r="BU64" s="31">
        <v>0</v>
      </c>
      <c r="BV64" s="32">
        <v>0</v>
      </c>
      <c r="BW64" s="31">
        <v>794138.63</v>
      </c>
      <c r="BX64" s="33">
        <v>244555</v>
      </c>
      <c r="BY64" s="33">
        <v>0</v>
      </c>
      <c r="BZ64" s="34">
        <v>0</v>
      </c>
      <c r="CA64" s="17">
        <v>0</v>
      </c>
      <c r="CB64" s="17">
        <v>464195.6262</v>
      </c>
      <c r="CC64" s="17">
        <v>0</v>
      </c>
      <c r="CD64" s="17">
        <v>732210.76679999987</v>
      </c>
      <c r="CE64" s="19"/>
      <c r="CF64" s="31">
        <v>0</v>
      </c>
      <c r="CG64" s="31">
        <v>0</v>
      </c>
      <c r="CH64" s="32">
        <v>8806.4500000000007</v>
      </c>
      <c r="CI64" s="31">
        <v>6286.17</v>
      </c>
      <c r="CJ64" s="33">
        <v>3965</v>
      </c>
      <c r="CK64" s="33">
        <v>0</v>
      </c>
      <c r="CL64" s="34">
        <v>0</v>
      </c>
      <c r="CM64" s="17">
        <v>15229.689199999999</v>
      </c>
      <c r="CN64" s="17">
        <v>2865.3226</v>
      </c>
      <c r="CO64" s="17">
        <v>0</v>
      </c>
      <c r="CP64" s="17">
        <v>28419.319600000003</v>
      </c>
      <c r="CQ64" s="5"/>
    </row>
    <row r="65" spans="2:95" ht="17.25" customHeight="1">
      <c r="B65" s="21" t="s">
        <v>2</v>
      </c>
      <c r="C65" s="21" t="s">
        <v>86</v>
      </c>
      <c r="D65" s="22" t="s">
        <v>52</v>
      </c>
      <c r="E65" s="31">
        <v>548160.1886707712</v>
      </c>
      <c r="F65" s="31">
        <v>1359601.9715067493</v>
      </c>
      <c r="G65" s="32">
        <v>2424019.6811144263</v>
      </c>
      <c r="H65" s="31">
        <v>545378.74546212004</v>
      </c>
      <c r="I65" s="33">
        <v>1288028.72513679</v>
      </c>
      <c r="J65" s="33">
        <v>0</v>
      </c>
      <c r="K65" s="34">
        <v>594178</v>
      </c>
      <c r="L65" s="17">
        <v>788356</v>
      </c>
      <c r="M65" s="17">
        <v>384475</v>
      </c>
      <c r="N65" s="17">
        <v>0</v>
      </c>
      <c r="O65" s="17">
        <v>425844</v>
      </c>
      <c r="P65" s="35">
        <v>16316.976020919201</v>
      </c>
      <c r="Q65" s="31">
        <v>22587.042236751804</v>
      </c>
      <c r="R65" s="32">
        <v>89008.527064111608</v>
      </c>
      <c r="S65" s="31">
        <v>7159.299284069999</v>
      </c>
      <c r="T65" s="33">
        <v>35045.36830704</v>
      </c>
      <c r="U65" s="33">
        <v>0</v>
      </c>
      <c r="V65" s="34">
        <v>23993</v>
      </c>
      <c r="W65" s="17">
        <v>31834</v>
      </c>
      <c r="X65" s="17">
        <v>15525</v>
      </c>
      <c r="Y65" s="17">
        <v>0</v>
      </c>
      <c r="Z65" s="17">
        <v>16318</v>
      </c>
      <c r="AA65" s="35">
        <v>564477.16469169036</v>
      </c>
      <c r="AB65" s="31">
        <v>1382189.0137435012</v>
      </c>
      <c r="AC65" s="32">
        <v>2513028.2081785379</v>
      </c>
      <c r="AD65" s="31">
        <v>552538.04474619008</v>
      </c>
      <c r="AE65" s="33">
        <v>1323074.09344383</v>
      </c>
      <c r="AF65" s="33">
        <v>0</v>
      </c>
      <c r="AG65" s="34">
        <v>618171</v>
      </c>
      <c r="AH65" s="17">
        <v>820190</v>
      </c>
      <c r="AI65" s="17">
        <v>400000</v>
      </c>
      <c r="AJ65" s="17">
        <v>0</v>
      </c>
      <c r="AK65" s="17">
        <v>442162</v>
      </c>
      <c r="AL65" s="31">
        <v>-26417.584691690401</v>
      </c>
      <c r="AM65" s="31">
        <v>-22391.593743501198</v>
      </c>
      <c r="AN65" s="32">
        <v>-17088.848178537599</v>
      </c>
      <c r="AO65" s="31">
        <v>5.525381E-2</v>
      </c>
      <c r="AP65" s="33">
        <v>18522.906556169994</v>
      </c>
      <c r="AQ65" s="33">
        <v>0</v>
      </c>
      <c r="AR65" s="34">
        <v>33999.404999999999</v>
      </c>
      <c r="AS65" s="17">
        <v>63236.649000000005</v>
      </c>
      <c r="AT65" s="17">
        <v>39880</v>
      </c>
      <c r="AU65" s="17">
        <v>0</v>
      </c>
      <c r="AV65" s="17">
        <v>64732.516799999998</v>
      </c>
      <c r="AW65" s="35">
        <v>0</v>
      </c>
      <c r="AX65" s="31">
        <v>0</v>
      </c>
      <c r="AY65" s="32">
        <v>0</v>
      </c>
      <c r="AZ65" s="31">
        <v>0</v>
      </c>
      <c r="BA65" s="33">
        <v>0</v>
      </c>
      <c r="BB65" s="33">
        <v>0</v>
      </c>
      <c r="BC65" s="34">
        <v>26643.170099999999</v>
      </c>
      <c r="BD65" s="17">
        <v>38877.005999999994</v>
      </c>
      <c r="BE65" s="17">
        <v>20520</v>
      </c>
      <c r="BF65" s="17">
        <v>0</v>
      </c>
      <c r="BG65" s="17">
        <v>26352.855200000002</v>
      </c>
      <c r="BH65" s="35">
        <v>538059.57999999984</v>
      </c>
      <c r="BI65" s="31">
        <v>1359797.42</v>
      </c>
      <c r="BJ65" s="32">
        <v>2495939.36</v>
      </c>
      <c r="BK65" s="31">
        <v>552538.10000000009</v>
      </c>
      <c r="BL65" s="33">
        <v>1341597.0000000002</v>
      </c>
      <c r="BM65" s="33">
        <v>0</v>
      </c>
      <c r="BN65" s="34">
        <v>678813.57510000002</v>
      </c>
      <c r="BO65" s="17">
        <v>922303.65500000003</v>
      </c>
      <c r="BP65" s="17">
        <v>460400</v>
      </c>
      <c r="BQ65" s="17">
        <v>0</v>
      </c>
      <c r="BR65" s="17">
        <v>533247.37200000009</v>
      </c>
      <c r="BS65" s="19"/>
      <c r="BT65" s="31">
        <v>285474.59000000014</v>
      </c>
      <c r="BU65" s="31">
        <v>539006.56000000006</v>
      </c>
      <c r="BV65" s="32">
        <v>3242440.5400000005</v>
      </c>
      <c r="BW65" s="31">
        <v>980194.44000000018</v>
      </c>
      <c r="BX65" s="33">
        <v>1359050.4899999998</v>
      </c>
      <c r="BY65" s="33">
        <v>0</v>
      </c>
      <c r="BZ65" s="34">
        <v>678813.57510000002</v>
      </c>
      <c r="CA65" s="17">
        <v>922303.65500000003</v>
      </c>
      <c r="CB65" s="17">
        <v>460400</v>
      </c>
      <c r="CC65" s="17">
        <v>0</v>
      </c>
      <c r="CD65" s="17">
        <v>205256.59999999998</v>
      </c>
      <c r="CE65" s="19"/>
      <c r="CF65" s="31">
        <v>15553.340000000002</v>
      </c>
      <c r="CG65" s="31">
        <v>22221.129999999997</v>
      </c>
      <c r="CH65" s="32">
        <v>88403.25999999998</v>
      </c>
      <c r="CI65" s="31">
        <v>7159.2999999999993</v>
      </c>
      <c r="CJ65" s="33">
        <v>35536</v>
      </c>
      <c r="CK65" s="33">
        <v>0</v>
      </c>
      <c r="CL65" s="34">
        <v>26346.713300000003</v>
      </c>
      <c r="CM65" s="17">
        <v>35797.332999999999</v>
      </c>
      <c r="CN65" s="17">
        <v>17869.274999999998</v>
      </c>
      <c r="CO65" s="17">
        <v>0</v>
      </c>
      <c r="CP65" s="17">
        <v>19679.508000000002</v>
      </c>
      <c r="CQ65" s="5"/>
    </row>
    <row r="66" spans="2:95" ht="17.25" customHeight="1">
      <c r="B66" s="21" t="s">
        <v>2</v>
      </c>
      <c r="C66" s="21" t="s">
        <v>86</v>
      </c>
      <c r="D66" s="22" t="s">
        <v>49</v>
      </c>
      <c r="E66" s="31">
        <v>148967.94386099238</v>
      </c>
      <c r="F66" s="31">
        <v>0</v>
      </c>
      <c r="G66" s="32">
        <v>0</v>
      </c>
      <c r="H66" s="31">
        <v>0</v>
      </c>
      <c r="I66" s="33">
        <v>252618.36781545001</v>
      </c>
      <c r="J66" s="33">
        <v>0</v>
      </c>
      <c r="K66" s="34">
        <v>300000</v>
      </c>
      <c r="L66" s="17">
        <v>586415</v>
      </c>
      <c r="M66" s="17">
        <v>250000</v>
      </c>
      <c r="N66" s="17">
        <v>0</v>
      </c>
      <c r="O66" s="17">
        <v>0</v>
      </c>
      <c r="P66" s="35">
        <v>0</v>
      </c>
      <c r="Q66" s="31">
        <v>0</v>
      </c>
      <c r="R66" s="32">
        <v>0</v>
      </c>
      <c r="S66" s="31">
        <v>0</v>
      </c>
      <c r="T66" s="33">
        <v>9468.442737389998</v>
      </c>
      <c r="U66" s="33">
        <v>0</v>
      </c>
      <c r="V66" s="34">
        <v>12114</v>
      </c>
      <c r="W66" s="17">
        <v>23680</v>
      </c>
      <c r="X66" s="17">
        <v>10095</v>
      </c>
      <c r="Y66" s="17">
        <v>0</v>
      </c>
      <c r="Z66" s="17">
        <v>0</v>
      </c>
      <c r="AA66" s="35">
        <v>148967.94386099238</v>
      </c>
      <c r="AB66" s="31">
        <v>0</v>
      </c>
      <c r="AC66" s="32">
        <v>0</v>
      </c>
      <c r="AD66" s="31">
        <v>0</v>
      </c>
      <c r="AE66" s="33">
        <v>262086.81055283998</v>
      </c>
      <c r="AF66" s="33">
        <v>0</v>
      </c>
      <c r="AG66" s="34">
        <v>312114</v>
      </c>
      <c r="AH66" s="17">
        <v>610095</v>
      </c>
      <c r="AI66" s="17">
        <v>260095</v>
      </c>
      <c r="AJ66" s="17">
        <v>0</v>
      </c>
      <c r="AK66" s="17">
        <v>0</v>
      </c>
      <c r="AL66" s="31">
        <v>-6971.7138609924004</v>
      </c>
      <c r="AM66" s="31">
        <v>0</v>
      </c>
      <c r="AN66" s="32">
        <v>0</v>
      </c>
      <c r="AO66" s="31">
        <v>0</v>
      </c>
      <c r="AP66" s="33">
        <v>3669.1894471600008</v>
      </c>
      <c r="AQ66" s="33">
        <v>0</v>
      </c>
      <c r="AR66" s="34">
        <v>17166.27</v>
      </c>
      <c r="AS66" s="17">
        <v>47038.324500000002</v>
      </c>
      <c r="AT66" s="17">
        <v>25931.4715</v>
      </c>
      <c r="AU66" s="17">
        <v>0</v>
      </c>
      <c r="AV66" s="17">
        <v>0</v>
      </c>
      <c r="AW66" s="35">
        <v>0</v>
      </c>
      <c r="AX66" s="31">
        <v>0</v>
      </c>
      <c r="AY66" s="32">
        <v>0</v>
      </c>
      <c r="AZ66" s="31">
        <v>0</v>
      </c>
      <c r="BA66" s="33">
        <v>0</v>
      </c>
      <c r="BB66" s="33">
        <v>0</v>
      </c>
      <c r="BC66" s="34">
        <v>17072.6358</v>
      </c>
      <c r="BD66" s="17">
        <v>35934.595500000003</v>
      </c>
      <c r="BE66" s="17">
        <v>16229.928</v>
      </c>
      <c r="BF66" s="17">
        <v>0</v>
      </c>
      <c r="BG66" s="17">
        <v>0</v>
      </c>
      <c r="BH66" s="35">
        <v>141996.23000000001</v>
      </c>
      <c r="BI66" s="31">
        <v>0</v>
      </c>
      <c r="BJ66" s="32">
        <v>0</v>
      </c>
      <c r="BK66" s="31">
        <v>0</v>
      </c>
      <c r="BL66" s="33">
        <v>265756</v>
      </c>
      <c r="BM66" s="33">
        <v>0</v>
      </c>
      <c r="BN66" s="34">
        <v>346352.90580000001</v>
      </c>
      <c r="BO66" s="17">
        <v>693067.91999999993</v>
      </c>
      <c r="BP66" s="17">
        <v>302256.3995</v>
      </c>
      <c r="BQ66" s="17">
        <v>0</v>
      </c>
      <c r="BR66" s="17">
        <v>0</v>
      </c>
      <c r="BS66" s="19"/>
      <c r="BT66" s="31">
        <v>1065362.7400000002</v>
      </c>
      <c r="BU66" s="31">
        <v>0</v>
      </c>
      <c r="BV66" s="32">
        <v>0</v>
      </c>
      <c r="BW66" s="31">
        <v>0</v>
      </c>
      <c r="BX66" s="33">
        <v>265756</v>
      </c>
      <c r="BY66" s="33">
        <v>0</v>
      </c>
      <c r="BZ66" s="34">
        <v>346352.90580000001</v>
      </c>
      <c r="CA66" s="17">
        <v>693067.91999999993</v>
      </c>
      <c r="CB66" s="17">
        <v>302256.3995</v>
      </c>
      <c r="CC66" s="17">
        <v>0</v>
      </c>
      <c r="CD66" s="17">
        <v>0</v>
      </c>
      <c r="CE66" s="19"/>
      <c r="CF66" s="31">
        <v>0</v>
      </c>
      <c r="CG66" s="31">
        <v>0</v>
      </c>
      <c r="CH66" s="32">
        <v>0</v>
      </c>
      <c r="CI66" s="31">
        <v>0</v>
      </c>
      <c r="CJ66" s="33">
        <v>9601</v>
      </c>
      <c r="CK66" s="33">
        <v>0</v>
      </c>
      <c r="CL66" s="34">
        <v>13442.9058</v>
      </c>
      <c r="CM66" s="17">
        <v>26900.48</v>
      </c>
      <c r="CN66" s="17">
        <v>11731.3995</v>
      </c>
      <c r="CO66" s="17">
        <v>0</v>
      </c>
      <c r="CP66" s="17">
        <v>0</v>
      </c>
      <c r="CQ66" s="5"/>
    </row>
    <row r="67" spans="2:95" ht="17.25" customHeight="1">
      <c r="B67" s="21" t="s">
        <v>2</v>
      </c>
      <c r="C67" s="21" t="s">
        <v>86</v>
      </c>
      <c r="D67" s="22" t="s">
        <v>45</v>
      </c>
      <c r="E67" s="31">
        <v>0</v>
      </c>
      <c r="F67" s="31">
        <v>0</v>
      </c>
      <c r="G67" s="32">
        <v>0</v>
      </c>
      <c r="H67" s="31">
        <v>0</v>
      </c>
      <c r="I67" s="33">
        <v>392934.94953803997</v>
      </c>
      <c r="J67" s="33">
        <v>0</v>
      </c>
      <c r="K67" s="34">
        <v>0</v>
      </c>
      <c r="L67" s="17">
        <v>0</v>
      </c>
      <c r="M67" s="17">
        <v>300000</v>
      </c>
      <c r="N67" s="17">
        <v>0</v>
      </c>
      <c r="O67" s="17">
        <v>0</v>
      </c>
      <c r="P67" s="35">
        <v>0</v>
      </c>
      <c r="Q67" s="31">
        <v>0</v>
      </c>
      <c r="R67" s="32">
        <v>0</v>
      </c>
      <c r="S67" s="31">
        <v>0</v>
      </c>
      <c r="T67" s="33">
        <v>7105.5233749500003</v>
      </c>
      <c r="U67" s="33">
        <v>0</v>
      </c>
      <c r="V67" s="34">
        <v>0</v>
      </c>
      <c r="W67" s="17">
        <v>0</v>
      </c>
      <c r="X67" s="17">
        <v>12114</v>
      </c>
      <c r="Y67" s="17">
        <v>0</v>
      </c>
      <c r="Z67" s="17">
        <v>0</v>
      </c>
      <c r="AA67" s="35">
        <v>0</v>
      </c>
      <c r="AB67" s="31">
        <v>0</v>
      </c>
      <c r="AC67" s="32">
        <v>0</v>
      </c>
      <c r="AD67" s="31">
        <v>0</v>
      </c>
      <c r="AE67" s="33">
        <v>400040.47291298996</v>
      </c>
      <c r="AF67" s="33">
        <v>0</v>
      </c>
      <c r="AG67" s="34">
        <v>0</v>
      </c>
      <c r="AH67" s="17">
        <v>0</v>
      </c>
      <c r="AI67" s="17">
        <v>312114</v>
      </c>
      <c r="AJ67" s="17">
        <v>0</v>
      </c>
      <c r="AK67" s="17">
        <v>0</v>
      </c>
      <c r="AL67" s="31">
        <v>0</v>
      </c>
      <c r="AM67" s="31">
        <v>0</v>
      </c>
      <c r="AN67" s="32">
        <v>0</v>
      </c>
      <c r="AO67" s="31">
        <v>0</v>
      </c>
      <c r="AP67" s="33">
        <v>5600.5270870100003</v>
      </c>
      <c r="AQ67" s="33">
        <v>0</v>
      </c>
      <c r="AR67" s="34">
        <v>0</v>
      </c>
      <c r="AS67" s="17">
        <v>0</v>
      </c>
      <c r="AT67" s="17">
        <v>31117.765800000001</v>
      </c>
      <c r="AU67" s="17">
        <v>0</v>
      </c>
      <c r="AV67" s="17">
        <v>0</v>
      </c>
      <c r="AW67" s="35">
        <v>0</v>
      </c>
      <c r="AX67" s="31">
        <v>0</v>
      </c>
      <c r="AY67" s="32">
        <v>0</v>
      </c>
      <c r="AZ67" s="31">
        <v>0</v>
      </c>
      <c r="BA67" s="33">
        <v>0</v>
      </c>
      <c r="BB67" s="33">
        <v>0</v>
      </c>
      <c r="BC67" s="34">
        <v>0</v>
      </c>
      <c r="BD67" s="17">
        <v>0</v>
      </c>
      <c r="BE67" s="17">
        <v>12640.617</v>
      </c>
      <c r="BF67" s="17">
        <v>0</v>
      </c>
      <c r="BG67" s="17">
        <v>0</v>
      </c>
      <c r="BH67" s="35">
        <v>0</v>
      </c>
      <c r="BI67" s="31">
        <v>0</v>
      </c>
      <c r="BJ67" s="32">
        <v>0</v>
      </c>
      <c r="BK67" s="31">
        <v>0</v>
      </c>
      <c r="BL67" s="33">
        <v>405640.99999999994</v>
      </c>
      <c r="BM67" s="33">
        <v>0</v>
      </c>
      <c r="BN67" s="34">
        <v>0</v>
      </c>
      <c r="BO67" s="17">
        <v>0</v>
      </c>
      <c r="BP67" s="17">
        <v>355872.38280000002</v>
      </c>
      <c r="BQ67" s="17">
        <v>0</v>
      </c>
      <c r="BR67" s="17">
        <v>0</v>
      </c>
      <c r="BS67" s="19"/>
      <c r="BT67" s="31">
        <v>0</v>
      </c>
      <c r="BU67" s="31">
        <v>0</v>
      </c>
      <c r="BV67" s="32">
        <v>0</v>
      </c>
      <c r="BW67" s="31">
        <v>0</v>
      </c>
      <c r="BX67" s="33">
        <v>405641</v>
      </c>
      <c r="BY67" s="33">
        <v>0</v>
      </c>
      <c r="BZ67" s="34">
        <v>0</v>
      </c>
      <c r="CA67" s="17">
        <v>0</v>
      </c>
      <c r="CB67" s="17">
        <v>355872.38280000002</v>
      </c>
      <c r="CC67" s="17">
        <v>0</v>
      </c>
      <c r="CD67" s="17">
        <v>0</v>
      </c>
      <c r="CE67" s="19"/>
      <c r="CF67" s="31">
        <v>0</v>
      </c>
      <c r="CG67" s="31">
        <v>0</v>
      </c>
      <c r="CH67" s="32">
        <v>0</v>
      </c>
      <c r="CI67" s="31">
        <v>0</v>
      </c>
      <c r="CJ67" s="33">
        <v>7204.9999999999991</v>
      </c>
      <c r="CK67" s="33">
        <v>0</v>
      </c>
      <c r="CL67" s="34">
        <v>0</v>
      </c>
      <c r="CM67" s="17">
        <v>0</v>
      </c>
      <c r="CN67" s="17">
        <v>13812.382799999999</v>
      </c>
      <c r="CO67" s="17">
        <v>0</v>
      </c>
      <c r="CP67" s="17">
        <v>0</v>
      </c>
      <c r="CQ67" s="5"/>
    </row>
    <row r="68" spans="2:95" ht="17.25" customHeight="1">
      <c r="B68" s="21" t="s">
        <v>2</v>
      </c>
      <c r="C68" s="21" t="s">
        <v>86</v>
      </c>
      <c r="D68" s="22" t="s">
        <v>39</v>
      </c>
      <c r="E68" s="31">
        <v>4048193.9601852279</v>
      </c>
      <c r="F68" s="31">
        <v>413192.37586573325</v>
      </c>
      <c r="G68" s="32">
        <v>587432.32976848178</v>
      </c>
      <c r="H68" s="31">
        <v>343529.04564709199</v>
      </c>
      <c r="I68" s="33">
        <v>1296439.9685600998</v>
      </c>
      <c r="J68" s="33">
        <v>2007922.7609330399</v>
      </c>
      <c r="K68" s="34">
        <v>5564934</v>
      </c>
      <c r="L68" s="17">
        <v>626675</v>
      </c>
      <c r="M68" s="17">
        <v>415850</v>
      </c>
      <c r="N68" s="17">
        <v>7032166</v>
      </c>
      <c r="O68" s="17">
        <v>7048059</v>
      </c>
      <c r="P68" s="35">
        <v>90394.39629546841</v>
      </c>
      <c r="Q68" s="31">
        <v>26534.521781567597</v>
      </c>
      <c r="R68" s="32">
        <v>14717.0977661532</v>
      </c>
      <c r="S68" s="31">
        <v>14024.078597592003</v>
      </c>
      <c r="T68" s="33">
        <v>18900.396319349999</v>
      </c>
      <c r="U68" s="33">
        <v>45304.941707999991</v>
      </c>
      <c r="V68" s="34">
        <v>207159</v>
      </c>
      <c r="W68" s="17">
        <v>43515</v>
      </c>
      <c r="X68" s="17">
        <v>15622</v>
      </c>
      <c r="Y68" s="17">
        <v>285177</v>
      </c>
      <c r="Z68" s="17">
        <v>833614</v>
      </c>
      <c r="AA68" s="35">
        <v>4138588.3564806962</v>
      </c>
      <c r="AB68" s="31">
        <v>439726.89764730079</v>
      </c>
      <c r="AC68" s="32">
        <v>602149.42753463506</v>
      </c>
      <c r="AD68" s="31">
        <v>357553.124244684</v>
      </c>
      <c r="AE68" s="33">
        <v>1315340.3648794498</v>
      </c>
      <c r="AF68" s="33">
        <v>2053227.7026410399</v>
      </c>
      <c r="AG68" s="34">
        <v>5772093</v>
      </c>
      <c r="AH68" s="17">
        <v>670190</v>
      </c>
      <c r="AI68" s="17">
        <v>431472</v>
      </c>
      <c r="AJ68" s="17">
        <v>7317343</v>
      </c>
      <c r="AK68" s="17">
        <v>7881673</v>
      </c>
      <c r="AL68" s="31">
        <v>-193686.32648069639</v>
      </c>
      <c r="AM68" s="31">
        <v>-7123.6176473008009</v>
      </c>
      <c r="AN68" s="32">
        <v>-4094.6775346349996</v>
      </c>
      <c r="AO68" s="31">
        <v>3.5755315999999995E-2</v>
      </c>
      <c r="AP68" s="33">
        <v>18414.635120550003</v>
      </c>
      <c r="AQ68" s="33">
        <v>67756.297358960001</v>
      </c>
      <c r="AR68" s="34">
        <v>317465.11499999999</v>
      </c>
      <c r="AS68" s="17">
        <v>51671.649000000005</v>
      </c>
      <c r="AT68" s="17">
        <v>43017.758399999992</v>
      </c>
      <c r="AU68" s="17">
        <v>898569.72039999999</v>
      </c>
      <c r="AV68" s="17">
        <v>1153876.9272</v>
      </c>
      <c r="AW68" s="35">
        <v>0</v>
      </c>
      <c r="AX68" s="31">
        <v>0</v>
      </c>
      <c r="AY68" s="32">
        <v>0</v>
      </c>
      <c r="AZ68" s="31">
        <v>0</v>
      </c>
      <c r="BA68" s="33">
        <v>0</v>
      </c>
      <c r="BB68" s="33">
        <v>0</v>
      </c>
      <c r="BC68" s="34">
        <v>248777.2083</v>
      </c>
      <c r="BD68" s="17">
        <v>31767.005999999998</v>
      </c>
      <c r="BE68" s="17">
        <v>22134.513599999998</v>
      </c>
      <c r="BF68" s="17">
        <v>406112.53649999999</v>
      </c>
      <c r="BG68" s="17">
        <v>469747.7108</v>
      </c>
      <c r="BH68" s="35">
        <v>3944902.0299999989</v>
      </c>
      <c r="BI68" s="31">
        <v>432603.27999999997</v>
      </c>
      <c r="BJ68" s="32">
        <v>598054.75000000012</v>
      </c>
      <c r="BK68" s="31">
        <v>357553.16000000009</v>
      </c>
      <c r="BL68" s="33">
        <v>1333755</v>
      </c>
      <c r="BM68" s="33">
        <v>2120984</v>
      </c>
      <c r="BN68" s="34">
        <v>6338335.3232999993</v>
      </c>
      <c r="BO68" s="17">
        <v>753628.65500000003</v>
      </c>
      <c r="BP68" s="17">
        <v>496624.272</v>
      </c>
      <c r="BQ68" s="17">
        <v>8622025.2568999995</v>
      </c>
      <c r="BR68" s="17">
        <v>9505297.6380000003</v>
      </c>
      <c r="BS68" s="19"/>
      <c r="BT68" s="31">
        <v>1075383.68</v>
      </c>
      <c r="BU68" s="31">
        <v>4218829.5300000012</v>
      </c>
      <c r="BV68" s="32">
        <v>0</v>
      </c>
      <c r="BW68" s="31">
        <v>735767.83000000007</v>
      </c>
      <c r="BX68" s="33">
        <v>642992.87</v>
      </c>
      <c r="BY68" s="33">
        <v>3063644</v>
      </c>
      <c r="BZ68" s="34">
        <v>54905</v>
      </c>
      <c r="CA68" s="17">
        <v>7037058.9782999996</v>
      </c>
      <c r="CB68" s="17">
        <v>57549.999999999993</v>
      </c>
      <c r="CC68" s="17">
        <v>479936.53770000004</v>
      </c>
      <c r="CD68" s="17">
        <v>18086460.629199997</v>
      </c>
      <c r="CE68" s="19"/>
      <c r="CF68" s="31">
        <v>86163.930000000022</v>
      </c>
      <c r="CG68" s="31">
        <v>26104.66</v>
      </c>
      <c r="CH68" s="32">
        <v>14617.019999999999</v>
      </c>
      <c r="CI68" s="31">
        <v>14024.080000000005</v>
      </c>
      <c r="CJ68" s="33">
        <v>19165.000000000004</v>
      </c>
      <c r="CK68" s="33">
        <v>46799.999999999993</v>
      </c>
      <c r="CL68" s="34">
        <v>227481.29790000001</v>
      </c>
      <c r="CM68" s="17">
        <v>48932.6175</v>
      </c>
      <c r="CN68" s="17">
        <v>17980.921999999999</v>
      </c>
      <c r="CO68" s="17">
        <v>336024.05910000001</v>
      </c>
      <c r="CP68" s="17">
        <v>1005338.4840000001</v>
      </c>
      <c r="CQ68" s="5"/>
    </row>
    <row r="69" spans="2:95" ht="17.25" customHeight="1">
      <c r="B69" s="21" t="s">
        <v>2</v>
      </c>
      <c r="C69" s="21" t="s">
        <v>86</v>
      </c>
      <c r="D69" s="22" t="s">
        <v>40</v>
      </c>
      <c r="E69" s="31">
        <v>889.22585406680003</v>
      </c>
      <c r="F69" s="31">
        <v>-861.56747520459999</v>
      </c>
      <c r="G69" s="32">
        <v>1875382.3311663365</v>
      </c>
      <c r="H69" s="31">
        <v>763183.10368168203</v>
      </c>
      <c r="I69" s="33">
        <v>0</v>
      </c>
      <c r="J69" s="33">
        <v>0</v>
      </c>
      <c r="K69" s="34">
        <v>500000</v>
      </c>
      <c r="L69" s="17">
        <v>0</v>
      </c>
      <c r="M69" s="17">
        <v>0</v>
      </c>
      <c r="N69" s="17">
        <v>0</v>
      </c>
      <c r="O69" s="17">
        <v>0</v>
      </c>
      <c r="P69" s="35">
        <v>0</v>
      </c>
      <c r="Q69" s="31">
        <v>0</v>
      </c>
      <c r="R69" s="32">
        <v>50604.707171129397</v>
      </c>
      <c r="S69" s="31">
        <v>63052.903694708999</v>
      </c>
      <c r="T69" s="33">
        <v>0</v>
      </c>
      <c r="U69" s="33">
        <v>0</v>
      </c>
      <c r="V69" s="34">
        <v>20190</v>
      </c>
      <c r="W69" s="17">
        <v>0</v>
      </c>
      <c r="X69" s="17">
        <v>0</v>
      </c>
      <c r="Y69" s="17">
        <v>0</v>
      </c>
      <c r="Z69" s="17">
        <v>0</v>
      </c>
      <c r="AA69" s="35">
        <v>889.22585406680003</v>
      </c>
      <c r="AB69" s="31">
        <v>-861.56747520459999</v>
      </c>
      <c r="AC69" s="32">
        <v>1925987.0383374661</v>
      </c>
      <c r="AD69" s="31">
        <v>826236.00737639121</v>
      </c>
      <c r="AE69" s="33">
        <v>0</v>
      </c>
      <c r="AF69" s="33">
        <v>0</v>
      </c>
      <c r="AG69" s="34">
        <v>520190</v>
      </c>
      <c r="AH69" s="17">
        <v>0</v>
      </c>
      <c r="AI69" s="17">
        <v>0</v>
      </c>
      <c r="AJ69" s="17">
        <v>0</v>
      </c>
      <c r="AK69" s="17">
        <v>0</v>
      </c>
      <c r="AL69" s="31">
        <v>-41.615854066800004</v>
      </c>
      <c r="AM69" s="31">
        <v>13.9574752046</v>
      </c>
      <c r="AN69" s="32">
        <v>-13096.9083374658</v>
      </c>
      <c r="AO69" s="31">
        <v>8.2623608999999973E-2</v>
      </c>
      <c r="AP69" s="33">
        <v>0</v>
      </c>
      <c r="AQ69" s="33">
        <v>0</v>
      </c>
      <c r="AR69" s="34">
        <v>28610.45</v>
      </c>
      <c r="AS69" s="17">
        <v>0</v>
      </c>
      <c r="AT69" s="17">
        <v>0</v>
      </c>
      <c r="AU69" s="17">
        <v>0</v>
      </c>
      <c r="AV69" s="17">
        <v>0</v>
      </c>
      <c r="AW69" s="35">
        <v>0</v>
      </c>
      <c r="AX69" s="31">
        <v>0</v>
      </c>
      <c r="AY69" s="32">
        <v>0</v>
      </c>
      <c r="AZ69" s="31">
        <v>0</v>
      </c>
      <c r="BA69" s="33">
        <v>0</v>
      </c>
      <c r="BB69" s="33">
        <v>0</v>
      </c>
      <c r="BC69" s="34">
        <v>16542.042000000001</v>
      </c>
      <c r="BD69" s="17">
        <v>0</v>
      </c>
      <c r="BE69" s="17">
        <v>0</v>
      </c>
      <c r="BF69" s="17">
        <v>0</v>
      </c>
      <c r="BG69" s="17">
        <v>0</v>
      </c>
      <c r="BH69" s="35">
        <v>847.61</v>
      </c>
      <c r="BI69" s="31">
        <v>-847.61</v>
      </c>
      <c r="BJ69" s="32">
        <v>1912890.1300000004</v>
      </c>
      <c r="BK69" s="31">
        <v>826236.09000000008</v>
      </c>
      <c r="BL69" s="33">
        <v>0</v>
      </c>
      <c r="BM69" s="33">
        <v>0</v>
      </c>
      <c r="BN69" s="34">
        <v>565342.49200000009</v>
      </c>
      <c r="BO69" s="17">
        <v>0</v>
      </c>
      <c r="BP69" s="17">
        <v>0</v>
      </c>
      <c r="BQ69" s="17">
        <v>0</v>
      </c>
      <c r="BR69" s="17">
        <v>0</v>
      </c>
      <c r="BS69" s="19"/>
      <c r="BT69" s="31">
        <v>847.61000000000217</v>
      </c>
      <c r="BU69" s="31">
        <v>-847.61</v>
      </c>
      <c r="BV69" s="32">
        <v>0</v>
      </c>
      <c r="BW69" s="31">
        <v>2739126.2199999997</v>
      </c>
      <c r="BX69" s="33">
        <v>0</v>
      </c>
      <c r="BY69" s="33">
        <v>0</v>
      </c>
      <c r="BZ69" s="34">
        <v>565342.49199999997</v>
      </c>
      <c r="CA69" s="17">
        <v>0</v>
      </c>
      <c r="CB69" s="17">
        <v>0</v>
      </c>
      <c r="CC69" s="17">
        <v>0</v>
      </c>
      <c r="CD69" s="17">
        <v>0</v>
      </c>
      <c r="CE69" s="19"/>
      <c r="CF69" s="31">
        <v>0</v>
      </c>
      <c r="CG69" s="31">
        <v>0</v>
      </c>
      <c r="CH69" s="32">
        <v>50260.590000000004</v>
      </c>
      <c r="CI69" s="31">
        <v>63052.909999999989</v>
      </c>
      <c r="CJ69" s="33">
        <v>0</v>
      </c>
      <c r="CK69" s="33">
        <v>0</v>
      </c>
      <c r="CL69" s="34">
        <v>21942.492000000002</v>
      </c>
      <c r="CM69" s="17">
        <v>0</v>
      </c>
      <c r="CN69" s="17">
        <v>0</v>
      </c>
      <c r="CO69" s="17">
        <v>0</v>
      </c>
      <c r="CP69" s="17">
        <v>0</v>
      </c>
      <c r="CQ69" s="5"/>
    </row>
    <row r="70" spans="2:95" ht="17.25" customHeight="1">
      <c r="B70" s="21" t="s">
        <v>2</v>
      </c>
      <c r="C70" s="21" t="s">
        <v>86</v>
      </c>
      <c r="D70" s="22" t="s">
        <v>44</v>
      </c>
      <c r="E70" s="31">
        <v>35221.384107197606</v>
      </c>
      <c r="F70" s="31">
        <v>316842.24455647817</v>
      </c>
      <c r="G70" s="32">
        <v>1486033.2376112794</v>
      </c>
      <c r="H70" s="31">
        <v>1448190.1251809732</v>
      </c>
      <c r="I70" s="33">
        <v>1076237.7774739498</v>
      </c>
      <c r="J70" s="33">
        <v>0</v>
      </c>
      <c r="K70" s="34">
        <v>1150000</v>
      </c>
      <c r="L70" s="17">
        <v>1300000</v>
      </c>
      <c r="M70" s="17">
        <v>500000</v>
      </c>
      <c r="N70" s="17">
        <v>500000</v>
      </c>
      <c r="O70" s="17">
        <v>550000</v>
      </c>
      <c r="P70" s="35">
        <v>62.2324862416</v>
      </c>
      <c r="Q70" s="31">
        <v>254.1065503314</v>
      </c>
      <c r="R70" s="32">
        <v>36923.8962613146</v>
      </c>
      <c r="S70" s="31">
        <v>69686.573031342006</v>
      </c>
      <c r="T70" s="33">
        <v>16900.396124430001</v>
      </c>
      <c r="U70" s="33">
        <v>0</v>
      </c>
      <c r="V70" s="34">
        <v>46437</v>
      </c>
      <c r="W70" s="17">
        <v>52494</v>
      </c>
      <c r="X70" s="17">
        <v>20190</v>
      </c>
      <c r="Y70" s="17">
        <v>20190</v>
      </c>
      <c r="Z70" s="17">
        <v>22209</v>
      </c>
      <c r="AA70" s="35">
        <v>35283.616593439205</v>
      </c>
      <c r="AB70" s="31">
        <v>317096.35110680957</v>
      </c>
      <c r="AC70" s="32">
        <v>1522957.1338725942</v>
      </c>
      <c r="AD70" s="31">
        <v>1517876.6982123151</v>
      </c>
      <c r="AE70" s="33">
        <v>1093138.1735983798</v>
      </c>
      <c r="AF70" s="33">
        <v>0</v>
      </c>
      <c r="AG70" s="34">
        <v>1196437</v>
      </c>
      <c r="AH70" s="17">
        <v>1352494</v>
      </c>
      <c r="AI70" s="17">
        <v>520190</v>
      </c>
      <c r="AJ70" s="17">
        <v>520190</v>
      </c>
      <c r="AK70" s="17">
        <v>572209</v>
      </c>
      <c r="AL70" s="31">
        <v>-1651.2765934392003</v>
      </c>
      <c r="AM70" s="31">
        <v>-5136.9911068095998</v>
      </c>
      <c r="AN70" s="32">
        <v>-10356.2638725942</v>
      </c>
      <c r="AO70" s="31">
        <v>0.15178768500000001</v>
      </c>
      <c r="AP70" s="33">
        <v>15303.826401619996</v>
      </c>
      <c r="AQ70" s="33">
        <v>0</v>
      </c>
      <c r="AR70" s="34">
        <v>65804.035000000003</v>
      </c>
      <c r="AS70" s="17">
        <v>104277.2874</v>
      </c>
      <c r="AT70" s="17">
        <v>51862.942999999999</v>
      </c>
      <c r="AU70" s="17">
        <v>63879.332000000002</v>
      </c>
      <c r="AV70" s="17">
        <v>83771.397599999997</v>
      </c>
      <c r="AW70" s="35">
        <v>0</v>
      </c>
      <c r="AX70" s="31">
        <v>0</v>
      </c>
      <c r="AY70" s="32">
        <v>0</v>
      </c>
      <c r="AZ70" s="31">
        <v>0</v>
      </c>
      <c r="BA70" s="33">
        <v>0</v>
      </c>
      <c r="BB70" s="33">
        <v>0</v>
      </c>
      <c r="BC70" s="34">
        <v>44746.743800000004</v>
      </c>
      <c r="BD70" s="17">
        <v>56398.999799999998</v>
      </c>
      <c r="BE70" s="17">
        <v>23824.702000000001</v>
      </c>
      <c r="BF70" s="17">
        <v>26113.538</v>
      </c>
      <c r="BG70" s="17">
        <v>31242.611400000002</v>
      </c>
      <c r="BH70" s="35">
        <v>33632.340000000004</v>
      </c>
      <c r="BI70" s="31">
        <v>311959.36</v>
      </c>
      <c r="BJ70" s="32">
        <v>1512600.87</v>
      </c>
      <c r="BK70" s="31">
        <v>1517876.85</v>
      </c>
      <c r="BL70" s="33">
        <v>1108442</v>
      </c>
      <c r="BM70" s="33">
        <v>0</v>
      </c>
      <c r="BN70" s="34">
        <v>1306987.7788</v>
      </c>
      <c r="BO70" s="17">
        <v>1513170.2871999999</v>
      </c>
      <c r="BP70" s="17">
        <v>595877.64500000002</v>
      </c>
      <c r="BQ70" s="17">
        <v>610182.87</v>
      </c>
      <c r="BR70" s="17">
        <v>687223.00899999996</v>
      </c>
      <c r="BS70" s="19"/>
      <c r="BT70" s="31">
        <v>35432.339999999982</v>
      </c>
      <c r="BU70" s="31">
        <v>0</v>
      </c>
      <c r="BV70" s="32">
        <v>1270837.96</v>
      </c>
      <c r="BW70" s="31">
        <v>193019.07999999996</v>
      </c>
      <c r="BX70" s="33">
        <v>2987022.0400000014</v>
      </c>
      <c r="BY70" s="33">
        <v>0</v>
      </c>
      <c r="BZ70" s="34">
        <v>1306987.7788</v>
      </c>
      <c r="CA70" s="17">
        <v>1513170.2872000001</v>
      </c>
      <c r="CB70" s="17">
        <v>595877.64500000002</v>
      </c>
      <c r="CC70" s="17">
        <v>610182.87</v>
      </c>
      <c r="CD70" s="17">
        <v>687223.00900000008</v>
      </c>
      <c r="CE70" s="19"/>
      <c r="CF70" s="31">
        <v>59.32</v>
      </c>
      <c r="CG70" s="31">
        <v>249.98999999999998</v>
      </c>
      <c r="CH70" s="32">
        <v>36672.810000000005</v>
      </c>
      <c r="CI70" s="31">
        <v>69686.58</v>
      </c>
      <c r="CJ70" s="33">
        <v>17137</v>
      </c>
      <c r="CK70" s="33">
        <v>0</v>
      </c>
      <c r="CL70" s="34">
        <v>50727.778800000007</v>
      </c>
      <c r="CM70" s="17">
        <v>58730.287199999999</v>
      </c>
      <c r="CN70" s="17">
        <v>23127.645</v>
      </c>
      <c r="CO70" s="17">
        <v>23682.870000000003</v>
      </c>
      <c r="CP70" s="17">
        <v>26673.009000000002</v>
      </c>
      <c r="CQ70" s="5"/>
    </row>
    <row r="71" spans="2:95" ht="17.25" customHeight="1">
      <c r="B71" s="21" t="s">
        <v>2</v>
      </c>
      <c r="C71" s="21" t="s">
        <v>110</v>
      </c>
      <c r="D71" s="22" t="s">
        <v>38</v>
      </c>
      <c r="E71" s="31">
        <v>2463745.5130119813</v>
      </c>
      <c r="F71" s="31">
        <v>2837371.4490728737</v>
      </c>
      <c r="G71" s="32">
        <v>3648533.9713047673</v>
      </c>
      <c r="H71" s="31">
        <v>2083450.5482549244</v>
      </c>
      <c r="I71" s="33">
        <v>4944873.8645703578</v>
      </c>
      <c r="J71" s="33">
        <v>2309361.3203066997</v>
      </c>
      <c r="K71" s="34">
        <v>9787004</v>
      </c>
      <c r="L71" s="17">
        <v>3852001</v>
      </c>
      <c r="M71" s="17">
        <v>3702644</v>
      </c>
      <c r="N71" s="17">
        <v>3785898</v>
      </c>
      <c r="O71" s="17">
        <v>3637634</v>
      </c>
      <c r="P71" s="35">
        <v>74261.578916404382</v>
      </c>
      <c r="Q71" s="31">
        <v>24877.822698541255</v>
      </c>
      <c r="R71" s="32">
        <v>71307.218057090518</v>
      </c>
      <c r="S71" s="31">
        <v>35098.992990100349</v>
      </c>
      <c r="T71" s="33">
        <v>123260.5741431519</v>
      </c>
      <c r="U71" s="33">
        <v>31404.64987071</v>
      </c>
      <c r="V71" s="34">
        <v>378378</v>
      </c>
      <c r="W71" s="17">
        <v>170801</v>
      </c>
      <c r="X71" s="17">
        <v>142428</v>
      </c>
      <c r="Y71" s="17">
        <v>154541</v>
      </c>
      <c r="Z71" s="17">
        <v>146751</v>
      </c>
      <c r="AA71" s="35">
        <v>2538007.0919283857</v>
      </c>
      <c r="AB71" s="31">
        <v>2862249.2717714151</v>
      </c>
      <c r="AC71" s="32">
        <v>3719841.1893618573</v>
      </c>
      <c r="AD71" s="31">
        <v>2118549.5412450247</v>
      </c>
      <c r="AE71" s="33">
        <v>5068134.4387135096</v>
      </c>
      <c r="AF71" s="33">
        <v>2340765.9701774097</v>
      </c>
      <c r="AG71" s="34">
        <v>10165382</v>
      </c>
      <c r="AH71" s="17">
        <v>4022802</v>
      </c>
      <c r="AI71" s="17">
        <v>3845072</v>
      </c>
      <c r="AJ71" s="17">
        <v>3940439</v>
      </c>
      <c r="AK71" s="17">
        <v>3784385</v>
      </c>
      <c r="AL71" s="31">
        <v>-118778.97192838561</v>
      </c>
      <c r="AM71" s="31">
        <v>-46368.710971415087</v>
      </c>
      <c r="AN71" s="32">
        <v>-25295.299561858068</v>
      </c>
      <c r="AO71" s="31">
        <v>0.21185497530999997</v>
      </c>
      <c r="AP71" s="33">
        <v>70953.381286490199</v>
      </c>
      <c r="AQ71" s="33">
        <v>77245.029822590004</v>
      </c>
      <c r="AR71" s="34">
        <v>559096.01</v>
      </c>
      <c r="AS71" s="17">
        <v>310158.03419999999</v>
      </c>
      <c r="AT71" s="17">
        <v>383353.67840000003</v>
      </c>
      <c r="AU71" s="17">
        <v>483885.90919999999</v>
      </c>
      <c r="AV71" s="17">
        <v>554033.96400000004</v>
      </c>
      <c r="AW71" s="35">
        <v>0</v>
      </c>
      <c r="AX71" s="31">
        <v>0</v>
      </c>
      <c r="AY71" s="32">
        <v>0</v>
      </c>
      <c r="AZ71" s="31">
        <v>0</v>
      </c>
      <c r="BA71" s="33">
        <v>0</v>
      </c>
      <c r="BB71" s="33">
        <v>0</v>
      </c>
      <c r="BC71" s="34">
        <v>791883.2577999999</v>
      </c>
      <c r="BD71" s="17">
        <v>329467.48379999999</v>
      </c>
      <c r="BE71" s="17">
        <v>324524.07680000004</v>
      </c>
      <c r="BF71" s="17">
        <v>343212.23690000002</v>
      </c>
      <c r="BG71" s="17">
        <v>339459.3345</v>
      </c>
      <c r="BH71" s="35">
        <v>2419228.12</v>
      </c>
      <c r="BI71" s="31">
        <v>2815880.5607999996</v>
      </c>
      <c r="BJ71" s="32">
        <v>3694545.8898</v>
      </c>
      <c r="BK71" s="31">
        <v>2118549.7531000003</v>
      </c>
      <c r="BL71" s="33">
        <v>5139087.82</v>
      </c>
      <c r="BM71" s="33">
        <v>2418011</v>
      </c>
      <c r="BN71" s="34">
        <v>11516361.267800001</v>
      </c>
      <c r="BO71" s="17">
        <v>4662427.5180000002</v>
      </c>
      <c r="BP71" s="17">
        <v>4552949.7551999995</v>
      </c>
      <c r="BQ71" s="17">
        <v>4767537.1461000005</v>
      </c>
      <c r="BR71" s="17">
        <v>4677878.2984999996</v>
      </c>
      <c r="BS71" s="19"/>
      <c r="BT71" s="31">
        <v>1590126.4000000001</v>
      </c>
      <c r="BU71" s="31">
        <v>2140635.69</v>
      </c>
      <c r="BV71" s="32">
        <v>4718403.9578000009</v>
      </c>
      <c r="BW71" s="31">
        <v>2037750.4415999998</v>
      </c>
      <c r="BX71" s="33">
        <v>5833730.1942999996</v>
      </c>
      <c r="BY71" s="33">
        <v>2440884</v>
      </c>
      <c r="BZ71" s="34">
        <v>5303910.3919000002</v>
      </c>
      <c r="CA71" s="17">
        <v>10045890.894900002</v>
      </c>
      <c r="CB71" s="17">
        <v>1768322.1880000001</v>
      </c>
      <c r="CC71" s="17">
        <v>5208038.2248</v>
      </c>
      <c r="CD71" s="17">
        <v>4680416.7340000002</v>
      </c>
      <c r="CE71" s="19"/>
      <c r="CF71" s="31">
        <v>70786.12999999999</v>
      </c>
      <c r="CG71" s="31">
        <v>24474.799599999998</v>
      </c>
      <c r="CH71" s="32">
        <v>70822.321699999986</v>
      </c>
      <c r="CI71" s="31">
        <v>35098.996500000001</v>
      </c>
      <c r="CJ71" s="33">
        <v>124986.20999999999</v>
      </c>
      <c r="CK71" s="33">
        <v>32441</v>
      </c>
      <c r="CL71" s="34">
        <v>428664.4362</v>
      </c>
      <c r="CM71" s="17">
        <v>197958.359</v>
      </c>
      <c r="CN71" s="17">
        <v>168648.99479999999</v>
      </c>
      <c r="CO71" s="17">
        <v>186979.15590000001</v>
      </c>
      <c r="CP71" s="17">
        <v>181398.9111</v>
      </c>
      <c r="CQ71" s="5"/>
    </row>
    <row r="72" spans="2:95" ht="17.25" customHeight="1">
      <c r="B72" s="21" t="s">
        <v>2</v>
      </c>
      <c r="C72" s="21" t="s">
        <v>110</v>
      </c>
      <c r="D72" s="22" t="s">
        <v>46</v>
      </c>
      <c r="E72" s="31">
        <v>1909709.7152815459</v>
      </c>
      <c r="F72" s="31">
        <v>1591672.7604029183</v>
      </c>
      <c r="G72" s="32">
        <v>1712153.4984523293</v>
      </c>
      <c r="H72" s="31">
        <v>2624320.8975678841</v>
      </c>
      <c r="I72" s="33">
        <v>2326010.2223795904</v>
      </c>
      <c r="J72" s="33">
        <v>1126041.7324000001</v>
      </c>
      <c r="K72" s="34">
        <v>4029219</v>
      </c>
      <c r="L72" s="17">
        <v>2489452</v>
      </c>
      <c r="M72" s="17">
        <v>4495088</v>
      </c>
      <c r="N72" s="17">
        <v>3400279</v>
      </c>
      <c r="O72" s="17">
        <v>1404437</v>
      </c>
      <c r="P72" s="35">
        <v>409006.95413437317</v>
      </c>
      <c r="Q72" s="31">
        <v>25699.158822013796</v>
      </c>
      <c r="R72" s="32">
        <v>43175.366899388195</v>
      </c>
      <c r="S72" s="31">
        <v>1908.9298091070002</v>
      </c>
      <c r="T72" s="33">
        <v>25168.101099200001</v>
      </c>
      <c r="U72" s="33">
        <v>18118.000200000009</v>
      </c>
      <c r="V72" s="34">
        <v>158312</v>
      </c>
      <c r="W72" s="17">
        <v>98494</v>
      </c>
      <c r="X72" s="17">
        <v>177955</v>
      </c>
      <c r="Y72" s="17">
        <v>141350</v>
      </c>
      <c r="Z72" s="17">
        <v>60766</v>
      </c>
      <c r="AA72" s="35">
        <v>2318716.6694159182</v>
      </c>
      <c r="AB72" s="31">
        <v>1617371.9192249319</v>
      </c>
      <c r="AC72" s="32">
        <v>1755328.8653517175</v>
      </c>
      <c r="AD72" s="31">
        <v>2626229.827376991</v>
      </c>
      <c r="AE72" s="33">
        <v>2351178.32347879</v>
      </c>
      <c r="AF72" s="33">
        <v>1144159.7326</v>
      </c>
      <c r="AG72" s="34">
        <v>4187531</v>
      </c>
      <c r="AH72" s="17">
        <v>2587946</v>
      </c>
      <c r="AI72" s="17">
        <v>4673043</v>
      </c>
      <c r="AJ72" s="17">
        <v>3541629</v>
      </c>
      <c r="AK72" s="17">
        <v>1465203</v>
      </c>
      <c r="AL72" s="31">
        <v>-108516.15941591881</v>
      </c>
      <c r="AM72" s="31">
        <v>-26201.579224932393</v>
      </c>
      <c r="AN72" s="32">
        <v>-11936.415351717003</v>
      </c>
      <c r="AO72" s="31">
        <v>0.26262300900000002</v>
      </c>
      <c r="AP72" s="33">
        <v>32916.328521210002</v>
      </c>
      <c r="AQ72" s="33">
        <v>37757.194503299994</v>
      </c>
      <c r="AR72" s="34">
        <v>230314.20499999999</v>
      </c>
      <c r="AS72" s="17">
        <v>199530.6366</v>
      </c>
      <c r="AT72" s="17">
        <v>465902.38709999993</v>
      </c>
      <c r="AU72" s="17">
        <v>434912.04120000004</v>
      </c>
      <c r="AV72" s="17">
        <v>214505.71920000002</v>
      </c>
      <c r="AW72" s="35">
        <v>0</v>
      </c>
      <c r="AX72" s="31">
        <v>0</v>
      </c>
      <c r="AY72" s="32">
        <v>0</v>
      </c>
      <c r="AZ72" s="31">
        <v>0</v>
      </c>
      <c r="BA72" s="33">
        <v>0</v>
      </c>
      <c r="BB72" s="33">
        <v>0</v>
      </c>
      <c r="BC72" s="34">
        <v>180482.58610000001</v>
      </c>
      <c r="BD72" s="17">
        <v>122668.64039999999</v>
      </c>
      <c r="BE72" s="17">
        <v>239727.10590000002</v>
      </c>
      <c r="BF72" s="17">
        <v>196560.40949999998</v>
      </c>
      <c r="BG72" s="17">
        <v>87326.098800000007</v>
      </c>
      <c r="BH72" s="35">
        <v>2210200.5099999998</v>
      </c>
      <c r="BI72" s="31">
        <v>1591170.3399999996</v>
      </c>
      <c r="BJ72" s="32">
        <v>1743392.4500000002</v>
      </c>
      <c r="BK72" s="31">
        <v>2626230.09</v>
      </c>
      <c r="BL72" s="33">
        <v>2384094.6519999998</v>
      </c>
      <c r="BM72" s="33">
        <v>1181916.9271032999</v>
      </c>
      <c r="BN72" s="34">
        <v>4598327.7911</v>
      </c>
      <c r="BO72" s="17">
        <v>2910145.2769999998</v>
      </c>
      <c r="BP72" s="17">
        <v>5378672.4929999998</v>
      </c>
      <c r="BQ72" s="17">
        <v>4173101.4506999999</v>
      </c>
      <c r="BR72" s="17">
        <v>1767034.818</v>
      </c>
      <c r="BS72" s="19"/>
      <c r="BT72" s="31">
        <v>2161601.0299999998</v>
      </c>
      <c r="BU72" s="31">
        <v>6006654.2000000002</v>
      </c>
      <c r="BV72" s="32">
        <v>974823.7200000002</v>
      </c>
      <c r="BW72" s="31">
        <v>3519010.0599999996</v>
      </c>
      <c r="BX72" s="33">
        <v>2608396.7320000003</v>
      </c>
      <c r="BY72" s="33">
        <v>1181916.9271032999</v>
      </c>
      <c r="BZ72" s="34">
        <v>3027469.3866999997</v>
      </c>
      <c r="CA72" s="17">
        <v>2068068.4489</v>
      </c>
      <c r="CB72" s="17">
        <v>3894813.2025000001</v>
      </c>
      <c r="CC72" s="17">
        <v>5485331.4509999994</v>
      </c>
      <c r="CD72" s="17">
        <v>3258297.1494999998</v>
      </c>
      <c r="CE72" s="19"/>
      <c r="CF72" s="31">
        <v>389865.39000000007</v>
      </c>
      <c r="CG72" s="31">
        <v>25282.829999999998</v>
      </c>
      <c r="CH72" s="32">
        <v>42881.77</v>
      </c>
      <c r="CI72" s="31">
        <v>1908.9300000000005</v>
      </c>
      <c r="CJ72" s="33">
        <v>25520.454000000002</v>
      </c>
      <c r="CK72" s="33">
        <v>18715.894206600013</v>
      </c>
      <c r="CL72" s="34">
        <v>173842.40720000002</v>
      </c>
      <c r="CM72" s="17">
        <v>110756.50300000001</v>
      </c>
      <c r="CN72" s="17">
        <v>204826.20500000002</v>
      </c>
      <c r="CO72" s="17">
        <v>166552.70499999999</v>
      </c>
      <c r="CP72" s="17">
        <v>73283.796000000002</v>
      </c>
      <c r="CQ72" s="5"/>
    </row>
    <row r="73" spans="2:95" ht="17.25" customHeight="1">
      <c r="B73" s="21" t="s">
        <v>2</v>
      </c>
      <c r="C73" s="21" t="s">
        <v>110</v>
      </c>
      <c r="D73" s="22" t="s">
        <v>48</v>
      </c>
      <c r="E73" s="31">
        <v>0</v>
      </c>
      <c r="F73" s="31">
        <v>905934.49515593215</v>
      </c>
      <c r="G73" s="32">
        <v>1936667.8710897712</v>
      </c>
      <c r="H73" s="31">
        <v>1143883.7306116156</v>
      </c>
      <c r="I73" s="33">
        <v>1989020.9039091303</v>
      </c>
      <c r="J73" s="33">
        <v>98623.436994179996</v>
      </c>
      <c r="K73" s="34">
        <v>0</v>
      </c>
      <c r="L73" s="17">
        <v>459739</v>
      </c>
      <c r="M73" s="17">
        <v>840208</v>
      </c>
      <c r="N73" s="17">
        <v>1800000</v>
      </c>
      <c r="O73" s="17">
        <v>500000</v>
      </c>
      <c r="P73" s="35">
        <v>0</v>
      </c>
      <c r="Q73" s="31">
        <v>446.31026888880001</v>
      </c>
      <c r="R73" s="32">
        <v>40007.302739918341</v>
      </c>
      <c r="S73" s="31">
        <v>31682.136831786</v>
      </c>
      <c r="T73" s="33">
        <v>11166.66775497</v>
      </c>
      <c r="U73" s="33">
        <v>0</v>
      </c>
      <c r="V73" s="34">
        <v>0</v>
      </c>
      <c r="W73" s="17">
        <v>17102</v>
      </c>
      <c r="X73" s="17">
        <v>35445</v>
      </c>
      <c r="Y73" s="17">
        <v>72684</v>
      </c>
      <c r="Z73" s="17">
        <v>20190</v>
      </c>
      <c r="AA73" s="35">
        <v>0</v>
      </c>
      <c r="AB73" s="31">
        <v>906380.80542482098</v>
      </c>
      <c r="AC73" s="32">
        <v>1976675.1738296896</v>
      </c>
      <c r="AD73" s="31">
        <v>1175565.8674434014</v>
      </c>
      <c r="AE73" s="33">
        <v>2000187.5716641003</v>
      </c>
      <c r="AF73" s="33">
        <v>98623.436994179996</v>
      </c>
      <c r="AG73" s="34">
        <v>0</v>
      </c>
      <c r="AH73" s="17">
        <v>476841</v>
      </c>
      <c r="AI73" s="17">
        <v>875653</v>
      </c>
      <c r="AJ73" s="17">
        <v>1872684</v>
      </c>
      <c r="AK73" s="17">
        <v>520190</v>
      </c>
      <c r="AL73" s="31">
        <v>0</v>
      </c>
      <c r="AM73" s="31">
        <v>-14683.455424820999</v>
      </c>
      <c r="AN73" s="32">
        <v>-13441.59282968946</v>
      </c>
      <c r="AO73" s="31">
        <v>0.1175565985</v>
      </c>
      <c r="AP73" s="33">
        <v>28002.428335899996</v>
      </c>
      <c r="AQ73" s="33">
        <v>3254.5630058199999</v>
      </c>
      <c r="AR73" s="34">
        <v>0</v>
      </c>
      <c r="AS73" s="17">
        <v>36764.441100000004</v>
      </c>
      <c r="AT73" s="17">
        <v>87302.604099999997</v>
      </c>
      <c r="AU73" s="17">
        <v>229965.59520000001</v>
      </c>
      <c r="AV73" s="17">
        <v>76155.816000000006</v>
      </c>
      <c r="AW73" s="35">
        <v>0</v>
      </c>
      <c r="AX73" s="31">
        <v>0</v>
      </c>
      <c r="AY73" s="32">
        <v>0</v>
      </c>
      <c r="AZ73" s="31">
        <v>0</v>
      </c>
      <c r="BA73" s="33">
        <v>0</v>
      </c>
      <c r="BB73" s="33">
        <v>0</v>
      </c>
      <c r="BC73" s="34">
        <v>0</v>
      </c>
      <c r="BD73" s="17">
        <v>28085.9349</v>
      </c>
      <c r="BE73" s="17">
        <v>54640.747199999998</v>
      </c>
      <c r="BF73" s="17">
        <v>123784.4124</v>
      </c>
      <c r="BG73" s="17">
        <v>36257.243000000002</v>
      </c>
      <c r="BH73" s="35">
        <v>0</v>
      </c>
      <c r="BI73" s="31">
        <v>891697.35000000009</v>
      </c>
      <c r="BJ73" s="32">
        <v>1963233.5810000005</v>
      </c>
      <c r="BK73" s="31">
        <v>1175565.9850000001</v>
      </c>
      <c r="BL73" s="33">
        <v>2028190</v>
      </c>
      <c r="BM73" s="33">
        <v>101878</v>
      </c>
      <c r="BN73" s="34">
        <v>0</v>
      </c>
      <c r="BO73" s="17">
        <v>541691.37600000005</v>
      </c>
      <c r="BP73" s="17">
        <v>1017596.3513</v>
      </c>
      <c r="BQ73" s="17">
        <v>2226434.0076000001</v>
      </c>
      <c r="BR73" s="17">
        <v>632603.05900000001</v>
      </c>
      <c r="BS73" s="19"/>
      <c r="BT73" s="31">
        <v>0</v>
      </c>
      <c r="BU73" s="31">
        <v>425549.19</v>
      </c>
      <c r="BV73" s="32">
        <v>2319300.8110000007</v>
      </c>
      <c r="BW73" s="31">
        <v>1068918.175</v>
      </c>
      <c r="BX73" s="33">
        <v>2244918.7400000002</v>
      </c>
      <c r="BY73" s="33">
        <v>101878</v>
      </c>
      <c r="BZ73" s="34">
        <v>0</v>
      </c>
      <c r="CA73" s="17">
        <v>0</v>
      </c>
      <c r="CB73" s="17">
        <v>1559287.7272999999</v>
      </c>
      <c r="CC73" s="17">
        <v>2226434.0075999997</v>
      </c>
      <c r="CD73" s="17">
        <v>632603.05900000001</v>
      </c>
      <c r="CE73" s="19"/>
      <c r="CF73" s="31">
        <v>0</v>
      </c>
      <c r="CG73" s="31">
        <v>439.07999999999993</v>
      </c>
      <c r="CH73" s="32">
        <v>39735.248999999996</v>
      </c>
      <c r="CI73" s="31">
        <v>31682.14</v>
      </c>
      <c r="CJ73" s="33">
        <v>11323</v>
      </c>
      <c r="CK73" s="33">
        <v>0</v>
      </c>
      <c r="CL73" s="34">
        <v>0</v>
      </c>
      <c r="CM73" s="17">
        <v>19427.871999999999</v>
      </c>
      <c r="CN73" s="17">
        <v>41190.6345</v>
      </c>
      <c r="CO73" s="17">
        <v>86414.007599999997</v>
      </c>
      <c r="CP73" s="17">
        <v>24553.058999999997</v>
      </c>
    </row>
    <row r="74" spans="2:95" ht="17.25" customHeight="1">
      <c r="B74" s="21" t="s">
        <v>2</v>
      </c>
      <c r="C74" s="21" t="s">
        <v>110</v>
      </c>
      <c r="D74" s="22" t="s">
        <v>98</v>
      </c>
      <c r="E74" s="31">
        <v>0</v>
      </c>
      <c r="F74" s="31">
        <v>0</v>
      </c>
      <c r="G74" s="32">
        <v>0</v>
      </c>
      <c r="H74" s="31">
        <v>0</v>
      </c>
      <c r="I74" s="33">
        <v>5945655</v>
      </c>
      <c r="J74" s="33">
        <v>6824426</v>
      </c>
      <c r="K74" s="34">
        <v>2499085</v>
      </c>
      <c r="L74" s="17">
        <v>480593</v>
      </c>
      <c r="M74" s="17">
        <v>0</v>
      </c>
      <c r="N74" s="17">
        <v>0</v>
      </c>
      <c r="O74" s="17">
        <v>0</v>
      </c>
      <c r="P74" s="35">
        <v>0</v>
      </c>
      <c r="Q74" s="31">
        <v>0</v>
      </c>
      <c r="R74" s="32">
        <v>0</v>
      </c>
      <c r="S74" s="31">
        <v>0</v>
      </c>
      <c r="T74" s="33">
        <v>54345</v>
      </c>
      <c r="U74" s="33">
        <v>275574</v>
      </c>
      <c r="V74" s="34">
        <v>100915</v>
      </c>
      <c r="W74" s="17">
        <v>19407</v>
      </c>
      <c r="X74" s="17">
        <v>0</v>
      </c>
      <c r="Y74" s="17">
        <v>0</v>
      </c>
      <c r="Z74" s="17">
        <v>0</v>
      </c>
      <c r="AA74" s="35">
        <v>0</v>
      </c>
      <c r="AB74" s="31">
        <v>0</v>
      </c>
      <c r="AC74" s="32">
        <v>0</v>
      </c>
      <c r="AD74" s="31">
        <v>0</v>
      </c>
      <c r="AE74" s="33">
        <v>6000000</v>
      </c>
      <c r="AF74" s="33">
        <v>7100000</v>
      </c>
      <c r="AG74" s="34">
        <v>2600000</v>
      </c>
      <c r="AH74" s="17">
        <v>500000</v>
      </c>
      <c r="AI74" s="17">
        <v>0</v>
      </c>
      <c r="AJ74" s="17">
        <v>0</v>
      </c>
      <c r="AK74" s="17">
        <v>0</v>
      </c>
      <c r="AL74" s="31">
        <v>0</v>
      </c>
      <c r="AM74" s="31">
        <v>0</v>
      </c>
      <c r="AN74" s="32">
        <v>0</v>
      </c>
      <c r="AO74" s="31">
        <v>0</v>
      </c>
      <c r="AP74" s="33">
        <v>84000</v>
      </c>
      <c r="AQ74" s="33">
        <v>234300.00000000003</v>
      </c>
      <c r="AR74" s="34">
        <v>143000</v>
      </c>
      <c r="AS74" s="17">
        <v>38550</v>
      </c>
      <c r="AT74" s="17">
        <v>0</v>
      </c>
      <c r="AU74" s="17">
        <v>0</v>
      </c>
      <c r="AV74" s="17">
        <v>0</v>
      </c>
      <c r="AW74" s="35">
        <v>0</v>
      </c>
      <c r="AX74" s="31">
        <v>0</v>
      </c>
      <c r="AY74" s="32">
        <v>0</v>
      </c>
      <c r="AZ74" s="31">
        <v>0</v>
      </c>
      <c r="BA74" s="33">
        <v>0</v>
      </c>
      <c r="BB74" s="33">
        <v>0</v>
      </c>
      <c r="BC74" s="34">
        <v>202539.99999999997</v>
      </c>
      <c r="BD74" s="17">
        <v>40950</v>
      </c>
      <c r="BE74" s="17">
        <v>0</v>
      </c>
      <c r="BF74" s="17">
        <v>0</v>
      </c>
      <c r="BG74" s="17">
        <v>0</v>
      </c>
      <c r="BH74" s="35">
        <v>0</v>
      </c>
      <c r="BI74" s="31">
        <v>0</v>
      </c>
      <c r="BJ74" s="32">
        <v>0</v>
      </c>
      <c r="BK74" s="31">
        <v>0</v>
      </c>
      <c r="BL74" s="33">
        <v>6084000</v>
      </c>
      <c r="BM74" s="33">
        <v>7334300</v>
      </c>
      <c r="BN74" s="34">
        <v>2945540</v>
      </c>
      <c r="BO74" s="17">
        <v>579500</v>
      </c>
      <c r="BP74" s="17">
        <v>0</v>
      </c>
      <c r="BQ74" s="17">
        <v>0</v>
      </c>
      <c r="BR74" s="17">
        <v>0</v>
      </c>
      <c r="BS74" s="19"/>
      <c r="BT74" s="31">
        <v>0</v>
      </c>
      <c r="BU74" s="31">
        <v>0</v>
      </c>
      <c r="BV74" s="32">
        <v>0</v>
      </c>
      <c r="BW74" s="31">
        <v>0</v>
      </c>
      <c r="BX74" s="33">
        <v>6083999.8580400003</v>
      </c>
      <c r="BY74" s="33">
        <v>7334300.3408900006</v>
      </c>
      <c r="BZ74" s="34">
        <v>2945539.4901949996</v>
      </c>
      <c r="CA74" s="17">
        <v>529717.38235999993</v>
      </c>
      <c r="CB74" s="17">
        <v>0</v>
      </c>
      <c r="CC74" s="17">
        <v>0</v>
      </c>
      <c r="CD74" s="17">
        <v>49782.200400000016</v>
      </c>
      <c r="CE74" s="19"/>
      <c r="CF74" s="31">
        <v>0</v>
      </c>
      <c r="CG74" s="31">
        <v>0</v>
      </c>
      <c r="CH74" s="32">
        <v>0</v>
      </c>
      <c r="CI74" s="31">
        <v>0</v>
      </c>
      <c r="CJ74" s="33">
        <v>55105.83</v>
      </c>
      <c r="CK74" s="33">
        <v>284667.94199999998</v>
      </c>
      <c r="CL74" s="34">
        <v>114326.6035</v>
      </c>
      <c r="CM74" s="17">
        <v>22492.713</v>
      </c>
      <c r="CN74" s="17">
        <v>0</v>
      </c>
      <c r="CO74" s="17">
        <v>0</v>
      </c>
      <c r="CP74" s="17">
        <v>0</v>
      </c>
    </row>
    <row r="75" spans="2:95" ht="17.25" customHeight="1">
      <c r="B75" s="21" t="s">
        <v>2</v>
      </c>
      <c r="C75" s="21" t="s">
        <v>87</v>
      </c>
      <c r="D75" s="22" t="s">
        <v>41</v>
      </c>
      <c r="E75" s="36">
        <v>4049054.7449957677</v>
      </c>
      <c r="F75" s="36">
        <v>4990221.0064664772</v>
      </c>
      <c r="G75" s="37">
        <v>1625559.1023248606</v>
      </c>
      <c r="H75" s="36">
        <v>1227941.1972058681</v>
      </c>
      <c r="I75" s="38">
        <v>4418622.7186073707</v>
      </c>
      <c r="J75" s="38">
        <v>2864992.54845447</v>
      </c>
      <c r="K75" s="39">
        <v>1680000</v>
      </c>
      <c r="L75" s="40">
        <v>720000</v>
      </c>
      <c r="M75" s="40">
        <v>1666860</v>
      </c>
      <c r="N75" s="40">
        <v>1462248</v>
      </c>
      <c r="O75" s="40">
        <v>1454945</v>
      </c>
      <c r="P75" s="41">
        <v>57387.196209883601</v>
      </c>
      <c r="Q75" s="36">
        <v>291225.48663693719</v>
      </c>
      <c r="R75" s="37">
        <v>22436.111446624371</v>
      </c>
      <c r="S75" s="36">
        <v>72533.772746622009</v>
      </c>
      <c r="T75" s="38">
        <v>196281.08421830996</v>
      </c>
      <c r="U75" s="38">
        <v>130144.25338208998</v>
      </c>
      <c r="V75" s="39">
        <v>67840</v>
      </c>
      <c r="W75" s="40">
        <v>29074</v>
      </c>
      <c r="X75" s="40">
        <v>62004</v>
      </c>
      <c r="Y75" s="40">
        <v>62499</v>
      </c>
      <c r="Z75" s="40">
        <v>58907</v>
      </c>
      <c r="AA75" s="41">
        <v>4106441.941205652</v>
      </c>
      <c r="AB75" s="36">
        <v>5281446.4931034129</v>
      </c>
      <c r="AC75" s="37">
        <v>1647995.2137714848</v>
      </c>
      <c r="AD75" s="36">
        <v>1300474.9699524902</v>
      </c>
      <c r="AE75" s="38">
        <v>4614903.80282568</v>
      </c>
      <c r="AF75" s="38">
        <v>2995136.8018365605</v>
      </c>
      <c r="AG75" s="39">
        <v>1747840</v>
      </c>
      <c r="AH75" s="40">
        <v>749074</v>
      </c>
      <c r="AI75" s="40">
        <v>1728864</v>
      </c>
      <c r="AJ75" s="40">
        <v>1524747</v>
      </c>
      <c r="AK75" s="40">
        <v>1513852</v>
      </c>
      <c r="AL75" s="36">
        <v>-192181.87120565161</v>
      </c>
      <c r="AM75" s="36">
        <v>-85559.936503414239</v>
      </c>
      <c r="AN75" s="37">
        <v>-11206.53557148481</v>
      </c>
      <c r="AO75" s="36">
        <v>0.13004751000000001</v>
      </c>
      <c r="AP75" s="38">
        <v>64608.19717431999</v>
      </c>
      <c r="AQ75" s="38">
        <v>98839.19816344</v>
      </c>
      <c r="AR75" s="39">
        <v>96131.199999999997</v>
      </c>
      <c r="AS75" s="40">
        <v>57753.6054</v>
      </c>
      <c r="AT75" s="40">
        <v>172367.7408</v>
      </c>
      <c r="AU75" s="40">
        <v>187238.93160000001</v>
      </c>
      <c r="AV75" s="40">
        <v>221627.93280000001</v>
      </c>
      <c r="AW75" s="41">
        <v>0</v>
      </c>
      <c r="AX75" s="36">
        <v>0</v>
      </c>
      <c r="AY75" s="37">
        <v>0</v>
      </c>
      <c r="AZ75" s="36">
        <v>0</v>
      </c>
      <c r="BA75" s="38">
        <v>0</v>
      </c>
      <c r="BB75" s="38">
        <v>0</v>
      </c>
      <c r="BC75" s="39">
        <v>115881.792</v>
      </c>
      <c r="BD75" s="40">
        <v>52734.809600000001</v>
      </c>
      <c r="BE75" s="40">
        <v>126898.6176</v>
      </c>
      <c r="BF75" s="40">
        <v>116795.6202</v>
      </c>
      <c r="BG75" s="40">
        <v>120654.00439999999</v>
      </c>
      <c r="BH75" s="41">
        <v>3914260.0700000003</v>
      </c>
      <c r="BI75" s="36">
        <v>5195886.5565999998</v>
      </c>
      <c r="BJ75" s="37">
        <v>1636788.6782</v>
      </c>
      <c r="BK75" s="36">
        <v>1300475.1000000003</v>
      </c>
      <c r="BL75" s="38">
        <v>4679512</v>
      </c>
      <c r="BM75" s="38">
        <v>3093976</v>
      </c>
      <c r="BN75" s="39">
        <v>1959852.9920000001</v>
      </c>
      <c r="BO75" s="40">
        <v>859562.41500000004</v>
      </c>
      <c r="BP75" s="40">
        <v>2028130.3584</v>
      </c>
      <c r="BQ75" s="40">
        <v>1828781.5518</v>
      </c>
      <c r="BR75" s="40">
        <v>1856133.9372</v>
      </c>
      <c r="BS75" s="19"/>
      <c r="BT75" s="36">
        <v>1507929.78</v>
      </c>
      <c r="BU75" s="36">
        <v>6727274.6599999992</v>
      </c>
      <c r="BV75" s="37">
        <v>1852805.1247999999</v>
      </c>
      <c r="BW75" s="36">
        <v>343932.98999999993</v>
      </c>
      <c r="BX75" s="38">
        <v>5741363.8500000006</v>
      </c>
      <c r="BY75" s="38">
        <v>3647637.0000000005</v>
      </c>
      <c r="BZ75" s="39">
        <v>1959852.9919999999</v>
      </c>
      <c r="CA75" s="40">
        <v>859562.41500000004</v>
      </c>
      <c r="CB75" s="40">
        <v>0</v>
      </c>
      <c r="CC75" s="40">
        <v>3056220.0564000001</v>
      </c>
      <c r="CD75" s="40">
        <v>1921218.7421999997</v>
      </c>
      <c r="CE75" s="19"/>
      <c r="CF75" s="36">
        <v>54701.470000000008</v>
      </c>
      <c r="CG75" s="36">
        <v>286507.60599999997</v>
      </c>
      <c r="CH75" s="37">
        <v>22283.543600000001</v>
      </c>
      <c r="CI75" s="36">
        <v>72533.779999999984</v>
      </c>
      <c r="CJ75" s="38">
        <v>199029</v>
      </c>
      <c r="CK75" s="38">
        <v>134439</v>
      </c>
      <c r="CL75" s="39">
        <v>76068.991999999998</v>
      </c>
      <c r="CM75" s="40">
        <v>33362.415000000001</v>
      </c>
      <c r="CN75" s="40">
        <v>72736.892400000012</v>
      </c>
      <c r="CO75" s="40">
        <v>74961.300600000002</v>
      </c>
      <c r="CP75" s="40">
        <v>72225.872700000007</v>
      </c>
    </row>
    <row r="76" spans="2:95" ht="17.25" customHeight="1">
      <c r="B76" s="21" t="s">
        <v>3</v>
      </c>
      <c r="C76" s="21" t="s">
        <v>88</v>
      </c>
      <c r="D76" s="22" t="s">
        <v>56</v>
      </c>
      <c r="E76" s="31">
        <v>889396.36394523631</v>
      </c>
      <c r="F76" s="31">
        <v>1121370.7530648585</v>
      </c>
      <c r="G76" s="32">
        <v>2269902.6495779529</v>
      </c>
      <c r="H76" s="31">
        <v>5417534.9082464548</v>
      </c>
      <c r="I76" s="33">
        <v>4511152.0210441202</v>
      </c>
      <c r="J76" s="33">
        <v>5170647.6506064823</v>
      </c>
      <c r="K76" s="34">
        <v>4363038</v>
      </c>
      <c r="L76" s="17">
        <v>11396916.449999999</v>
      </c>
      <c r="M76" s="17">
        <v>1290380</v>
      </c>
      <c r="N76" s="17">
        <v>350000</v>
      </c>
      <c r="O76" s="17">
        <v>1100000</v>
      </c>
      <c r="P76" s="35">
        <v>106601.300966818</v>
      </c>
      <c r="Q76" s="31">
        <v>131338.53681276241</v>
      </c>
      <c r="R76" s="32">
        <v>243989.50351413101</v>
      </c>
      <c r="S76" s="31">
        <v>111219.118878087</v>
      </c>
      <c r="T76" s="33">
        <v>128036.46418287999</v>
      </c>
      <c r="U76" s="33">
        <v>211891.32528869965</v>
      </c>
      <c r="V76" s="34">
        <v>243877</v>
      </c>
      <c r="W76" s="17">
        <v>521609</v>
      </c>
      <c r="X76" s="17">
        <v>52106</v>
      </c>
      <c r="Y76" s="17">
        <v>14133</v>
      </c>
      <c r="Z76" s="17">
        <v>44418</v>
      </c>
      <c r="AA76" s="35">
        <v>995997.66491205432</v>
      </c>
      <c r="AB76" s="31">
        <v>1252709.2898776208</v>
      </c>
      <c r="AC76" s="32">
        <v>2513892.1530920845</v>
      </c>
      <c r="AD76" s="31">
        <v>5528754.0271245418</v>
      </c>
      <c r="AE76" s="33">
        <v>4639188.485227</v>
      </c>
      <c r="AF76" s="33">
        <v>5382538.9758951813</v>
      </c>
      <c r="AG76" s="34">
        <v>4606915</v>
      </c>
      <c r="AH76" s="17">
        <v>11918525.449999999</v>
      </c>
      <c r="AI76" s="17">
        <v>1342486</v>
      </c>
      <c r="AJ76" s="17">
        <v>364133</v>
      </c>
      <c r="AK76" s="17">
        <v>1144418</v>
      </c>
      <c r="AL76" s="31">
        <v>-46612.784912054405</v>
      </c>
      <c r="AM76" s="31">
        <v>-20294.009877620796</v>
      </c>
      <c r="AN76" s="32">
        <v>-17094.723092083805</v>
      </c>
      <c r="AO76" s="31">
        <v>0.55287545800000004</v>
      </c>
      <c r="AP76" s="33">
        <v>64948.488773000005</v>
      </c>
      <c r="AQ76" s="33">
        <v>177623.73110481995</v>
      </c>
      <c r="AR76" s="34">
        <v>253380.32499999998</v>
      </c>
      <c r="AS76" s="17">
        <v>918918.31219500001</v>
      </c>
      <c r="AT76" s="17">
        <v>133845.8542</v>
      </c>
      <c r="AU76" s="17">
        <v>44715.532399999996</v>
      </c>
      <c r="AV76" s="17">
        <v>167542.79519999999</v>
      </c>
      <c r="AW76" s="35">
        <v>0</v>
      </c>
      <c r="AX76" s="31">
        <v>0</v>
      </c>
      <c r="AY76" s="32">
        <v>0</v>
      </c>
      <c r="AZ76" s="31">
        <v>0</v>
      </c>
      <c r="BA76" s="33">
        <v>0</v>
      </c>
      <c r="BB76" s="33">
        <v>0</v>
      </c>
      <c r="BC76" s="34">
        <v>0</v>
      </c>
      <c r="BD76" s="17">
        <v>0</v>
      </c>
      <c r="BE76" s="17">
        <v>0</v>
      </c>
      <c r="BF76" s="17">
        <v>0</v>
      </c>
      <c r="BG76" s="17">
        <v>0</v>
      </c>
      <c r="BH76" s="35">
        <v>949384.87999999966</v>
      </c>
      <c r="BI76" s="31">
        <v>1232415.2799999998</v>
      </c>
      <c r="BJ76" s="32">
        <v>2496797.4300000006</v>
      </c>
      <c r="BK76" s="31">
        <v>5528754.5799999982</v>
      </c>
      <c r="BL76" s="33">
        <v>4704136.9739999995</v>
      </c>
      <c r="BM76" s="33">
        <v>5560162.7070000041</v>
      </c>
      <c r="BN76" s="34">
        <v>4860295.3250000002</v>
      </c>
      <c r="BO76" s="17">
        <v>12837443.762194999</v>
      </c>
      <c r="BP76" s="17">
        <v>1476331.8541999999</v>
      </c>
      <c r="BQ76" s="17">
        <v>408848.53240000003</v>
      </c>
      <c r="BR76" s="17">
        <v>1311960.7952000001</v>
      </c>
      <c r="BS76" s="17"/>
      <c r="BT76" s="31">
        <v>986735.10000000009</v>
      </c>
      <c r="BU76" s="31">
        <v>125159.55000000013</v>
      </c>
      <c r="BV76" s="32">
        <v>3072138.02</v>
      </c>
      <c r="BW76" s="31">
        <v>5941623.7700000005</v>
      </c>
      <c r="BX76" s="33">
        <v>6274903.1140000001</v>
      </c>
      <c r="BY76" s="33">
        <v>4719075.5130000003</v>
      </c>
      <c r="BZ76" s="34">
        <v>1646402.405</v>
      </c>
      <c r="CA76" s="17">
        <v>16892423.876194999</v>
      </c>
      <c r="CB76" s="17">
        <v>1476331.8541999999</v>
      </c>
      <c r="CC76" s="17">
        <v>408848.53240000003</v>
      </c>
      <c r="CD76" s="17">
        <v>1311960.7952000001</v>
      </c>
      <c r="CE76" s="19"/>
      <c r="CF76" s="31">
        <v>101612.34999999999</v>
      </c>
      <c r="CG76" s="31">
        <v>129210.84</v>
      </c>
      <c r="CH76" s="32">
        <v>242330.35</v>
      </c>
      <c r="CI76" s="31">
        <v>111219.12999999999</v>
      </c>
      <c r="CJ76" s="33">
        <v>129828.974</v>
      </c>
      <c r="CK76" s="33">
        <v>218883.73720659959</v>
      </c>
      <c r="CL76" s="34">
        <v>257290.23499999999</v>
      </c>
      <c r="CM76" s="17">
        <v>561825.05389999994</v>
      </c>
      <c r="CN76" s="17">
        <v>57300.968200000003</v>
      </c>
      <c r="CO76" s="17">
        <v>15868.5324</v>
      </c>
      <c r="CP76" s="17">
        <v>50920.7952</v>
      </c>
    </row>
    <row r="77" spans="2:95" ht="17.25" customHeight="1">
      <c r="B77" s="21" t="s">
        <v>3</v>
      </c>
      <c r="C77" s="21" t="s">
        <v>89</v>
      </c>
      <c r="D77" s="22" t="s">
        <v>57</v>
      </c>
      <c r="E77" s="31">
        <v>1847407.86268812</v>
      </c>
      <c r="F77" s="31">
        <v>1794640.9341603988</v>
      </c>
      <c r="G77" s="32">
        <v>1111372.164090835</v>
      </c>
      <c r="H77" s="31">
        <v>1395784.5904215272</v>
      </c>
      <c r="I77" s="33">
        <v>1218860.0793423599</v>
      </c>
      <c r="J77" s="33">
        <v>1114436.59392503</v>
      </c>
      <c r="K77" s="34">
        <v>1414076.77860889</v>
      </c>
      <c r="L77" s="17">
        <v>1413724.8180770001</v>
      </c>
      <c r="M77" s="17">
        <v>1313378.1953680001</v>
      </c>
      <c r="N77" s="17">
        <v>1313034.3797090999</v>
      </c>
      <c r="O77" s="17">
        <v>1212693.65095544</v>
      </c>
      <c r="P77" s="35">
        <v>0</v>
      </c>
      <c r="Q77" s="31">
        <v>0</v>
      </c>
      <c r="R77" s="32">
        <v>742.20708388559979</v>
      </c>
      <c r="S77" s="31">
        <v>2.2737367544323206E-13</v>
      </c>
      <c r="T77" s="33">
        <v>38151.877485540004</v>
      </c>
      <c r="U77" s="33">
        <v>44419.000000000007</v>
      </c>
      <c r="V77" s="34">
        <v>56533</v>
      </c>
      <c r="W77" s="17">
        <v>56533</v>
      </c>
      <c r="X77" s="17">
        <v>52495</v>
      </c>
      <c r="Y77" s="17">
        <v>52495</v>
      </c>
      <c r="Z77" s="17">
        <v>48457</v>
      </c>
      <c r="AA77" s="35">
        <v>1847407.86268812</v>
      </c>
      <c r="AB77" s="31">
        <v>1794640.9341603988</v>
      </c>
      <c r="AC77" s="32">
        <v>1112114.3711747206</v>
      </c>
      <c r="AD77" s="31">
        <v>1395784.5904215272</v>
      </c>
      <c r="AE77" s="33">
        <v>1257011.9568278999</v>
      </c>
      <c r="AF77" s="33">
        <v>1158855.5939250302</v>
      </c>
      <c r="AG77" s="34">
        <v>1470609.77860889</v>
      </c>
      <c r="AH77" s="17">
        <v>1470257.8180770001</v>
      </c>
      <c r="AI77" s="17">
        <v>1365873.1953680001</v>
      </c>
      <c r="AJ77" s="17">
        <v>1365529.3797090999</v>
      </c>
      <c r="AK77" s="17">
        <v>1261150.65095544</v>
      </c>
      <c r="AL77" s="31">
        <v>-86458.862688120003</v>
      </c>
      <c r="AM77" s="31">
        <v>-29073.354160398801</v>
      </c>
      <c r="AN77" s="32">
        <v>-7562.4911747208007</v>
      </c>
      <c r="AO77" s="31">
        <v>0.13957847300000001</v>
      </c>
      <c r="AP77" s="33">
        <v>17598.043172100002</v>
      </c>
      <c r="AQ77" s="33">
        <v>38242.233074969998</v>
      </c>
      <c r="AR77" s="34">
        <v>80883.536391109999</v>
      </c>
      <c r="AS77" s="17">
        <v>113356.876223</v>
      </c>
      <c r="AT77" s="17">
        <v>136177.55613200003</v>
      </c>
      <c r="AU77" s="17">
        <v>167687.0062909</v>
      </c>
      <c r="AV77" s="17">
        <v>184632.45384455999</v>
      </c>
      <c r="AW77" s="35">
        <v>0</v>
      </c>
      <c r="AX77" s="31">
        <v>0</v>
      </c>
      <c r="AY77" s="32">
        <v>0</v>
      </c>
      <c r="AZ77" s="31">
        <v>0</v>
      </c>
      <c r="BA77" s="33">
        <v>0</v>
      </c>
      <c r="BB77" s="33">
        <v>0</v>
      </c>
      <c r="BC77" s="34">
        <v>0</v>
      </c>
      <c r="BD77" s="17">
        <v>0</v>
      </c>
      <c r="BE77" s="17">
        <v>0</v>
      </c>
      <c r="BF77" s="17">
        <v>0</v>
      </c>
      <c r="BG77" s="17">
        <v>0</v>
      </c>
      <c r="BH77" s="35">
        <v>1760949</v>
      </c>
      <c r="BI77" s="31">
        <v>1765567.58</v>
      </c>
      <c r="BJ77" s="32">
        <v>1104551.8799999999</v>
      </c>
      <c r="BK77" s="31">
        <v>1395784.7300000002</v>
      </c>
      <c r="BL77" s="33">
        <v>1274610</v>
      </c>
      <c r="BM77" s="33">
        <v>1197097.8270000003</v>
      </c>
      <c r="BN77" s="34">
        <v>1551493.3149999999</v>
      </c>
      <c r="BO77" s="17">
        <v>1583614.6943000001</v>
      </c>
      <c r="BP77" s="17">
        <v>1502050.7515</v>
      </c>
      <c r="BQ77" s="17">
        <v>1533216.3859999999</v>
      </c>
      <c r="BR77" s="17">
        <v>1445783.1048000001</v>
      </c>
      <c r="BS77" s="17"/>
      <c r="BT77" s="31">
        <v>1760949</v>
      </c>
      <c r="BU77" s="31">
        <v>1765567.58</v>
      </c>
      <c r="BV77" s="32">
        <v>958103.73</v>
      </c>
      <c r="BW77" s="31">
        <v>1542232.8800000001</v>
      </c>
      <c r="BX77" s="33">
        <v>1274610</v>
      </c>
      <c r="BY77" s="33">
        <v>1197097.827</v>
      </c>
      <c r="BZ77" s="34">
        <v>1551493.3149999999</v>
      </c>
      <c r="CA77" s="17">
        <v>1583614.6943000001</v>
      </c>
      <c r="CB77" s="17">
        <v>1502050.7515</v>
      </c>
      <c r="CC77" s="17">
        <v>1533216.3859999999</v>
      </c>
      <c r="CD77" s="17">
        <v>1445783.1048000001</v>
      </c>
      <c r="CE77" s="19"/>
      <c r="CF77" s="31">
        <v>0</v>
      </c>
      <c r="CG77" s="31">
        <v>0</v>
      </c>
      <c r="CH77" s="32">
        <v>737.15999999999894</v>
      </c>
      <c r="CI77" s="31">
        <v>9.3962652328999363E-14</v>
      </c>
      <c r="CJ77" s="33">
        <v>38685.999999999993</v>
      </c>
      <c r="CK77" s="33">
        <v>45884.826999999997</v>
      </c>
      <c r="CL77" s="34">
        <v>59642.315000000002</v>
      </c>
      <c r="CM77" s="17">
        <v>60891.694300000003</v>
      </c>
      <c r="CN77" s="17">
        <v>57728.751499999998</v>
      </c>
      <c r="CO77" s="17">
        <v>58941.385999999999</v>
      </c>
      <c r="CP77" s="17">
        <v>55551.104800000001</v>
      </c>
    </row>
    <row r="78" spans="2:95" ht="17.25" customHeight="1">
      <c r="B78" s="21" t="s">
        <v>3</v>
      </c>
      <c r="C78" s="21" t="s">
        <v>89</v>
      </c>
      <c r="D78" s="22" t="s">
        <v>55</v>
      </c>
      <c r="E78" s="31">
        <v>0</v>
      </c>
      <c r="F78" s="31">
        <v>0</v>
      </c>
      <c r="G78" s="32">
        <v>753086.25334776542</v>
      </c>
      <c r="H78" s="31">
        <v>418751.91812480404</v>
      </c>
      <c r="I78" s="33">
        <v>3550296.2039999999</v>
      </c>
      <c r="J78" s="33">
        <v>0</v>
      </c>
      <c r="K78" s="34">
        <v>0</v>
      </c>
      <c r="L78" s="17">
        <v>1800000</v>
      </c>
      <c r="M78" s="17">
        <v>1800000</v>
      </c>
      <c r="N78" s="17">
        <v>0</v>
      </c>
      <c r="O78" s="17">
        <v>0</v>
      </c>
      <c r="P78" s="35">
        <v>0</v>
      </c>
      <c r="Q78" s="31">
        <v>0</v>
      </c>
      <c r="R78" s="32">
        <v>4039.7607854514004</v>
      </c>
      <c r="S78" s="31">
        <v>-4012.2895987710003</v>
      </c>
      <c r="T78" s="33">
        <v>5.6843418860808015E-14</v>
      </c>
      <c r="U78" s="33">
        <v>0</v>
      </c>
      <c r="V78" s="34">
        <v>0</v>
      </c>
      <c r="W78" s="17">
        <v>0</v>
      </c>
      <c r="X78" s="17">
        <v>0</v>
      </c>
      <c r="Y78" s="17">
        <v>0</v>
      </c>
      <c r="Z78" s="17">
        <v>0</v>
      </c>
      <c r="AA78" s="35">
        <v>0</v>
      </c>
      <c r="AB78" s="31">
        <v>0</v>
      </c>
      <c r="AC78" s="32">
        <v>757126.01413321681</v>
      </c>
      <c r="AD78" s="31">
        <v>414739.62852603302</v>
      </c>
      <c r="AE78" s="33">
        <v>3550296.2039999999</v>
      </c>
      <c r="AF78" s="33">
        <v>0</v>
      </c>
      <c r="AG78" s="34">
        <v>0</v>
      </c>
      <c r="AH78" s="17">
        <v>1800000</v>
      </c>
      <c r="AI78" s="17">
        <v>1800000</v>
      </c>
      <c r="AJ78" s="17">
        <v>0</v>
      </c>
      <c r="AK78" s="17">
        <v>0</v>
      </c>
      <c r="AL78" s="31">
        <v>0</v>
      </c>
      <c r="AM78" s="31">
        <v>0</v>
      </c>
      <c r="AN78" s="32">
        <v>-5148.5341332168</v>
      </c>
      <c r="AO78" s="31">
        <v>4.1473966999999994E-2</v>
      </c>
      <c r="AP78" s="33">
        <v>49703.796000000002</v>
      </c>
      <c r="AQ78" s="33">
        <v>0</v>
      </c>
      <c r="AR78" s="34">
        <v>0</v>
      </c>
      <c r="AS78" s="17">
        <v>138780</v>
      </c>
      <c r="AT78" s="17">
        <v>179460</v>
      </c>
      <c r="AU78" s="17">
        <v>2.2737367544323206E-13</v>
      </c>
      <c r="AV78" s="17">
        <v>0</v>
      </c>
      <c r="AW78" s="35">
        <v>0</v>
      </c>
      <c r="AX78" s="31">
        <v>0</v>
      </c>
      <c r="AY78" s="32">
        <v>0</v>
      </c>
      <c r="AZ78" s="31">
        <v>0</v>
      </c>
      <c r="BA78" s="33">
        <v>0</v>
      </c>
      <c r="BB78" s="33">
        <v>0</v>
      </c>
      <c r="BC78" s="34">
        <v>0</v>
      </c>
      <c r="BD78" s="17">
        <v>0</v>
      </c>
      <c r="BE78" s="17">
        <v>0</v>
      </c>
      <c r="BF78" s="17">
        <v>0</v>
      </c>
      <c r="BG78" s="17">
        <v>0</v>
      </c>
      <c r="BH78" s="35">
        <v>0</v>
      </c>
      <c r="BI78" s="31">
        <v>0</v>
      </c>
      <c r="BJ78" s="32">
        <v>751977.48</v>
      </c>
      <c r="BK78" s="31">
        <v>414739.67</v>
      </c>
      <c r="BL78" s="33">
        <v>3600000</v>
      </c>
      <c r="BM78" s="33">
        <v>0</v>
      </c>
      <c r="BN78" s="34">
        <v>0</v>
      </c>
      <c r="BO78" s="17">
        <v>1938780</v>
      </c>
      <c r="BP78" s="17">
        <v>1979460</v>
      </c>
      <c r="BQ78" s="17">
        <v>2.2737367544323206E-13</v>
      </c>
      <c r="BR78" s="17">
        <v>0</v>
      </c>
      <c r="BS78" s="17"/>
      <c r="BT78" s="31">
        <v>0</v>
      </c>
      <c r="BU78" s="31">
        <v>0</v>
      </c>
      <c r="BV78" s="32">
        <v>748227.61999999988</v>
      </c>
      <c r="BW78" s="31">
        <v>418489.53</v>
      </c>
      <c r="BX78" s="33">
        <v>3600000</v>
      </c>
      <c r="BY78" s="33">
        <v>0</v>
      </c>
      <c r="BZ78" s="34">
        <v>0</v>
      </c>
      <c r="CA78" s="17">
        <v>1938780</v>
      </c>
      <c r="CB78" s="17">
        <v>1979460</v>
      </c>
      <c r="CC78" s="17">
        <v>2.2737367544323206E-13</v>
      </c>
      <c r="CD78" s="17">
        <v>0</v>
      </c>
      <c r="CE78" s="19"/>
      <c r="CF78" s="31">
        <v>0</v>
      </c>
      <c r="CG78" s="31">
        <v>0</v>
      </c>
      <c r="CH78" s="32">
        <v>4012.2900000000009</v>
      </c>
      <c r="CI78" s="31">
        <v>-4012.2900000000004</v>
      </c>
      <c r="CJ78" s="33">
        <v>5.595524044110789E-14</v>
      </c>
      <c r="CK78" s="33">
        <v>0</v>
      </c>
      <c r="CL78" s="34">
        <v>0</v>
      </c>
      <c r="CM78" s="17">
        <v>2.2737367544323206E-13</v>
      </c>
      <c r="CN78" s="17">
        <v>2.2737367544323206E-13</v>
      </c>
      <c r="CO78" s="17">
        <v>2.2737367544323206E-13</v>
      </c>
      <c r="CP78" s="17">
        <v>0</v>
      </c>
    </row>
    <row r="79" spans="2:95" ht="17.25" customHeight="1">
      <c r="B79" s="21" t="s">
        <v>3</v>
      </c>
      <c r="C79" s="21" t="s">
        <v>90</v>
      </c>
      <c r="D79" s="22" t="s">
        <v>58</v>
      </c>
      <c r="E79" s="31">
        <v>0</v>
      </c>
      <c r="F79" s="31">
        <v>0</v>
      </c>
      <c r="G79" s="32">
        <v>238996.88318658879</v>
      </c>
      <c r="H79" s="31">
        <v>4494802.1305197421</v>
      </c>
      <c r="I79" s="33">
        <v>1150686.50267844</v>
      </c>
      <c r="J79" s="33">
        <v>0</v>
      </c>
      <c r="K79" s="34">
        <v>0</v>
      </c>
      <c r="L79" s="17">
        <v>0</v>
      </c>
      <c r="M79" s="17">
        <v>0</v>
      </c>
      <c r="N79" s="17">
        <v>0</v>
      </c>
      <c r="O79" s="17">
        <v>0</v>
      </c>
      <c r="P79" s="35">
        <v>0</v>
      </c>
      <c r="Q79" s="31">
        <v>0</v>
      </c>
      <c r="R79" s="32">
        <v>5247.8760927854</v>
      </c>
      <c r="S79" s="31">
        <v>106738.79932611898</v>
      </c>
      <c r="T79" s="33">
        <v>32182.448895869999</v>
      </c>
      <c r="U79" s="33">
        <v>0</v>
      </c>
      <c r="V79" s="34">
        <v>0</v>
      </c>
      <c r="W79" s="17">
        <v>0</v>
      </c>
      <c r="X79" s="17">
        <v>0</v>
      </c>
      <c r="Y79" s="17">
        <v>0</v>
      </c>
      <c r="Z79" s="17">
        <v>0</v>
      </c>
      <c r="AA79" s="35">
        <v>0</v>
      </c>
      <c r="AB79" s="31">
        <v>0</v>
      </c>
      <c r="AC79" s="32">
        <v>244244.75927937418</v>
      </c>
      <c r="AD79" s="31">
        <v>4601540.9298458602</v>
      </c>
      <c r="AE79" s="33">
        <v>1182868.95157431</v>
      </c>
      <c r="AF79" s="33">
        <v>0</v>
      </c>
      <c r="AG79" s="34">
        <v>0</v>
      </c>
      <c r="AH79" s="17">
        <v>0</v>
      </c>
      <c r="AI79" s="17">
        <v>0</v>
      </c>
      <c r="AJ79" s="17">
        <v>0</v>
      </c>
      <c r="AK79" s="17">
        <v>0</v>
      </c>
      <c r="AL79" s="31">
        <v>0</v>
      </c>
      <c r="AM79" s="31">
        <v>0</v>
      </c>
      <c r="AN79" s="32">
        <v>-1660.8892793742</v>
      </c>
      <c r="AO79" s="31">
        <v>0.46015413900000002</v>
      </c>
      <c r="AP79" s="33">
        <v>16560.048425690002</v>
      </c>
      <c r="AQ79" s="33">
        <v>0</v>
      </c>
      <c r="AR79" s="34">
        <v>0</v>
      </c>
      <c r="AS79" s="17">
        <v>0</v>
      </c>
      <c r="AT79" s="17">
        <v>0</v>
      </c>
      <c r="AU79" s="17">
        <v>0</v>
      </c>
      <c r="AV79" s="17">
        <v>0</v>
      </c>
      <c r="AW79" s="35">
        <v>0</v>
      </c>
      <c r="AX79" s="31">
        <v>0</v>
      </c>
      <c r="AY79" s="32">
        <v>0</v>
      </c>
      <c r="AZ79" s="31">
        <v>0</v>
      </c>
      <c r="BA79" s="33">
        <v>0</v>
      </c>
      <c r="BB79" s="33">
        <v>0</v>
      </c>
      <c r="BC79" s="34">
        <v>0</v>
      </c>
      <c r="BD79" s="17">
        <v>0</v>
      </c>
      <c r="BE79" s="17">
        <v>0</v>
      </c>
      <c r="BF79" s="17">
        <v>0</v>
      </c>
      <c r="BG79" s="17">
        <v>0</v>
      </c>
      <c r="BH79" s="35">
        <v>0</v>
      </c>
      <c r="BI79" s="31">
        <v>0</v>
      </c>
      <c r="BJ79" s="32">
        <v>242583.86999999997</v>
      </c>
      <c r="BK79" s="31">
        <v>4601541.3900000006</v>
      </c>
      <c r="BL79" s="33">
        <v>1199429</v>
      </c>
      <c r="BM79" s="33">
        <v>0</v>
      </c>
      <c r="BN79" s="34">
        <v>0</v>
      </c>
      <c r="BO79" s="17">
        <v>0</v>
      </c>
      <c r="BP79" s="17">
        <v>0</v>
      </c>
      <c r="BQ79" s="17">
        <v>0</v>
      </c>
      <c r="BR79" s="17">
        <v>0</v>
      </c>
      <c r="BS79" s="17"/>
      <c r="BT79" s="31">
        <v>0</v>
      </c>
      <c r="BU79" s="31">
        <v>0</v>
      </c>
      <c r="BV79" s="32">
        <v>0</v>
      </c>
      <c r="BW79" s="31">
        <v>0</v>
      </c>
      <c r="BX79" s="33">
        <v>6043554.2599999998</v>
      </c>
      <c r="BY79" s="33">
        <v>0</v>
      </c>
      <c r="BZ79" s="34">
        <v>0</v>
      </c>
      <c r="CA79" s="17">
        <v>0</v>
      </c>
      <c r="CB79" s="17">
        <v>0</v>
      </c>
      <c r="CC79" s="17">
        <v>0</v>
      </c>
      <c r="CD79" s="17">
        <v>0</v>
      </c>
      <c r="CE79" s="19"/>
      <c r="CF79" s="31">
        <v>0</v>
      </c>
      <c r="CG79" s="31">
        <v>0</v>
      </c>
      <c r="CH79" s="32">
        <v>5212.1900000000005</v>
      </c>
      <c r="CI79" s="31">
        <v>106738.81000000001</v>
      </c>
      <c r="CJ79" s="33">
        <v>32633</v>
      </c>
      <c r="CK79" s="33">
        <v>0</v>
      </c>
      <c r="CL79" s="34">
        <v>0</v>
      </c>
      <c r="CM79" s="17">
        <v>0</v>
      </c>
      <c r="CN79" s="17">
        <v>0</v>
      </c>
      <c r="CO79" s="17">
        <v>0</v>
      </c>
      <c r="CP79" s="17">
        <v>0</v>
      </c>
    </row>
    <row r="80" spans="2:95" ht="17.25" customHeight="1">
      <c r="B80" s="21" t="s">
        <v>3</v>
      </c>
      <c r="C80" s="21" t="s">
        <v>91</v>
      </c>
      <c r="D80" s="22" t="s">
        <v>60</v>
      </c>
      <c r="E80" s="31">
        <v>256304.24280253841</v>
      </c>
      <c r="F80" s="31">
        <v>494.6026094074</v>
      </c>
      <c r="G80" s="32">
        <v>7700.262571014001</v>
      </c>
      <c r="H80" s="31">
        <v>22460.437753956001</v>
      </c>
      <c r="I80" s="33">
        <v>0.98619338999999995</v>
      </c>
      <c r="J80" s="33">
        <v>0</v>
      </c>
      <c r="K80" s="34">
        <v>0</v>
      </c>
      <c r="L80" s="17">
        <v>0</v>
      </c>
      <c r="M80" s="17">
        <v>2500000</v>
      </c>
      <c r="N80" s="17">
        <v>1000000</v>
      </c>
      <c r="O80" s="17">
        <v>0</v>
      </c>
      <c r="P80" s="35">
        <v>14658.268344808799</v>
      </c>
      <c r="Q80" s="31">
        <v>11633.0464612874</v>
      </c>
      <c r="R80" s="32">
        <v>977.54742219399986</v>
      </c>
      <c r="S80" s="31">
        <v>-335.76996642300014</v>
      </c>
      <c r="T80" s="33">
        <v>0</v>
      </c>
      <c r="U80" s="33">
        <v>0</v>
      </c>
      <c r="V80" s="34">
        <v>0</v>
      </c>
      <c r="W80" s="17">
        <v>0</v>
      </c>
      <c r="X80" s="17">
        <v>0</v>
      </c>
      <c r="Y80" s="17">
        <v>0</v>
      </c>
      <c r="Z80" s="17">
        <v>0</v>
      </c>
      <c r="AA80" s="35">
        <v>270962.51114734728</v>
      </c>
      <c r="AB80" s="31">
        <v>12127.649070694803</v>
      </c>
      <c r="AC80" s="32">
        <v>8677.8099932080004</v>
      </c>
      <c r="AD80" s="31">
        <v>22124.667787533002</v>
      </c>
      <c r="AE80" s="33">
        <v>0.98619338999999995</v>
      </c>
      <c r="AF80" s="33">
        <v>0</v>
      </c>
      <c r="AG80" s="34">
        <v>0</v>
      </c>
      <c r="AH80" s="17">
        <v>0</v>
      </c>
      <c r="AI80" s="17">
        <v>2500000</v>
      </c>
      <c r="AJ80" s="17">
        <v>1000000</v>
      </c>
      <c r="AK80" s="17">
        <v>0</v>
      </c>
      <c r="AL80" s="31">
        <v>-12681.071147347202</v>
      </c>
      <c r="AM80" s="31">
        <v>-196.4690706948</v>
      </c>
      <c r="AN80" s="32">
        <v>-59.009993207999997</v>
      </c>
      <c r="AO80" s="31">
        <v>2.2124670000000001E-3</v>
      </c>
      <c r="AP80" s="33">
        <v>1.380661E-2</v>
      </c>
      <c r="AQ80" s="33">
        <v>0</v>
      </c>
      <c r="AR80" s="34">
        <v>0</v>
      </c>
      <c r="AS80" s="17">
        <v>0</v>
      </c>
      <c r="AT80" s="17">
        <v>249250</v>
      </c>
      <c r="AU80" s="17">
        <v>122800</v>
      </c>
      <c r="AV80" s="17">
        <v>0</v>
      </c>
      <c r="AW80" s="35">
        <v>0</v>
      </c>
      <c r="AX80" s="31">
        <v>0</v>
      </c>
      <c r="AY80" s="32">
        <v>0</v>
      </c>
      <c r="AZ80" s="31">
        <v>0</v>
      </c>
      <c r="BA80" s="33">
        <v>0</v>
      </c>
      <c r="BB80" s="33">
        <v>0</v>
      </c>
      <c r="BC80" s="34">
        <v>0</v>
      </c>
      <c r="BD80" s="17">
        <v>0</v>
      </c>
      <c r="BE80" s="17">
        <v>0</v>
      </c>
      <c r="BF80" s="17">
        <v>0</v>
      </c>
      <c r="BG80" s="17">
        <v>0</v>
      </c>
      <c r="BH80" s="35">
        <v>258281.43999999997</v>
      </c>
      <c r="BI80" s="31">
        <v>11931.179999999998</v>
      </c>
      <c r="BJ80" s="32">
        <v>8618.8000000000047</v>
      </c>
      <c r="BK80" s="31">
        <v>22124.670000000002</v>
      </c>
      <c r="BL80" s="33">
        <v>1</v>
      </c>
      <c r="BM80" s="33">
        <v>0</v>
      </c>
      <c r="BN80" s="34">
        <v>0</v>
      </c>
      <c r="BO80" s="17">
        <v>0</v>
      </c>
      <c r="BP80" s="17">
        <v>2749250</v>
      </c>
      <c r="BQ80" s="17">
        <v>1122800</v>
      </c>
      <c r="BR80" s="17">
        <v>0</v>
      </c>
      <c r="BS80" s="17"/>
      <c r="BT80" s="31">
        <v>0</v>
      </c>
      <c r="BU80" s="31">
        <v>368412.74</v>
      </c>
      <c r="BV80" s="32">
        <v>-1288.4900000000014</v>
      </c>
      <c r="BW80" s="31">
        <v>4849.9699999999975</v>
      </c>
      <c r="BX80" s="33">
        <v>34735.68</v>
      </c>
      <c r="BY80" s="33">
        <v>0</v>
      </c>
      <c r="BZ80" s="34">
        <v>0</v>
      </c>
      <c r="CA80" s="17">
        <v>0</v>
      </c>
      <c r="CB80" s="17">
        <v>2749250</v>
      </c>
      <c r="CC80" s="17">
        <v>1122800</v>
      </c>
      <c r="CD80" s="17">
        <v>0</v>
      </c>
      <c r="CE80" s="19"/>
      <c r="CF80" s="31">
        <v>13972.259999999997</v>
      </c>
      <c r="CG80" s="31">
        <v>11444.59</v>
      </c>
      <c r="CH80" s="32">
        <v>970.89999999999986</v>
      </c>
      <c r="CI80" s="31">
        <v>-335.77000000000015</v>
      </c>
      <c r="CJ80" s="33">
        <v>0</v>
      </c>
      <c r="CK80" s="33">
        <v>0</v>
      </c>
      <c r="CL80" s="34">
        <v>0</v>
      </c>
      <c r="CM80" s="17">
        <v>0</v>
      </c>
      <c r="CN80" s="17">
        <v>0</v>
      </c>
      <c r="CO80" s="17">
        <v>0</v>
      </c>
      <c r="CP80" s="17">
        <v>0</v>
      </c>
    </row>
    <row r="81" spans="1:106" ht="17.25" customHeight="1">
      <c r="B81" s="21" t="s">
        <v>3</v>
      </c>
      <c r="C81" s="21"/>
      <c r="D81" s="22" t="s">
        <v>59</v>
      </c>
      <c r="E81" s="31">
        <v>13812.737417444001</v>
      </c>
      <c r="F81" s="31">
        <v>41361.784856399201</v>
      </c>
      <c r="G81" s="32">
        <v>-16067.259000280001</v>
      </c>
      <c r="H81" s="31">
        <v>374.48996255100002</v>
      </c>
      <c r="I81" s="33">
        <v>0</v>
      </c>
      <c r="J81" s="33">
        <v>0</v>
      </c>
      <c r="K81" s="34">
        <v>0</v>
      </c>
      <c r="L81" s="17">
        <v>0</v>
      </c>
      <c r="M81" s="17">
        <v>0</v>
      </c>
      <c r="N81" s="17">
        <v>0</v>
      </c>
      <c r="O81" s="17">
        <v>0</v>
      </c>
      <c r="P81" s="35">
        <v>416.92198849079995</v>
      </c>
      <c r="Q81" s="31">
        <v>3429.1322695588001</v>
      </c>
      <c r="R81" s="32">
        <v>5024.7387359961995</v>
      </c>
      <c r="S81" s="31">
        <v>4349.6995650299996</v>
      </c>
      <c r="T81" s="33">
        <v>-903.35314524</v>
      </c>
      <c r="U81" s="33">
        <v>0</v>
      </c>
      <c r="V81" s="34">
        <v>0</v>
      </c>
      <c r="W81" s="17">
        <v>0</v>
      </c>
      <c r="X81" s="17">
        <v>0</v>
      </c>
      <c r="Y81" s="17">
        <v>0</v>
      </c>
      <c r="Z81" s="17">
        <v>0</v>
      </c>
      <c r="AA81" s="35">
        <v>14229.659405934801</v>
      </c>
      <c r="AB81" s="31">
        <v>44790.917125958018</v>
      </c>
      <c r="AC81" s="32">
        <v>-11042.520264283839</v>
      </c>
      <c r="AD81" s="31">
        <v>4724.1895275809993</v>
      </c>
      <c r="AE81" s="33">
        <v>-903.35314524</v>
      </c>
      <c r="AF81" s="33">
        <v>0</v>
      </c>
      <c r="AG81" s="34">
        <v>0</v>
      </c>
      <c r="AH81" s="17">
        <v>0</v>
      </c>
      <c r="AI81" s="17">
        <v>0</v>
      </c>
      <c r="AJ81" s="17">
        <v>0</v>
      </c>
      <c r="AK81" s="40">
        <v>0</v>
      </c>
      <c r="AL81" s="31">
        <v>-665.9494059348001</v>
      </c>
      <c r="AM81" s="31">
        <v>-725.61712595800032</v>
      </c>
      <c r="AN81" s="32">
        <v>75.090264283800011</v>
      </c>
      <c r="AO81" s="31">
        <v>4.7241899999999986E-4</v>
      </c>
      <c r="AP81" s="33">
        <v>-12.646854760000002</v>
      </c>
      <c r="AQ81" s="33">
        <v>0</v>
      </c>
      <c r="AR81" s="34">
        <v>0</v>
      </c>
      <c r="AS81" s="17">
        <v>0</v>
      </c>
      <c r="AT81" s="17">
        <v>0</v>
      </c>
      <c r="AU81" s="17">
        <v>0</v>
      </c>
      <c r="AV81" s="17">
        <v>0</v>
      </c>
      <c r="AW81" s="35">
        <v>0</v>
      </c>
      <c r="AX81" s="31">
        <v>0</v>
      </c>
      <c r="AY81" s="32">
        <v>0</v>
      </c>
      <c r="AZ81" s="31">
        <v>0</v>
      </c>
      <c r="BA81" s="33">
        <v>0</v>
      </c>
      <c r="BB81" s="33">
        <v>0</v>
      </c>
      <c r="BC81" s="34">
        <v>0</v>
      </c>
      <c r="BD81" s="17">
        <v>0</v>
      </c>
      <c r="BE81" s="17">
        <v>0</v>
      </c>
      <c r="BF81" s="17">
        <v>0</v>
      </c>
      <c r="BG81" s="40">
        <v>0</v>
      </c>
      <c r="BH81" s="35">
        <v>13563.710000000003</v>
      </c>
      <c r="BI81" s="31">
        <v>44065.300000000017</v>
      </c>
      <c r="BJ81" s="32">
        <v>-10967.430000000035</v>
      </c>
      <c r="BK81" s="31">
        <v>4724.1899999999987</v>
      </c>
      <c r="BL81" s="33">
        <v>-916.00000000000011</v>
      </c>
      <c r="BM81" s="33">
        <v>0</v>
      </c>
      <c r="BN81" s="34">
        <v>0</v>
      </c>
      <c r="BO81" s="17">
        <v>0</v>
      </c>
      <c r="BP81" s="17">
        <v>0</v>
      </c>
      <c r="BQ81" s="17">
        <v>0</v>
      </c>
      <c r="BR81" s="40">
        <v>0</v>
      </c>
      <c r="BS81" s="17"/>
      <c r="BT81" s="31">
        <v>71600.949999996286</v>
      </c>
      <c r="BU81" s="31">
        <v>1.0258460747536446E-13</v>
      </c>
      <c r="BV81" s="32">
        <v>-15957.999999999984</v>
      </c>
      <c r="BW81" s="31">
        <v>-0.23999999999743693</v>
      </c>
      <c r="BX81" s="33">
        <v>-915.99999999999113</v>
      </c>
      <c r="BY81" s="33">
        <v>0</v>
      </c>
      <c r="BZ81" s="34">
        <v>0</v>
      </c>
      <c r="CA81" s="17">
        <v>0</v>
      </c>
      <c r="CB81" s="17">
        <v>0</v>
      </c>
      <c r="CC81" s="17">
        <v>0</v>
      </c>
      <c r="CD81" s="17">
        <v>0</v>
      </c>
      <c r="CE81" s="19"/>
      <c r="CF81" s="31">
        <v>397.40999999999997</v>
      </c>
      <c r="CG81" s="31">
        <v>3373.58</v>
      </c>
      <c r="CH81" s="32">
        <v>4990.5699999999988</v>
      </c>
      <c r="CI81" s="31">
        <v>4349.6999999999989</v>
      </c>
      <c r="CJ81" s="33">
        <v>-916.00000000000011</v>
      </c>
      <c r="CK81" s="33">
        <v>0</v>
      </c>
      <c r="CL81" s="34">
        <v>0</v>
      </c>
      <c r="CM81" s="17">
        <v>0</v>
      </c>
      <c r="CN81" s="17">
        <v>0</v>
      </c>
      <c r="CO81" s="17">
        <v>0</v>
      </c>
      <c r="CP81" s="17">
        <v>0</v>
      </c>
    </row>
    <row r="82" spans="1:106" s="4" customFormat="1" ht="17.25" customHeight="1">
      <c r="A82" s="15"/>
      <c r="B82" s="21"/>
      <c r="C82" s="21"/>
      <c r="D82" s="22"/>
      <c r="E82" s="45">
        <v>184201973.47364101</v>
      </c>
      <c r="F82" s="45">
        <v>203571294.11464277</v>
      </c>
      <c r="G82" s="46">
        <v>214397303.51100448</v>
      </c>
      <c r="H82" s="45">
        <v>190494304.14516762</v>
      </c>
      <c r="I82" s="47">
        <v>242598304.01813826</v>
      </c>
      <c r="J82" s="47">
        <v>225150132.75840101</v>
      </c>
      <c r="K82" s="48">
        <v>236635082.97282216</v>
      </c>
      <c r="L82" s="47">
        <v>237130581.25799599</v>
      </c>
      <c r="M82" s="47">
        <v>220418760.906883</v>
      </c>
      <c r="N82" s="47">
        <v>229938501.47845563</v>
      </c>
      <c r="O82" s="47">
        <v>208405677.65095544</v>
      </c>
      <c r="P82" s="49">
        <v>8132677.9957292983</v>
      </c>
      <c r="Q82" s="45">
        <v>8669312.1801935695</v>
      </c>
      <c r="R82" s="46">
        <v>9725317.9997122381</v>
      </c>
      <c r="S82" s="45">
        <v>7506325.6143673621</v>
      </c>
      <c r="T82" s="47">
        <v>8202028.291926451</v>
      </c>
      <c r="U82" s="47">
        <v>8695076.4495572522</v>
      </c>
      <c r="V82" s="48">
        <v>10621396.63773934</v>
      </c>
      <c r="W82" s="47">
        <v>11483907.154746998</v>
      </c>
      <c r="X82" s="47">
        <v>12368219</v>
      </c>
      <c r="Y82" s="47">
        <v>10589645.74075382</v>
      </c>
      <c r="Z82" s="47">
        <v>10964345</v>
      </c>
      <c r="AA82" s="49">
        <v>192334651.46937031</v>
      </c>
      <c r="AB82" s="45">
        <v>212240606.29483634</v>
      </c>
      <c r="AC82" s="46">
        <v>224122621.51071671</v>
      </c>
      <c r="AD82" s="45">
        <v>198000629.75953507</v>
      </c>
      <c r="AE82" s="47">
        <v>250800332.3100647</v>
      </c>
      <c r="AF82" s="47">
        <v>233845209.20795831</v>
      </c>
      <c r="AG82" s="48">
        <v>247256479.61056146</v>
      </c>
      <c r="AH82" s="47">
        <v>248614488.41274297</v>
      </c>
      <c r="AI82" s="47">
        <v>232786979.906883</v>
      </c>
      <c r="AJ82" s="47">
        <v>240528147.21920946</v>
      </c>
      <c r="AK82" s="47">
        <v>219370022.65095544</v>
      </c>
      <c r="AL82" s="45">
        <v>-9001279.878370326</v>
      </c>
      <c r="AM82" s="45">
        <v>-3438318.0482364073</v>
      </c>
      <c r="AN82" s="46">
        <v>-1524056.6898166623</v>
      </c>
      <c r="AO82" s="45">
        <v>19.800064955960003</v>
      </c>
      <c r="AP82" s="47">
        <v>3511182.3030552291</v>
      </c>
      <c r="AQ82" s="47">
        <v>7716879.4001870751</v>
      </c>
      <c r="AR82" s="48">
        <v>13599105.129438508</v>
      </c>
      <c r="AS82" s="47">
        <v>19168176.858151998</v>
      </c>
      <c r="AT82" s="47">
        <v>23208861.861416999</v>
      </c>
      <c r="AU82" s="47">
        <v>29536856.470390532</v>
      </c>
      <c r="AV82" s="47">
        <v>32115771.314644549</v>
      </c>
      <c r="AW82" s="49">
        <v>0</v>
      </c>
      <c r="AX82" s="45">
        <v>0</v>
      </c>
      <c r="AY82" s="46">
        <v>0</v>
      </c>
      <c r="AZ82" s="45">
        <v>0</v>
      </c>
      <c r="BA82" s="47">
        <v>0</v>
      </c>
      <c r="BB82" s="47">
        <v>0</v>
      </c>
      <c r="BC82" s="48">
        <v>10403361.9912</v>
      </c>
      <c r="BD82" s="47">
        <v>11790768.881299999</v>
      </c>
      <c r="BE82" s="47">
        <v>12670319.918000001</v>
      </c>
      <c r="BF82" s="47">
        <v>13658377.641799999</v>
      </c>
      <c r="BG82" s="47">
        <v>12647182.637100006</v>
      </c>
      <c r="BH82" s="49">
        <v>183333371.59099999</v>
      </c>
      <c r="BI82" s="45">
        <v>208802288.2466</v>
      </c>
      <c r="BJ82" s="46">
        <v>222598564.82090002</v>
      </c>
      <c r="BK82" s="45">
        <v>198000649.55959991</v>
      </c>
      <c r="BL82" s="47">
        <v>254311514.61312002</v>
      </c>
      <c r="BM82" s="47">
        <v>241562088.60814536</v>
      </c>
      <c r="BN82" s="48">
        <v>271258946.7312001</v>
      </c>
      <c r="BO82" s="47">
        <v>279573434.1521951</v>
      </c>
      <c r="BP82" s="47">
        <v>268666161.68630004</v>
      </c>
      <c r="BQ82" s="47">
        <v>283723381.33140004</v>
      </c>
      <c r="BR82" s="47">
        <v>264132976.60270002</v>
      </c>
      <c r="BS82" s="17"/>
      <c r="BT82" s="45">
        <v>109207747.11899999</v>
      </c>
      <c r="BU82" s="45">
        <v>233195391.95899996</v>
      </c>
      <c r="BV82" s="46">
        <v>221628649.6821</v>
      </c>
      <c r="BW82" s="45">
        <v>209275133.91330004</v>
      </c>
      <c r="BX82" s="47">
        <v>302341949.59834009</v>
      </c>
      <c r="BY82" s="47">
        <v>227772935.298758</v>
      </c>
      <c r="BZ82" s="48">
        <v>268153054.11604878</v>
      </c>
      <c r="CA82" s="47">
        <v>282165576.67405504</v>
      </c>
      <c r="CB82" s="47">
        <v>261961668.90849996</v>
      </c>
      <c r="CC82" s="47">
        <v>268375435.74830005</v>
      </c>
      <c r="CD82" s="47">
        <v>268288115.41449991</v>
      </c>
      <c r="CE82" s="19"/>
      <c r="CF82" s="45">
        <v>7752067.896399999</v>
      </c>
      <c r="CG82" s="45">
        <v>8528868.4967</v>
      </c>
      <c r="CH82" s="46">
        <v>9659184.8451999966</v>
      </c>
      <c r="CI82" s="45">
        <v>7506326.3650000002</v>
      </c>
      <c r="CJ82" s="47">
        <v>8316855.9505600007</v>
      </c>
      <c r="CK82" s="47">
        <v>8982013.4633744638</v>
      </c>
      <c r="CL82" s="48">
        <v>11617398.243100001</v>
      </c>
      <c r="CM82" s="47">
        <v>12934945.808099994</v>
      </c>
      <c r="CN82" s="47">
        <v>14343080.063300001</v>
      </c>
      <c r="CO82" s="47">
        <v>12514011.384099996</v>
      </c>
      <c r="CP82" s="47">
        <v>13213319.216300005</v>
      </c>
      <c r="CQ82" s="7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</row>
    <row r="85" spans="1:106">
      <c r="A85" s="5"/>
      <c r="B85" s="13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4"/>
      <c r="BU85" s="14"/>
      <c r="BV85" s="14"/>
      <c r="BW85" s="14"/>
      <c r="BX85" s="14"/>
      <c r="BY85" s="14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5"/>
    </row>
    <row r="86" spans="1:106" ht="57" customHeight="1">
      <c r="A86" s="5"/>
      <c r="B86" s="218" t="s">
        <v>113</v>
      </c>
      <c r="C86" s="218"/>
      <c r="D86" s="218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11"/>
      <c r="BU86" s="11"/>
      <c r="BV86" s="11"/>
      <c r="BW86" s="11"/>
      <c r="BX86" s="11"/>
      <c r="BY86" s="11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5"/>
    </row>
    <row r="87" spans="1:106" ht="15.75">
      <c r="A87" s="5"/>
      <c r="B87" s="10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5"/>
    </row>
    <row r="88" spans="1:106" ht="33.75" customHeight="1">
      <c r="A88" s="5"/>
      <c r="B88" s="219" t="s">
        <v>177</v>
      </c>
      <c r="C88" s="219"/>
      <c r="D88" s="219"/>
      <c r="E88" s="220" t="s">
        <v>114</v>
      </c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 t="s">
        <v>115</v>
      </c>
      <c r="Q88" s="220"/>
      <c r="R88" s="220"/>
      <c r="S88" s="220"/>
      <c r="T88" s="220"/>
      <c r="U88" s="220"/>
      <c r="V88" s="220"/>
      <c r="W88" s="220"/>
      <c r="X88" s="220"/>
      <c r="Y88" s="220"/>
      <c r="Z88" s="220"/>
      <c r="AA88" s="220" t="s">
        <v>116</v>
      </c>
      <c r="AB88" s="220"/>
      <c r="AC88" s="220"/>
      <c r="AD88" s="220"/>
      <c r="AE88" s="220"/>
      <c r="AF88" s="220"/>
      <c r="AG88" s="220"/>
      <c r="AH88" s="220"/>
      <c r="AI88" s="220"/>
      <c r="AJ88" s="220"/>
      <c r="AK88" s="220"/>
      <c r="AL88" s="220" t="s">
        <v>121</v>
      </c>
      <c r="AM88" s="220"/>
      <c r="AN88" s="220"/>
      <c r="AO88" s="220"/>
      <c r="AP88" s="220"/>
      <c r="AQ88" s="220"/>
      <c r="AR88" s="220"/>
      <c r="AS88" s="220"/>
      <c r="AT88" s="220"/>
      <c r="AU88" s="220"/>
      <c r="AV88" s="220"/>
      <c r="AW88" s="220" t="s">
        <v>122</v>
      </c>
      <c r="AX88" s="220"/>
      <c r="AY88" s="220"/>
      <c r="AZ88" s="220"/>
      <c r="BA88" s="220"/>
      <c r="BB88" s="220"/>
      <c r="BC88" s="220"/>
      <c r="BD88" s="220"/>
      <c r="BE88" s="220"/>
      <c r="BF88" s="220"/>
      <c r="BG88" s="220"/>
      <c r="BH88" s="220" t="s">
        <v>117</v>
      </c>
      <c r="BI88" s="220"/>
      <c r="BJ88" s="220"/>
      <c r="BK88" s="220"/>
      <c r="BL88" s="220"/>
      <c r="BM88" s="220"/>
      <c r="BN88" s="220"/>
      <c r="BO88" s="220"/>
      <c r="BP88" s="220"/>
      <c r="BQ88" s="220"/>
      <c r="BR88" s="220"/>
      <c r="BS88" s="1"/>
      <c r="BT88" s="220" t="s">
        <v>118</v>
      </c>
      <c r="BU88" s="220"/>
      <c r="BV88" s="220"/>
      <c r="BW88" s="220"/>
      <c r="BX88" s="220"/>
      <c r="BY88" s="220"/>
      <c r="BZ88" s="220"/>
      <c r="CA88" s="220"/>
      <c r="CB88" s="220"/>
      <c r="CC88" s="220"/>
      <c r="CD88" s="220"/>
      <c r="CE88" s="8"/>
      <c r="CF88" s="220" t="s">
        <v>119</v>
      </c>
      <c r="CG88" s="220"/>
      <c r="CH88" s="220"/>
      <c r="CI88" s="220"/>
      <c r="CJ88" s="220"/>
      <c r="CK88" s="220"/>
      <c r="CL88" s="220"/>
      <c r="CM88" s="220"/>
      <c r="CN88" s="220"/>
      <c r="CO88" s="220"/>
      <c r="CP88" s="220"/>
      <c r="CQ88" s="5"/>
    </row>
    <row r="89" spans="1:106" ht="15.75">
      <c r="A89" s="5"/>
      <c r="B89" s="219"/>
      <c r="C89" s="219"/>
      <c r="D89" s="219"/>
      <c r="E89" s="217" t="s">
        <v>61</v>
      </c>
      <c r="F89" s="217"/>
      <c r="G89" s="217" t="s">
        <v>62</v>
      </c>
      <c r="H89" s="217"/>
      <c r="I89" s="217"/>
      <c r="J89" s="217"/>
      <c r="K89" s="217" t="s">
        <v>63</v>
      </c>
      <c r="L89" s="217"/>
      <c r="M89" s="217"/>
      <c r="N89" s="217"/>
      <c r="O89" s="217"/>
      <c r="P89" s="217" t="s">
        <v>61</v>
      </c>
      <c r="Q89" s="217"/>
      <c r="R89" s="217" t="s">
        <v>62</v>
      </c>
      <c r="S89" s="217"/>
      <c r="T89" s="217"/>
      <c r="U89" s="217"/>
      <c r="V89" s="217" t="s">
        <v>63</v>
      </c>
      <c r="W89" s="217"/>
      <c r="X89" s="217"/>
      <c r="Y89" s="217"/>
      <c r="Z89" s="217"/>
      <c r="AA89" s="217" t="s">
        <v>61</v>
      </c>
      <c r="AB89" s="217"/>
      <c r="AC89" s="217" t="s">
        <v>62</v>
      </c>
      <c r="AD89" s="217"/>
      <c r="AE89" s="217"/>
      <c r="AF89" s="217"/>
      <c r="AG89" s="217" t="s">
        <v>63</v>
      </c>
      <c r="AH89" s="217"/>
      <c r="AI89" s="217"/>
      <c r="AJ89" s="217"/>
      <c r="AK89" s="217"/>
      <c r="AL89" s="217" t="s">
        <v>61</v>
      </c>
      <c r="AM89" s="217"/>
      <c r="AN89" s="217" t="s">
        <v>62</v>
      </c>
      <c r="AO89" s="217"/>
      <c r="AP89" s="217"/>
      <c r="AQ89" s="217"/>
      <c r="AR89" s="217" t="s">
        <v>63</v>
      </c>
      <c r="AS89" s="217"/>
      <c r="AT89" s="217"/>
      <c r="AU89" s="217"/>
      <c r="AV89" s="217"/>
      <c r="AW89" s="217" t="s">
        <v>61</v>
      </c>
      <c r="AX89" s="217"/>
      <c r="AY89" s="217" t="s">
        <v>62</v>
      </c>
      <c r="AZ89" s="217"/>
      <c r="BA89" s="217"/>
      <c r="BB89" s="217"/>
      <c r="BC89" s="217" t="s">
        <v>63</v>
      </c>
      <c r="BD89" s="217"/>
      <c r="BE89" s="217"/>
      <c r="BF89" s="217"/>
      <c r="BG89" s="217"/>
      <c r="BH89" s="217" t="s">
        <v>61</v>
      </c>
      <c r="BI89" s="217"/>
      <c r="BJ89" s="217" t="s">
        <v>62</v>
      </c>
      <c r="BK89" s="217"/>
      <c r="BL89" s="217"/>
      <c r="BM89" s="217"/>
      <c r="BN89" s="217" t="s">
        <v>63</v>
      </c>
      <c r="BO89" s="217"/>
      <c r="BP89" s="217"/>
      <c r="BQ89" s="217"/>
      <c r="BR89" s="217"/>
      <c r="BS89" s="2"/>
      <c r="BT89" s="217" t="s">
        <v>61</v>
      </c>
      <c r="BU89" s="217"/>
      <c r="BV89" s="217" t="s">
        <v>62</v>
      </c>
      <c r="BW89" s="217"/>
      <c r="BX89" s="217"/>
      <c r="BY89" s="217"/>
      <c r="BZ89" s="217" t="s">
        <v>63</v>
      </c>
      <c r="CA89" s="217"/>
      <c r="CB89" s="217"/>
      <c r="CC89" s="217"/>
      <c r="CD89" s="217"/>
      <c r="CE89" s="9"/>
      <c r="CF89" s="217" t="s">
        <v>61</v>
      </c>
      <c r="CG89" s="217"/>
      <c r="CH89" s="217" t="s">
        <v>62</v>
      </c>
      <c r="CI89" s="217"/>
      <c r="CJ89" s="217"/>
      <c r="CK89" s="217"/>
      <c r="CL89" s="217" t="s">
        <v>63</v>
      </c>
      <c r="CM89" s="217"/>
      <c r="CN89" s="217"/>
      <c r="CO89" s="217"/>
      <c r="CP89" s="217"/>
      <c r="CQ89" s="5"/>
    </row>
    <row r="90" spans="1:106" ht="15.75">
      <c r="A90" s="5"/>
      <c r="B90" s="219"/>
      <c r="C90" s="219"/>
      <c r="D90" s="219"/>
      <c r="E90" s="23"/>
      <c r="F90" s="23"/>
      <c r="G90" s="217" t="s">
        <v>120</v>
      </c>
      <c r="H90" s="217"/>
      <c r="I90" s="217" t="s">
        <v>64</v>
      </c>
      <c r="J90" s="217"/>
      <c r="K90" s="23"/>
      <c r="L90" s="23"/>
      <c r="M90" s="23"/>
      <c r="N90" s="23"/>
      <c r="O90" s="23"/>
      <c r="P90" s="23"/>
      <c r="Q90" s="23"/>
      <c r="R90" s="217" t="s">
        <v>120</v>
      </c>
      <c r="S90" s="217"/>
      <c r="T90" s="217" t="s">
        <v>64</v>
      </c>
      <c r="U90" s="217"/>
      <c r="V90" s="23"/>
      <c r="W90" s="23"/>
      <c r="X90" s="23"/>
      <c r="Y90" s="23"/>
      <c r="Z90" s="23"/>
      <c r="AA90" s="23"/>
      <c r="AB90" s="23"/>
      <c r="AC90" s="217" t="s">
        <v>120</v>
      </c>
      <c r="AD90" s="217"/>
      <c r="AE90" s="217" t="s">
        <v>64</v>
      </c>
      <c r="AF90" s="217"/>
      <c r="AG90" s="23"/>
      <c r="AH90" s="23"/>
      <c r="AI90" s="23"/>
      <c r="AJ90" s="23"/>
      <c r="AK90" s="23"/>
      <c r="AL90" s="23"/>
      <c r="AM90" s="23"/>
      <c r="AN90" s="217" t="s">
        <v>120</v>
      </c>
      <c r="AO90" s="217"/>
      <c r="AP90" s="217" t="s">
        <v>64</v>
      </c>
      <c r="AQ90" s="217"/>
      <c r="AR90" s="23"/>
      <c r="AS90" s="23"/>
      <c r="AT90" s="23"/>
      <c r="AU90" s="23"/>
      <c r="AV90" s="23"/>
      <c r="AW90" s="23"/>
      <c r="AX90" s="23"/>
      <c r="AY90" s="217" t="s">
        <v>120</v>
      </c>
      <c r="AZ90" s="217"/>
      <c r="BA90" s="217" t="s">
        <v>64</v>
      </c>
      <c r="BB90" s="217"/>
      <c r="BC90" s="23"/>
      <c r="BD90" s="23"/>
      <c r="BE90" s="23"/>
      <c r="BF90" s="23"/>
      <c r="BG90" s="23"/>
      <c r="BH90" s="23"/>
      <c r="BI90" s="23"/>
      <c r="BJ90" s="217" t="s">
        <v>120</v>
      </c>
      <c r="BK90" s="217"/>
      <c r="BL90" s="217" t="s">
        <v>64</v>
      </c>
      <c r="BM90" s="217"/>
      <c r="BN90" s="23"/>
      <c r="BO90" s="23"/>
      <c r="BP90" s="23"/>
      <c r="BQ90" s="23"/>
      <c r="BR90" s="23"/>
      <c r="BS90" s="2"/>
      <c r="BT90" s="23"/>
      <c r="BU90" s="23"/>
      <c r="BV90" s="217" t="s">
        <v>120</v>
      </c>
      <c r="BW90" s="217"/>
      <c r="BX90" s="217" t="s">
        <v>64</v>
      </c>
      <c r="BY90" s="217"/>
      <c r="BZ90" s="23"/>
      <c r="CA90" s="23"/>
      <c r="CB90" s="23"/>
      <c r="CC90" s="23"/>
      <c r="CD90" s="23"/>
      <c r="CE90" s="9"/>
      <c r="CF90" s="23"/>
      <c r="CG90" s="23"/>
      <c r="CH90" s="217" t="s">
        <v>120</v>
      </c>
      <c r="CI90" s="217"/>
      <c r="CJ90" s="217" t="s">
        <v>64</v>
      </c>
      <c r="CK90" s="217"/>
      <c r="CL90" s="23"/>
      <c r="CM90" s="23"/>
      <c r="CN90" s="23"/>
      <c r="CO90" s="23"/>
      <c r="CP90" s="23"/>
      <c r="CQ90" s="5"/>
    </row>
    <row r="91" spans="1:106">
      <c r="A91" s="5"/>
      <c r="B91" s="20" t="s">
        <v>92</v>
      </c>
      <c r="C91" s="20"/>
      <c r="D91" s="20"/>
      <c r="E91" s="24" t="s">
        <v>65</v>
      </c>
      <c r="F91" s="24" t="s">
        <v>66</v>
      </c>
      <c r="G91" s="24" t="s">
        <v>67</v>
      </c>
      <c r="H91" s="24" t="s">
        <v>68</v>
      </c>
      <c r="I91" s="24" t="s">
        <v>69</v>
      </c>
      <c r="J91" s="24" t="s">
        <v>70</v>
      </c>
      <c r="K91" s="24" t="s">
        <v>71</v>
      </c>
      <c r="L91" s="24" t="s">
        <v>72</v>
      </c>
      <c r="M91" s="24" t="s">
        <v>73</v>
      </c>
      <c r="N91" s="24" t="s">
        <v>74</v>
      </c>
      <c r="O91" s="24" t="s">
        <v>75</v>
      </c>
      <c r="P91" s="24" t="s">
        <v>65</v>
      </c>
      <c r="Q91" s="24" t="s">
        <v>66</v>
      </c>
      <c r="R91" s="24" t="s">
        <v>67</v>
      </c>
      <c r="S91" s="24" t="s">
        <v>68</v>
      </c>
      <c r="T91" s="24" t="s">
        <v>69</v>
      </c>
      <c r="U91" s="24" t="s">
        <v>70</v>
      </c>
      <c r="V91" s="24" t="s">
        <v>71</v>
      </c>
      <c r="W91" s="24" t="s">
        <v>72</v>
      </c>
      <c r="X91" s="24" t="s">
        <v>73</v>
      </c>
      <c r="Y91" s="24" t="s">
        <v>74</v>
      </c>
      <c r="Z91" s="24" t="s">
        <v>75</v>
      </c>
      <c r="AA91" s="24" t="s">
        <v>65</v>
      </c>
      <c r="AB91" s="24" t="s">
        <v>66</v>
      </c>
      <c r="AC91" s="24" t="s">
        <v>67</v>
      </c>
      <c r="AD91" s="24" t="s">
        <v>68</v>
      </c>
      <c r="AE91" s="24" t="s">
        <v>69</v>
      </c>
      <c r="AF91" s="24" t="s">
        <v>70</v>
      </c>
      <c r="AG91" s="24" t="s">
        <v>71</v>
      </c>
      <c r="AH91" s="24" t="s">
        <v>72</v>
      </c>
      <c r="AI91" s="24" t="s">
        <v>73</v>
      </c>
      <c r="AJ91" s="24" t="s">
        <v>74</v>
      </c>
      <c r="AK91" s="24" t="s">
        <v>75</v>
      </c>
      <c r="AL91" s="24" t="s">
        <v>65</v>
      </c>
      <c r="AM91" s="24" t="s">
        <v>66</v>
      </c>
      <c r="AN91" s="24" t="s">
        <v>67</v>
      </c>
      <c r="AO91" s="24" t="s">
        <v>68</v>
      </c>
      <c r="AP91" s="24" t="s">
        <v>69</v>
      </c>
      <c r="AQ91" s="24" t="s">
        <v>70</v>
      </c>
      <c r="AR91" s="24" t="s">
        <v>71</v>
      </c>
      <c r="AS91" s="24" t="s">
        <v>72</v>
      </c>
      <c r="AT91" s="24" t="s">
        <v>73</v>
      </c>
      <c r="AU91" s="24" t="s">
        <v>74</v>
      </c>
      <c r="AV91" s="24" t="s">
        <v>75</v>
      </c>
      <c r="AW91" s="24" t="s">
        <v>65</v>
      </c>
      <c r="AX91" s="24" t="s">
        <v>66</v>
      </c>
      <c r="AY91" s="24" t="s">
        <v>67</v>
      </c>
      <c r="AZ91" s="24" t="s">
        <v>68</v>
      </c>
      <c r="BA91" s="24" t="s">
        <v>69</v>
      </c>
      <c r="BB91" s="24" t="s">
        <v>70</v>
      </c>
      <c r="BC91" s="24" t="s">
        <v>71</v>
      </c>
      <c r="BD91" s="24" t="s">
        <v>72</v>
      </c>
      <c r="BE91" s="24" t="s">
        <v>73</v>
      </c>
      <c r="BF91" s="24" t="s">
        <v>74</v>
      </c>
      <c r="BG91" s="24" t="s">
        <v>75</v>
      </c>
      <c r="BH91" s="24" t="s">
        <v>65</v>
      </c>
      <c r="BI91" s="24" t="s">
        <v>66</v>
      </c>
      <c r="BJ91" s="24" t="s">
        <v>67</v>
      </c>
      <c r="BK91" s="24" t="s">
        <v>68</v>
      </c>
      <c r="BL91" s="24" t="s">
        <v>69</v>
      </c>
      <c r="BM91" s="24" t="s">
        <v>70</v>
      </c>
      <c r="BN91" s="24" t="s">
        <v>71</v>
      </c>
      <c r="BO91" s="24" t="s">
        <v>72</v>
      </c>
      <c r="BP91" s="24" t="s">
        <v>73</v>
      </c>
      <c r="BQ91" s="24" t="s">
        <v>74</v>
      </c>
      <c r="BR91" s="24" t="s">
        <v>75</v>
      </c>
      <c r="BS91" s="2"/>
      <c r="BT91" s="24" t="s">
        <v>65</v>
      </c>
      <c r="BU91" s="24" t="s">
        <v>66</v>
      </c>
      <c r="BV91" s="24" t="s">
        <v>67</v>
      </c>
      <c r="BW91" s="24" t="s">
        <v>68</v>
      </c>
      <c r="BX91" s="24" t="s">
        <v>69</v>
      </c>
      <c r="BY91" s="24" t="s">
        <v>70</v>
      </c>
      <c r="BZ91" s="24" t="s">
        <v>71</v>
      </c>
      <c r="CA91" s="24" t="s">
        <v>72</v>
      </c>
      <c r="CB91" s="24" t="s">
        <v>73</v>
      </c>
      <c r="CC91" s="24" t="s">
        <v>74</v>
      </c>
      <c r="CD91" s="24" t="s">
        <v>75</v>
      </c>
      <c r="CE91" s="3"/>
      <c r="CF91" s="24" t="s">
        <v>65</v>
      </c>
      <c r="CG91" s="24" t="s">
        <v>66</v>
      </c>
      <c r="CH91" s="24" t="s">
        <v>67</v>
      </c>
      <c r="CI91" s="24" t="s">
        <v>68</v>
      </c>
      <c r="CJ91" s="24" t="s">
        <v>69</v>
      </c>
      <c r="CK91" s="24" t="s">
        <v>70</v>
      </c>
      <c r="CL91" s="24" t="s">
        <v>71</v>
      </c>
      <c r="CM91" s="24" t="s">
        <v>72</v>
      </c>
      <c r="CN91" s="24" t="s">
        <v>73</v>
      </c>
      <c r="CO91" s="24" t="s">
        <v>74</v>
      </c>
      <c r="CP91" s="24" t="s">
        <v>75</v>
      </c>
      <c r="CQ91" s="5"/>
    </row>
    <row r="92" spans="1:106">
      <c r="A92" s="5"/>
      <c r="B92" s="21" t="s">
        <v>0</v>
      </c>
      <c r="C92" s="21" t="s">
        <v>78</v>
      </c>
      <c r="D92" s="22" t="s">
        <v>18</v>
      </c>
      <c r="E92" s="25">
        <v>420683.88749714638</v>
      </c>
      <c r="F92" s="25">
        <v>54145.46647637563</v>
      </c>
      <c r="G92" s="26">
        <v>96179.128397121603</v>
      </c>
      <c r="H92" s="25">
        <v>581826.43181735103</v>
      </c>
      <c r="I92" s="27">
        <v>98622.287579869982</v>
      </c>
      <c r="J92" s="27">
        <v>853920.61939000001</v>
      </c>
      <c r="K92" s="28">
        <v>403813</v>
      </c>
      <c r="L92" s="29">
        <v>403814</v>
      </c>
      <c r="M92" s="29">
        <v>403814</v>
      </c>
      <c r="N92" s="29">
        <v>403814</v>
      </c>
      <c r="O92" s="29">
        <v>403813</v>
      </c>
      <c r="P92" s="30">
        <v>26103.451633381806</v>
      </c>
      <c r="Q92" s="25">
        <v>2568.7029845283855</v>
      </c>
      <c r="R92" s="26">
        <v>-597.09021547679981</v>
      </c>
      <c r="S92" s="25">
        <v>9135.2690864729993</v>
      </c>
      <c r="T92" s="27">
        <v>0</v>
      </c>
      <c r="U92" s="27">
        <v>7943.1907027300003</v>
      </c>
      <c r="V92" s="28">
        <v>14474</v>
      </c>
      <c r="W92" s="29">
        <v>14488</v>
      </c>
      <c r="X92" s="29">
        <v>14488</v>
      </c>
      <c r="Y92" s="29">
        <v>14488</v>
      </c>
      <c r="Z92" s="29">
        <v>14474</v>
      </c>
      <c r="AA92" s="30">
        <v>446787.33913052827</v>
      </c>
      <c r="AB92" s="25">
        <v>56714.169460904013</v>
      </c>
      <c r="AC92" s="26">
        <v>95582.038181644806</v>
      </c>
      <c r="AD92" s="25">
        <v>590961.70090382395</v>
      </c>
      <c r="AE92" s="27">
        <v>98622.287579869982</v>
      </c>
      <c r="AF92" s="27">
        <v>861863.81009272998</v>
      </c>
      <c r="AG92" s="28">
        <v>418287</v>
      </c>
      <c r="AH92" s="29">
        <v>418302</v>
      </c>
      <c r="AI92" s="29">
        <v>418302</v>
      </c>
      <c r="AJ92" s="29">
        <v>418302</v>
      </c>
      <c r="AK92" s="29">
        <v>418287</v>
      </c>
      <c r="AL92" s="25">
        <v>-20909.649130528203</v>
      </c>
      <c r="AM92" s="25">
        <v>-918.76946090399974</v>
      </c>
      <c r="AN92" s="26">
        <v>-649.95818164479999</v>
      </c>
      <c r="AO92" s="25">
        <v>5.9096176000000007E-2</v>
      </c>
      <c r="AP92" s="27">
        <v>1380.7124201299998</v>
      </c>
      <c r="AQ92" s="27">
        <v>28441.505907269999</v>
      </c>
      <c r="AR92" s="28">
        <v>22043.724899999997</v>
      </c>
      <c r="AS92" s="29">
        <v>30703.366800000003</v>
      </c>
      <c r="AT92" s="29">
        <v>39655.029600000002</v>
      </c>
      <c r="AU92" s="29">
        <v>48815.843399999998</v>
      </c>
      <c r="AV92" s="29">
        <v>58183.721699999995</v>
      </c>
      <c r="AW92" s="30">
        <v>0</v>
      </c>
      <c r="AX92" s="25">
        <v>0</v>
      </c>
      <c r="AY92" s="26">
        <v>0</v>
      </c>
      <c r="AZ92" s="25">
        <v>0</v>
      </c>
      <c r="BA92" s="27">
        <v>0</v>
      </c>
      <c r="BB92" s="27">
        <v>0</v>
      </c>
      <c r="BC92" s="28">
        <v>6399.7911000000004</v>
      </c>
      <c r="BD92" s="29">
        <v>7613.0963999999994</v>
      </c>
      <c r="BE92" s="29">
        <v>9704.6063999999988</v>
      </c>
      <c r="BF92" s="29">
        <v>11837.946600000001</v>
      </c>
      <c r="BG92" s="29">
        <v>13803.471</v>
      </c>
      <c r="BH92" s="30">
        <v>425877.69</v>
      </c>
      <c r="BI92" s="25">
        <v>55795.400000000038</v>
      </c>
      <c r="BJ92" s="26">
        <v>94932.080000000031</v>
      </c>
      <c r="BK92" s="25">
        <v>590961.75999999989</v>
      </c>
      <c r="BL92" s="27">
        <v>100003</v>
      </c>
      <c r="BM92" s="27">
        <v>890305.31600000011</v>
      </c>
      <c r="BN92" s="28">
        <v>446730.51599999995</v>
      </c>
      <c r="BO92" s="29">
        <v>456618.4632</v>
      </c>
      <c r="BP92" s="29">
        <v>467661.63600000006</v>
      </c>
      <c r="BQ92" s="29">
        <v>478955.79000000004</v>
      </c>
      <c r="BR92" s="29">
        <v>490274.19270000007</v>
      </c>
      <c r="BS92" s="19"/>
      <c r="BT92" s="25">
        <v>726015.34</v>
      </c>
      <c r="BU92" s="25">
        <v>245124.52999999994</v>
      </c>
      <c r="BV92" s="26">
        <v>111023.94</v>
      </c>
      <c r="BW92" s="25">
        <v>5398.0100000000193</v>
      </c>
      <c r="BX92" s="27">
        <v>691162.3600000001</v>
      </c>
      <c r="BY92" s="27">
        <v>890305.31600000011</v>
      </c>
      <c r="BZ92" s="28">
        <v>446730.51599999995</v>
      </c>
      <c r="CA92" s="29">
        <v>456618.4632</v>
      </c>
      <c r="CB92" s="29">
        <v>467661.636</v>
      </c>
      <c r="CC92" s="29">
        <v>478955.79000000004</v>
      </c>
      <c r="CD92" s="29">
        <v>490274.19270000007</v>
      </c>
      <c r="CE92" s="19"/>
      <c r="CF92" s="25">
        <v>24881.810000000009</v>
      </c>
      <c r="CG92" s="25">
        <v>2527.0900000000024</v>
      </c>
      <c r="CH92" s="26">
        <v>-593.02999999999986</v>
      </c>
      <c r="CI92" s="25">
        <v>9135.2699999999986</v>
      </c>
      <c r="CJ92" s="27">
        <v>0</v>
      </c>
      <c r="CK92" s="27">
        <v>8205.3160000000007</v>
      </c>
      <c r="CL92" s="28">
        <v>15458.232</v>
      </c>
      <c r="CM92" s="29">
        <v>15815.100800000002</v>
      </c>
      <c r="CN92" s="29">
        <v>16197.583999999999</v>
      </c>
      <c r="CO92" s="29">
        <v>16588.760000000002</v>
      </c>
      <c r="CP92" s="29">
        <v>16964.975399999999</v>
      </c>
      <c r="CQ92" s="5"/>
    </row>
    <row r="93" spans="1:106">
      <c r="A93" s="5"/>
      <c r="B93" s="21" t="s">
        <v>0</v>
      </c>
      <c r="C93" s="21" t="s">
        <v>78</v>
      </c>
      <c r="D93" s="22" t="s">
        <v>25</v>
      </c>
      <c r="E93" s="31">
        <v>4106589.1053823992</v>
      </c>
      <c r="F93" s="31">
        <v>9478506.4402324371</v>
      </c>
      <c r="G93" s="32">
        <v>5133106.3102024775</v>
      </c>
      <c r="H93" s="31">
        <v>6988338.9911660319</v>
      </c>
      <c r="I93" s="33">
        <v>3828775.1328436187</v>
      </c>
      <c r="J93" s="33">
        <v>4233323.3256731294</v>
      </c>
      <c r="K93" s="34">
        <v>5021693</v>
      </c>
      <c r="L93" s="17">
        <v>4266931</v>
      </c>
      <c r="M93" s="17">
        <v>5405013</v>
      </c>
      <c r="N93" s="17">
        <v>4300435</v>
      </c>
      <c r="O93" s="17">
        <v>4398438</v>
      </c>
      <c r="P93" s="35">
        <v>105187.90431245576</v>
      </c>
      <c r="Q93" s="31">
        <v>197875.30972317475</v>
      </c>
      <c r="R93" s="32">
        <v>278348.00738797465</v>
      </c>
      <c r="S93" s="31">
        <v>181939.27180607099</v>
      </c>
      <c r="T93" s="33">
        <v>81808.678178660048</v>
      </c>
      <c r="U93" s="33">
        <v>47088.713408540003</v>
      </c>
      <c r="V93" s="34">
        <v>178406</v>
      </c>
      <c r="W93" s="17">
        <v>153276</v>
      </c>
      <c r="X93" s="17">
        <v>192139</v>
      </c>
      <c r="Y93" s="17">
        <v>160710</v>
      </c>
      <c r="Z93" s="17">
        <v>157649</v>
      </c>
      <c r="AA93" s="35">
        <v>4211777.0096948557</v>
      </c>
      <c r="AB93" s="31">
        <v>9676381.7499556188</v>
      </c>
      <c r="AC93" s="32">
        <v>5411454.3175904537</v>
      </c>
      <c r="AD93" s="31">
        <v>7170278.2629721025</v>
      </c>
      <c r="AE93" s="33">
        <v>3910583.8110222765</v>
      </c>
      <c r="AF93" s="33">
        <v>4280412.0390816694</v>
      </c>
      <c r="AG93" s="34">
        <v>5200099</v>
      </c>
      <c r="AH93" s="17">
        <v>4420207</v>
      </c>
      <c r="AI93" s="17">
        <v>5597152</v>
      </c>
      <c r="AJ93" s="17">
        <v>4461145</v>
      </c>
      <c r="AK93" s="17">
        <v>4556087</v>
      </c>
      <c r="AL93" s="31">
        <v>-197111.17969485733</v>
      </c>
      <c r="AM93" s="31">
        <v>-156757.36995560897</v>
      </c>
      <c r="AN93" s="32">
        <v>-36797.907590449657</v>
      </c>
      <c r="AO93" s="31">
        <v>0.71702789799999944</v>
      </c>
      <c r="AP93" s="33">
        <v>54748.188977720027</v>
      </c>
      <c r="AQ93" s="33">
        <v>141253.60191833001</v>
      </c>
      <c r="AR93" s="34">
        <v>274045.21729999996</v>
      </c>
      <c r="AS93" s="17">
        <v>324443.19379999995</v>
      </c>
      <c r="AT93" s="17">
        <v>530610.00960000022</v>
      </c>
      <c r="AU93" s="17">
        <v>520615.62150000012</v>
      </c>
      <c r="AV93" s="17">
        <v>633751.70170000033</v>
      </c>
      <c r="AW93" s="35">
        <v>0</v>
      </c>
      <c r="AX93" s="31">
        <v>0</v>
      </c>
      <c r="AY93" s="32">
        <v>0</v>
      </c>
      <c r="AZ93" s="31">
        <v>0</v>
      </c>
      <c r="BA93" s="33">
        <v>0</v>
      </c>
      <c r="BB93" s="33">
        <v>0</v>
      </c>
      <c r="BC93" s="34">
        <v>297445.66279999982</v>
      </c>
      <c r="BD93" s="17">
        <v>304994.28300000005</v>
      </c>
      <c r="BE93" s="17">
        <v>451130.45120000001</v>
      </c>
      <c r="BF93" s="17">
        <v>407748.65300000005</v>
      </c>
      <c r="BG93" s="17">
        <v>461987.22180000023</v>
      </c>
      <c r="BH93" s="35">
        <v>4014665.8299999959</v>
      </c>
      <c r="BI93" s="31">
        <v>9519624.3800000194</v>
      </c>
      <c r="BJ93" s="32">
        <v>5374656.4100000011</v>
      </c>
      <c r="BK93" s="31">
        <v>7170278.9800000004</v>
      </c>
      <c r="BL93" s="33">
        <v>3965332</v>
      </c>
      <c r="BM93" s="33">
        <v>4421665.6409999989</v>
      </c>
      <c r="BN93" s="34">
        <v>5771589.8800999997</v>
      </c>
      <c r="BO93" s="17">
        <v>5049644.4768000012</v>
      </c>
      <c r="BP93" s="17">
        <v>6578892.4607999986</v>
      </c>
      <c r="BQ93" s="17">
        <v>5389509.2745000049</v>
      </c>
      <c r="BR93" s="17">
        <v>5651825.9234999977</v>
      </c>
      <c r="BS93" s="19"/>
      <c r="BT93" s="31">
        <v>4087383.0500000007</v>
      </c>
      <c r="BU93" s="31">
        <v>9238965.4199999999</v>
      </c>
      <c r="BV93" s="32">
        <v>4338322.379999999</v>
      </c>
      <c r="BW93" s="31">
        <v>7285009.1600000011</v>
      </c>
      <c r="BX93" s="33">
        <v>7983141.9499999983</v>
      </c>
      <c r="BY93" s="33">
        <v>4421665.6409999989</v>
      </c>
      <c r="BZ93" s="34">
        <v>5771589.8800999997</v>
      </c>
      <c r="CA93" s="17">
        <v>5001752.7840000009</v>
      </c>
      <c r="CB93" s="17">
        <v>6525903.0779999988</v>
      </c>
      <c r="CC93" s="17">
        <v>5490390.350100006</v>
      </c>
      <c r="CD93" s="17">
        <v>5651825.9234999968</v>
      </c>
      <c r="CE93" s="19"/>
      <c r="CF93" s="31">
        <v>100265.11000000004</v>
      </c>
      <c r="CG93" s="31">
        <v>194669.72999999989</v>
      </c>
      <c r="CH93" s="32">
        <v>276455.2400000004</v>
      </c>
      <c r="CI93" s="31">
        <v>181939.29000000004</v>
      </c>
      <c r="CJ93" s="33">
        <v>82954.000000000015</v>
      </c>
      <c r="CK93" s="33">
        <v>48642.640999999996</v>
      </c>
      <c r="CL93" s="34">
        <v>198012.81939999992</v>
      </c>
      <c r="CM93" s="17">
        <v>175102.50239999997</v>
      </c>
      <c r="CN93" s="17">
        <v>225840.18059999991</v>
      </c>
      <c r="CO93" s="17">
        <v>194153.75099999996</v>
      </c>
      <c r="CP93" s="17">
        <v>195563.58449999994</v>
      </c>
      <c r="CQ93" s="5"/>
    </row>
    <row r="94" spans="1:106">
      <c r="A94" s="5"/>
      <c r="B94" s="21" t="s">
        <v>0</v>
      </c>
      <c r="C94" s="21" t="s">
        <v>78</v>
      </c>
      <c r="D94" s="22" t="s">
        <v>30</v>
      </c>
      <c r="E94" s="31">
        <v>15038932.244911442</v>
      </c>
      <c r="F94" s="31">
        <v>17013170.334105302</v>
      </c>
      <c r="G94" s="32">
        <v>20047095.50698483</v>
      </c>
      <c r="H94" s="31">
        <v>21138200.456179742</v>
      </c>
      <c r="I94" s="33">
        <v>26521685.299843818</v>
      </c>
      <c r="J94" s="33">
        <v>35279708.768299989</v>
      </c>
      <c r="K94" s="34">
        <v>31310931</v>
      </c>
      <c r="L94" s="17">
        <v>33036008</v>
      </c>
      <c r="M94" s="17">
        <v>34059116</v>
      </c>
      <c r="N94" s="17">
        <v>35927413</v>
      </c>
      <c r="O94" s="17">
        <v>37354047</v>
      </c>
      <c r="P94" s="35">
        <v>947534.68686406722</v>
      </c>
      <c r="Q94" s="31">
        <v>623925.18710297626</v>
      </c>
      <c r="R94" s="32">
        <v>812691.44456091768</v>
      </c>
      <c r="S94" s="31">
        <v>805587.13944127772</v>
      </c>
      <c r="T94" s="33">
        <v>715576.92025754915</v>
      </c>
      <c r="U94" s="33">
        <v>981088.98092614056</v>
      </c>
      <c r="V94" s="34">
        <v>1118075</v>
      </c>
      <c r="W94" s="17">
        <v>1183792</v>
      </c>
      <c r="X94" s="17">
        <v>1216655</v>
      </c>
      <c r="Y94" s="17">
        <v>1288698</v>
      </c>
      <c r="Z94" s="17">
        <v>1338169</v>
      </c>
      <c r="AA94" s="35">
        <v>15986466.931775494</v>
      </c>
      <c r="AB94" s="31">
        <v>17637095.521208283</v>
      </c>
      <c r="AC94" s="32">
        <v>20859786.951545756</v>
      </c>
      <c r="AD94" s="31">
        <v>21943787.595621012</v>
      </c>
      <c r="AE94" s="33">
        <v>27237262.220101368</v>
      </c>
      <c r="AF94" s="33">
        <v>36260797.749226123</v>
      </c>
      <c r="AG94" s="34">
        <v>32429006</v>
      </c>
      <c r="AH94" s="17">
        <v>34219800</v>
      </c>
      <c r="AI94" s="17">
        <v>35275771</v>
      </c>
      <c r="AJ94" s="17">
        <v>37216111</v>
      </c>
      <c r="AK94" s="17">
        <v>38692216</v>
      </c>
      <c r="AL94" s="31">
        <v>-748166.71177551046</v>
      </c>
      <c r="AM94" s="31">
        <v>-285720.92120829609</v>
      </c>
      <c r="AN94" s="32">
        <v>-141846.62154576468</v>
      </c>
      <c r="AO94" s="31">
        <v>2.1943789789999948</v>
      </c>
      <c r="AP94" s="33">
        <v>381321.77989863965</v>
      </c>
      <c r="AQ94" s="33">
        <v>1196606.32618706</v>
      </c>
      <c r="AR94" s="34">
        <v>1709008.6162</v>
      </c>
      <c r="AS94" s="17">
        <v>2511733.3200000003</v>
      </c>
      <c r="AT94" s="17">
        <v>3344143.0907999994</v>
      </c>
      <c r="AU94" s="17">
        <v>4343120.1536999997</v>
      </c>
      <c r="AV94" s="17">
        <v>5382087.245600001</v>
      </c>
      <c r="AW94" s="35">
        <v>0</v>
      </c>
      <c r="AX94" s="31">
        <v>0</v>
      </c>
      <c r="AY94" s="32">
        <v>0</v>
      </c>
      <c r="AZ94" s="31">
        <v>0</v>
      </c>
      <c r="BA94" s="33">
        <v>0</v>
      </c>
      <c r="BB94" s="33">
        <v>0</v>
      </c>
      <c r="BC94" s="34">
        <v>739381.33680000028</v>
      </c>
      <c r="BD94" s="17">
        <v>978686.28000000038</v>
      </c>
      <c r="BE94" s="17">
        <v>1276982.9101999998</v>
      </c>
      <c r="BF94" s="17">
        <v>1633787.2728999993</v>
      </c>
      <c r="BG94" s="17">
        <v>1977172.2375999999</v>
      </c>
      <c r="BH94" s="35">
        <v>15238300.219999986</v>
      </c>
      <c r="BI94" s="31">
        <v>17351374.600000013</v>
      </c>
      <c r="BJ94" s="32">
        <v>20717940.329999991</v>
      </c>
      <c r="BK94" s="31">
        <v>21943789.789999977</v>
      </c>
      <c r="BL94" s="33">
        <v>27618584</v>
      </c>
      <c r="BM94" s="33">
        <v>37457404.075413227</v>
      </c>
      <c r="BN94" s="34">
        <v>34877395.953000017</v>
      </c>
      <c r="BO94" s="17">
        <v>37710219.600000001</v>
      </c>
      <c r="BP94" s="17">
        <v>39896897.001000009</v>
      </c>
      <c r="BQ94" s="17">
        <v>43193018.426600046</v>
      </c>
      <c r="BR94" s="17">
        <v>46051475.483200014</v>
      </c>
      <c r="BS94" s="19"/>
      <c r="BT94" s="31">
        <v>2565365.2499999991</v>
      </c>
      <c r="BU94" s="31">
        <v>31816633.350000005</v>
      </c>
      <c r="BV94" s="32">
        <v>11294515.980000002</v>
      </c>
      <c r="BW94" s="31">
        <v>27097886.630000003</v>
      </c>
      <c r="BX94" s="33">
        <v>37824445.50999999</v>
      </c>
      <c r="BY94" s="33">
        <v>29969697.377</v>
      </c>
      <c r="BZ94" s="34">
        <v>34940377.646413215</v>
      </c>
      <c r="CA94" s="17">
        <v>37394766.594999991</v>
      </c>
      <c r="CB94" s="17">
        <v>38590806.572000012</v>
      </c>
      <c r="CC94" s="17">
        <v>43174601.619200043</v>
      </c>
      <c r="CD94" s="17">
        <v>46289909.308299981</v>
      </c>
      <c r="CE94" s="19"/>
      <c r="CF94" s="31">
        <v>903190.05999999982</v>
      </c>
      <c r="CG94" s="31">
        <v>613817.60000000009</v>
      </c>
      <c r="CH94" s="32">
        <v>807165.13999999908</v>
      </c>
      <c r="CI94" s="31">
        <v>805587.21999999927</v>
      </c>
      <c r="CJ94" s="33">
        <v>725595.00000000012</v>
      </c>
      <c r="CK94" s="33">
        <v>1013464.9173098998</v>
      </c>
      <c r="CL94" s="34">
        <v>1202489.6625000001</v>
      </c>
      <c r="CM94" s="17">
        <v>1304538.7840000002</v>
      </c>
      <c r="CN94" s="17">
        <v>1376036.8049999999</v>
      </c>
      <c r="CO94" s="17">
        <v>1495662.8988000005</v>
      </c>
      <c r="CP94" s="17">
        <v>1592688.7438000001</v>
      </c>
      <c r="CQ94" s="5"/>
    </row>
    <row r="95" spans="1:106">
      <c r="A95" s="5"/>
      <c r="B95" s="21" t="s">
        <v>0</v>
      </c>
      <c r="C95" s="21" t="s">
        <v>78</v>
      </c>
      <c r="D95" s="22" t="s">
        <v>21</v>
      </c>
      <c r="E95" s="31">
        <v>3933483.9851108384</v>
      </c>
      <c r="F95" s="31">
        <v>2145652.4566053366</v>
      </c>
      <c r="G95" s="32">
        <v>1775356.852578595</v>
      </c>
      <c r="H95" s="31">
        <v>1947096.2352903574</v>
      </c>
      <c r="I95" s="33">
        <v>1445151.8680733598</v>
      </c>
      <c r="J95" s="33">
        <v>2846010.646193089</v>
      </c>
      <c r="K95" s="34">
        <v>1158202</v>
      </c>
      <c r="L95" s="17">
        <v>1074491</v>
      </c>
      <c r="M95" s="17">
        <v>1387601</v>
      </c>
      <c r="N95" s="17">
        <v>1074491</v>
      </c>
      <c r="O95" s="17">
        <v>1387602</v>
      </c>
      <c r="P95" s="35">
        <v>45219.513394807182</v>
      </c>
      <c r="Q95" s="31">
        <v>57021.772631815184</v>
      </c>
      <c r="R95" s="32">
        <v>128039.80107869285</v>
      </c>
      <c r="S95" s="31">
        <v>46342.255365774021</v>
      </c>
      <c r="T95" s="33">
        <v>43528.599434019998</v>
      </c>
      <c r="U95" s="33">
        <v>91652.000890690018</v>
      </c>
      <c r="V95" s="34">
        <v>41513</v>
      </c>
      <c r="W95" s="17">
        <v>38553</v>
      </c>
      <c r="X95" s="17">
        <v>49787</v>
      </c>
      <c r="Y95" s="17">
        <v>38553</v>
      </c>
      <c r="Z95" s="17">
        <v>49735</v>
      </c>
      <c r="AA95" s="35">
        <v>3978703.4985056459</v>
      </c>
      <c r="AB95" s="31">
        <v>2202674.2292371513</v>
      </c>
      <c r="AC95" s="32">
        <v>1903396.6536572871</v>
      </c>
      <c r="AD95" s="31">
        <v>1993438.4906561314</v>
      </c>
      <c r="AE95" s="33">
        <v>1488680.4675073805</v>
      </c>
      <c r="AF95" s="33">
        <v>2937662.6470837793</v>
      </c>
      <c r="AG95" s="34">
        <v>1199715</v>
      </c>
      <c r="AH95" s="17">
        <v>1113044</v>
      </c>
      <c r="AI95" s="17">
        <v>1437388</v>
      </c>
      <c r="AJ95" s="17">
        <v>1113044</v>
      </c>
      <c r="AK95" s="17">
        <v>1437337</v>
      </c>
      <c r="AL95" s="31">
        <v>-186203.33850564488</v>
      </c>
      <c r="AM95" s="31">
        <v>-35683.319237151605</v>
      </c>
      <c r="AN95" s="32">
        <v>-12943.103657288006</v>
      </c>
      <c r="AO95" s="31">
        <v>0.19934386900000003</v>
      </c>
      <c r="AP95" s="33">
        <v>20841.532492620005</v>
      </c>
      <c r="AQ95" s="33">
        <v>96942.869916219977</v>
      </c>
      <c r="AR95" s="34">
        <v>63224.980500000012</v>
      </c>
      <c r="AS95" s="17">
        <v>81697.429600000003</v>
      </c>
      <c r="AT95" s="17">
        <v>136264.3824</v>
      </c>
      <c r="AU95" s="17">
        <v>129892.23480000001</v>
      </c>
      <c r="AV95" s="17">
        <v>199933.57670000001</v>
      </c>
      <c r="AW95" s="35">
        <v>0</v>
      </c>
      <c r="AX95" s="31">
        <v>0</v>
      </c>
      <c r="AY95" s="32">
        <v>0</v>
      </c>
      <c r="AZ95" s="31">
        <v>0</v>
      </c>
      <c r="BA95" s="33">
        <v>0</v>
      </c>
      <c r="BB95" s="33">
        <v>0</v>
      </c>
      <c r="BC95" s="34">
        <v>40670.338499999998</v>
      </c>
      <c r="BD95" s="17">
        <v>44521.759999999995</v>
      </c>
      <c r="BE95" s="17">
        <v>67413.497199999998</v>
      </c>
      <c r="BF95" s="17">
        <v>59770.462799999994</v>
      </c>
      <c r="BG95" s="17">
        <v>86096.486300000019</v>
      </c>
      <c r="BH95" s="35">
        <v>3792500.1600000011</v>
      </c>
      <c r="BI95" s="31">
        <v>2166990.9100000011</v>
      </c>
      <c r="BJ95" s="32">
        <v>1890453.5499999989</v>
      </c>
      <c r="BK95" s="31">
        <v>1993438.6900000009</v>
      </c>
      <c r="BL95" s="33">
        <v>1509522</v>
      </c>
      <c r="BM95" s="33">
        <v>3034605.5170000019</v>
      </c>
      <c r="BN95" s="34">
        <v>1303610.3189999999</v>
      </c>
      <c r="BO95" s="17">
        <v>1239263.1895999999</v>
      </c>
      <c r="BP95" s="17">
        <v>1641065.8796000001</v>
      </c>
      <c r="BQ95" s="17">
        <v>1302706.6975999998</v>
      </c>
      <c r="BR95" s="17">
        <v>1723367.0630000001</v>
      </c>
      <c r="BS95" s="19"/>
      <c r="BT95" s="31">
        <v>3161863.5300000003</v>
      </c>
      <c r="BU95" s="31">
        <v>1237697.21</v>
      </c>
      <c r="BV95" s="32">
        <v>2233561.8300000005</v>
      </c>
      <c r="BW95" s="31">
        <v>2323014.5399999996</v>
      </c>
      <c r="BX95" s="33">
        <v>2123614.6699999995</v>
      </c>
      <c r="BY95" s="33">
        <v>3344783.517</v>
      </c>
      <c r="BZ95" s="34">
        <v>1303610.3190000001</v>
      </c>
      <c r="CA95" s="17">
        <v>1239263.1895999999</v>
      </c>
      <c r="CB95" s="17">
        <v>1641065.8795999999</v>
      </c>
      <c r="CC95" s="17">
        <v>1302706.6976000001</v>
      </c>
      <c r="CD95" s="17">
        <v>1723367.0630000001</v>
      </c>
      <c r="CE95" s="19"/>
      <c r="CF95" s="31">
        <v>43103.240000000027</v>
      </c>
      <c r="CG95" s="31">
        <v>56098.02</v>
      </c>
      <c r="CH95" s="32">
        <v>127169.13000000005</v>
      </c>
      <c r="CI95" s="31">
        <v>46342.260000000017</v>
      </c>
      <c r="CJ95" s="33">
        <v>44138</v>
      </c>
      <c r="CK95" s="33">
        <v>94676.516999999963</v>
      </c>
      <c r="CL95" s="34">
        <v>45108.025800000003</v>
      </c>
      <c r="CM95" s="17">
        <v>42924.910199999991</v>
      </c>
      <c r="CN95" s="17">
        <v>56841.817899999995</v>
      </c>
      <c r="CO95" s="17">
        <v>45122.431199999999</v>
      </c>
      <c r="CP95" s="17">
        <v>59632.264999999999</v>
      </c>
      <c r="CQ95" s="5"/>
    </row>
    <row r="96" spans="1:106">
      <c r="A96" s="5"/>
      <c r="B96" s="21" t="s">
        <v>0</v>
      </c>
      <c r="C96" s="21" t="s">
        <v>78</v>
      </c>
      <c r="D96" s="22" t="s">
        <v>23</v>
      </c>
      <c r="E96" s="31">
        <v>14609770.126160119</v>
      </c>
      <c r="F96" s="31">
        <v>6876682.8926315242</v>
      </c>
      <c r="G96" s="32">
        <v>7032305.0077440282</v>
      </c>
      <c r="H96" s="31">
        <v>8365794.7834204361</v>
      </c>
      <c r="I96" s="33">
        <v>9528311.5995393209</v>
      </c>
      <c r="J96" s="33">
        <v>10268514.676013131</v>
      </c>
      <c r="K96" s="34">
        <v>9253982</v>
      </c>
      <c r="L96" s="17">
        <v>9621814</v>
      </c>
      <c r="M96" s="17">
        <v>9501472</v>
      </c>
      <c r="N96" s="17">
        <v>9479330</v>
      </c>
      <c r="O96" s="17">
        <v>8964589</v>
      </c>
      <c r="P96" s="35">
        <v>429508.07972623804</v>
      </c>
      <c r="Q96" s="31">
        <v>546674.35371703503</v>
      </c>
      <c r="R96" s="32">
        <v>602745.82363130408</v>
      </c>
      <c r="S96" s="31">
        <v>278169.43218305381</v>
      </c>
      <c r="T96" s="33">
        <v>190032.54362997011</v>
      </c>
      <c r="U96" s="33">
        <v>329952</v>
      </c>
      <c r="V96" s="34">
        <v>331341</v>
      </c>
      <c r="W96" s="17">
        <v>343622</v>
      </c>
      <c r="X96" s="17">
        <v>341205</v>
      </c>
      <c r="Y96" s="17">
        <v>338485</v>
      </c>
      <c r="Z96" s="17">
        <v>320818</v>
      </c>
      <c r="AA96" s="35">
        <v>15039278.205886357</v>
      </c>
      <c r="AB96" s="31">
        <v>7423357.2463485589</v>
      </c>
      <c r="AC96" s="32">
        <v>7635050.8313753344</v>
      </c>
      <c r="AD96" s="31">
        <v>8643964.2156034876</v>
      </c>
      <c r="AE96" s="33">
        <v>9718344.1431692932</v>
      </c>
      <c r="AF96" s="33">
        <v>10598466.676013127</v>
      </c>
      <c r="AG96" s="34">
        <v>9585323</v>
      </c>
      <c r="AH96" s="17">
        <v>9965436</v>
      </c>
      <c r="AI96" s="17">
        <v>9842677</v>
      </c>
      <c r="AJ96" s="17">
        <v>9817815</v>
      </c>
      <c r="AK96" s="17">
        <v>9285407</v>
      </c>
      <c r="AL96" s="31">
        <v>-703838.27588635543</v>
      </c>
      <c r="AM96" s="31">
        <v>-120258.37634856121</v>
      </c>
      <c r="AN96" s="32">
        <v>-51918.371375337658</v>
      </c>
      <c r="AO96" s="31">
        <v>0.86439650800000067</v>
      </c>
      <c r="AP96" s="33">
        <v>136056.85683071002</v>
      </c>
      <c r="AQ96" s="33">
        <v>349749.40098687058</v>
      </c>
      <c r="AR96" s="34">
        <v>505146.52209999989</v>
      </c>
      <c r="AS96" s="17">
        <v>731463.00240000011</v>
      </c>
      <c r="AT96" s="17">
        <v>933085.77960000024</v>
      </c>
      <c r="AU96" s="17">
        <v>1145739.0104999999</v>
      </c>
      <c r="AV96" s="17">
        <v>1291600.1136999992</v>
      </c>
      <c r="AW96" s="35">
        <v>0</v>
      </c>
      <c r="AX96" s="31">
        <v>0</v>
      </c>
      <c r="AY96" s="32">
        <v>0</v>
      </c>
      <c r="AZ96" s="31">
        <v>0</v>
      </c>
      <c r="BA96" s="33">
        <v>0</v>
      </c>
      <c r="BB96" s="33">
        <v>0</v>
      </c>
      <c r="BC96" s="34">
        <v>277974.36699999997</v>
      </c>
      <c r="BD96" s="17">
        <v>304942.34159999981</v>
      </c>
      <c r="BE96" s="17">
        <v>320871.27019999997</v>
      </c>
      <c r="BF96" s="17">
        <v>338714.61750000017</v>
      </c>
      <c r="BG96" s="17">
        <v>335203.19270000001</v>
      </c>
      <c r="BH96" s="35">
        <v>14335439.930000002</v>
      </c>
      <c r="BI96" s="31">
        <v>7303098.8700000038</v>
      </c>
      <c r="BJ96" s="32">
        <v>7583132.4600000028</v>
      </c>
      <c r="BK96" s="31">
        <v>8643965.0799999926</v>
      </c>
      <c r="BL96" s="33">
        <v>9854401</v>
      </c>
      <c r="BM96" s="33">
        <v>10948216.076999998</v>
      </c>
      <c r="BN96" s="34">
        <v>10368443.889100004</v>
      </c>
      <c r="BO96" s="17">
        <v>11001841.344000006</v>
      </c>
      <c r="BP96" s="17">
        <v>11096634.049800003</v>
      </c>
      <c r="BQ96" s="17">
        <v>11302268.62800001</v>
      </c>
      <c r="BR96" s="17">
        <v>10912210.306399997</v>
      </c>
      <c r="BS96" s="19"/>
      <c r="BT96" s="31">
        <v>9073593.709999999</v>
      </c>
      <c r="BU96" s="31">
        <v>9299991.1799999978</v>
      </c>
      <c r="BV96" s="32">
        <v>3471742.7100000014</v>
      </c>
      <c r="BW96" s="31">
        <v>17300219.120000001</v>
      </c>
      <c r="BX96" s="33">
        <v>9243256.0000000019</v>
      </c>
      <c r="BY96" s="33">
        <v>7011384.7880000006</v>
      </c>
      <c r="BZ96" s="34">
        <v>10160865.085499998</v>
      </c>
      <c r="CA96" s="17">
        <v>10692430.876599992</v>
      </c>
      <c r="CB96" s="17">
        <v>11272186.849800002</v>
      </c>
      <c r="CC96" s="17">
        <v>10978090.512800008</v>
      </c>
      <c r="CD96" s="17">
        <v>11075047.397399997</v>
      </c>
      <c r="CE96" s="19"/>
      <c r="CF96" s="31">
        <v>409407.10000000044</v>
      </c>
      <c r="CG96" s="31">
        <v>537818.23000000056</v>
      </c>
      <c r="CH96" s="32">
        <v>598647.14999999979</v>
      </c>
      <c r="CI96" s="31">
        <v>278169.45999999996</v>
      </c>
      <c r="CJ96" s="33">
        <v>192692.99999999997</v>
      </c>
      <c r="CK96" s="33">
        <v>340840.41600000084</v>
      </c>
      <c r="CL96" s="34">
        <v>358411.55969999969</v>
      </c>
      <c r="CM96" s="17">
        <v>379358.68799999979</v>
      </c>
      <c r="CN96" s="17">
        <v>384674.51699999993</v>
      </c>
      <c r="CO96" s="17">
        <v>389663.9320000002</v>
      </c>
      <c r="CP96" s="17">
        <v>377025.31359999999</v>
      </c>
      <c r="CQ96" s="5"/>
    </row>
    <row r="97" spans="1:95">
      <c r="A97" s="5"/>
      <c r="B97" s="21" t="s">
        <v>0</v>
      </c>
      <c r="C97" s="21" t="s">
        <v>78</v>
      </c>
      <c r="D97" s="22" t="s">
        <v>17</v>
      </c>
      <c r="E97" s="31">
        <v>7459887.3664535657</v>
      </c>
      <c r="F97" s="31">
        <v>18246308.937648419</v>
      </c>
      <c r="G97" s="32">
        <v>21235743.084516536</v>
      </c>
      <c r="H97" s="31">
        <v>12509240.089075869</v>
      </c>
      <c r="I97" s="33">
        <v>2200196.2437967104</v>
      </c>
      <c r="J97" s="33">
        <v>4304045.9941566205</v>
      </c>
      <c r="K97" s="34">
        <v>14659834</v>
      </c>
      <c r="L97" s="17">
        <v>6623281</v>
      </c>
      <c r="M97" s="17">
        <v>4952851</v>
      </c>
      <c r="N97" s="17">
        <v>1518241</v>
      </c>
      <c r="O97" s="17">
        <v>3468179</v>
      </c>
      <c r="P97" s="35">
        <v>244517.33204789762</v>
      </c>
      <c r="Q97" s="31">
        <v>858385.310757417</v>
      </c>
      <c r="R97" s="32">
        <v>482579.78415805433</v>
      </c>
      <c r="S97" s="31">
        <v>247012.14529878311</v>
      </c>
      <c r="T97" s="33">
        <v>43643.984048949998</v>
      </c>
      <c r="U97" s="33">
        <v>58524.483997679992</v>
      </c>
      <c r="V97" s="34">
        <v>561405</v>
      </c>
      <c r="W97" s="17">
        <v>248753</v>
      </c>
      <c r="X97" s="17">
        <v>178390</v>
      </c>
      <c r="Y97" s="17">
        <v>55151</v>
      </c>
      <c r="Z97" s="17">
        <v>124308</v>
      </c>
      <c r="AA97" s="35">
        <v>7704404.698501463</v>
      </c>
      <c r="AB97" s="31">
        <v>19104694.248405837</v>
      </c>
      <c r="AC97" s="32">
        <v>21718322.868674584</v>
      </c>
      <c r="AD97" s="31">
        <v>12756252.23437465</v>
      </c>
      <c r="AE97" s="33">
        <v>2243840.2278456595</v>
      </c>
      <c r="AF97" s="33">
        <v>4362570.4781542998</v>
      </c>
      <c r="AG97" s="34">
        <v>15221239</v>
      </c>
      <c r="AH97" s="17">
        <v>6872034</v>
      </c>
      <c r="AI97" s="17">
        <v>5131241</v>
      </c>
      <c r="AJ97" s="17">
        <v>1573392</v>
      </c>
      <c r="AK97" s="17">
        <v>3592487</v>
      </c>
      <c r="AL97" s="31">
        <v>-360566.16850146366</v>
      </c>
      <c r="AM97" s="31">
        <v>-309496.01840583497</v>
      </c>
      <c r="AN97" s="32">
        <v>-147684.66867459205</v>
      </c>
      <c r="AO97" s="31">
        <v>1.2756253510000006</v>
      </c>
      <c r="AP97" s="33">
        <v>31413.772154340011</v>
      </c>
      <c r="AQ97" s="33">
        <v>143964.82684570004</v>
      </c>
      <c r="AR97" s="34">
        <v>802159.2953</v>
      </c>
      <c r="AS97" s="17">
        <v>504407.29560000007</v>
      </c>
      <c r="AT97" s="17">
        <v>486441.64680000005</v>
      </c>
      <c r="AU97" s="17">
        <v>183614.84640000001</v>
      </c>
      <c r="AV97" s="17">
        <v>499714.94169999997</v>
      </c>
      <c r="AW97" s="35">
        <v>0</v>
      </c>
      <c r="AX97" s="31">
        <v>0</v>
      </c>
      <c r="AY97" s="32">
        <v>0</v>
      </c>
      <c r="AZ97" s="31">
        <v>0</v>
      </c>
      <c r="BA97" s="33">
        <v>0</v>
      </c>
      <c r="BB97" s="33">
        <v>0</v>
      </c>
      <c r="BC97" s="34">
        <v>677345.13550000021</v>
      </c>
      <c r="BD97" s="17">
        <v>353909.75099999993</v>
      </c>
      <c r="BE97" s="17">
        <v>294020.10930000001</v>
      </c>
      <c r="BF97" s="17">
        <v>97235.625599999999</v>
      </c>
      <c r="BG97" s="17">
        <v>236385.64459999997</v>
      </c>
      <c r="BH97" s="35">
        <v>7343838.5299999993</v>
      </c>
      <c r="BI97" s="31">
        <v>18795198.230000004</v>
      </c>
      <c r="BJ97" s="32">
        <v>21570638.199999981</v>
      </c>
      <c r="BK97" s="31">
        <v>12756253.509999998</v>
      </c>
      <c r="BL97" s="33">
        <v>2275254</v>
      </c>
      <c r="BM97" s="33">
        <v>4506535.3049999988</v>
      </c>
      <c r="BN97" s="34">
        <v>16700743.4308</v>
      </c>
      <c r="BO97" s="17">
        <v>7730351.0466000028</v>
      </c>
      <c r="BP97" s="17">
        <v>5911702.7560999999</v>
      </c>
      <c r="BQ97" s="17">
        <v>1854242.4719999996</v>
      </c>
      <c r="BR97" s="17">
        <v>4328587.5862999996</v>
      </c>
      <c r="BS97" s="19"/>
      <c r="BT97" s="31">
        <v>4749038.1800000025</v>
      </c>
      <c r="BU97" s="31">
        <v>12080935.23</v>
      </c>
      <c r="BV97" s="32">
        <v>32293220.23</v>
      </c>
      <c r="BW97" s="31">
        <v>12734875.249999998</v>
      </c>
      <c r="BX97" s="33">
        <v>4239179.640000008</v>
      </c>
      <c r="BY97" s="33">
        <v>2907333.3759999992</v>
      </c>
      <c r="BZ97" s="34">
        <v>18467610.608599998</v>
      </c>
      <c r="CA97" s="17">
        <v>7856166.4382000016</v>
      </c>
      <c r="CB97" s="17">
        <v>5911777.6425999999</v>
      </c>
      <c r="CC97" s="17">
        <v>1854470.9450999999</v>
      </c>
      <c r="CD97" s="17">
        <v>4328587.5863000005</v>
      </c>
      <c r="CE97" s="19"/>
      <c r="CF97" s="31">
        <v>233073.92000000001</v>
      </c>
      <c r="CG97" s="31">
        <v>844479.47</v>
      </c>
      <c r="CH97" s="32">
        <v>479298.23999999993</v>
      </c>
      <c r="CI97" s="31">
        <v>247012.17000000004</v>
      </c>
      <c r="CJ97" s="33">
        <v>44255</v>
      </c>
      <c r="CK97" s="33">
        <v>60455.792000000016</v>
      </c>
      <c r="CL97" s="34">
        <v>615973.56599999999</v>
      </c>
      <c r="CM97" s="17">
        <v>279822.24969999993</v>
      </c>
      <c r="CN97" s="17">
        <v>205523.11899999998</v>
      </c>
      <c r="CO97" s="17">
        <v>64995.453499999989</v>
      </c>
      <c r="CP97" s="17">
        <v>149778.70919999998</v>
      </c>
      <c r="CQ97" s="5"/>
    </row>
    <row r="98" spans="1:95">
      <c r="A98" s="5"/>
      <c r="B98" s="21" t="s">
        <v>0</v>
      </c>
      <c r="C98" s="21" t="s">
        <v>78</v>
      </c>
      <c r="D98" s="22" t="s">
        <v>20</v>
      </c>
      <c r="E98" s="31">
        <v>4737481.7536649518</v>
      </c>
      <c r="F98" s="31">
        <v>7389300.842659452</v>
      </c>
      <c r="G98" s="32">
        <v>7355478.8207613053</v>
      </c>
      <c r="H98" s="31">
        <v>5516967.7283031717</v>
      </c>
      <c r="I98" s="33">
        <v>4715380.6520328373</v>
      </c>
      <c r="J98" s="33">
        <v>5422459.8207988581</v>
      </c>
      <c r="K98" s="34">
        <v>6732608</v>
      </c>
      <c r="L98" s="17">
        <v>6665001</v>
      </c>
      <c r="M98" s="17">
        <v>6405598</v>
      </c>
      <c r="N98" s="17">
        <v>6727933</v>
      </c>
      <c r="O98" s="17">
        <v>6531498</v>
      </c>
      <c r="P98" s="35">
        <v>235543.2552189774</v>
      </c>
      <c r="Q98" s="31">
        <v>261335.38281282989</v>
      </c>
      <c r="R98" s="32">
        <v>393846.45723604789</v>
      </c>
      <c r="S98" s="31">
        <v>345000.52549994382</v>
      </c>
      <c r="T98" s="33">
        <v>153352.07040170985</v>
      </c>
      <c r="U98" s="33">
        <v>31203.693112959998</v>
      </c>
      <c r="V98" s="34">
        <v>238528</v>
      </c>
      <c r="W98" s="17">
        <v>236729</v>
      </c>
      <c r="X98" s="17">
        <v>229832</v>
      </c>
      <c r="Y98" s="17">
        <v>241398</v>
      </c>
      <c r="Z98" s="17">
        <v>234057</v>
      </c>
      <c r="AA98" s="35">
        <v>4973025.008883927</v>
      </c>
      <c r="AB98" s="31">
        <v>7650636.225472277</v>
      </c>
      <c r="AC98" s="32">
        <v>7749325.2779973596</v>
      </c>
      <c r="AD98" s="31">
        <v>5861968.2538031098</v>
      </c>
      <c r="AE98" s="33">
        <v>4868732.7224345524</v>
      </c>
      <c r="AF98" s="33">
        <v>5453663.5139118172</v>
      </c>
      <c r="AG98" s="34">
        <v>6971136</v>
      </c>
      <c r="AH98" s="17">
        <v>6901730</v>
      </c>
      <c r="AI98" s="17">
        <v>6635430</v>
      </c>
      <c r="AJ98" s="17">
        <v>6969331</v>
      </c>
      <c r="AK98" s="17">
        <v>6765555</v>
      </c>
      <c r="AL98" s="31">
        <v>-232737.58888392747</v>
      </c>
      <c r="AM98" s="31">
        <v>-123940.29547228687</v>
      </c>
      <c r="AN98" s="32">
        <v>-52695.437997350396</v>
      </c>
      <c r="AO98" s="31">
        <v>0.58619688400000081</v>
      </c>
      <c r="AP98" s="33">
        <v>68162.277565449884</v>
      </c>
      <c r="AQ98" s="33">
        <v>179970.90108817999</v>
      </c>
      <c r="AR98" s="34">
        <v>367378.86719999992</v>
      </c>
      <c r="AS98" s="17">
        <v>506586.9819999999</v>
      </c>
      <c r="AT98" s="17">
        <v>629038.76399999985</v>
      </c>
      <c r="AU98" s="17">
        <v>813320.9277</v>
      </c>
      <c r="AV98" s="17">
        <v>941088.7004999998</v>
      </c>
      <c r="AW98" s="35">
        <v>0</v>
      </c>
      <c r="AX98" s="31">
        <v>0</v>
      </c>
      <c r="AY98" s="32">
        <v>0</v>
      </c>
      <c r="AZ98" s="31">
        <v>0</v>
      </c>
      <c r="BA98" s="33">
        <v>0</v>
      </c>
      <c r="BB98" s="33">
        <v>0</v>
      </c>
      <c r="BC98" s="34">
        <v>152667.87839999999</v>
      </c>
      <c r="BD98" s="17">
        <v>148387.19500000004</v>
      </c>
      <c r="BE98" s="17">
        <v>144652.37399999998</v>
      </c>
      <c r="BF98" s="17">
        <v>154022.21510000003</v>
      </c>
      <c r="BG98" s="17">
        <v>150195.321</v>
      </c>
      <c r="BH98" s="35">
        <v>4740287.4200000018</v>
      </c>
      <c r="BI98" s="31">
        <v>7526695.9299999941</v>
      </c>
      <c r="BJ98" s="32">
        <v>7696629.840000011</v>
      </c>
      <c r="BK98" s="31">
        <v>5861968.8399999943</v>
      </c>
      <c r="BL98" s="33">
        <v>4936895</v>
      </c>
      <c r="BM98" s="33">
        <v>5633634.4149999982</v>
      </c>
      <c r="BN98" s="34">
        <v>7491182.7455999963</v>
      </c>
      <c r="BO98" s="17">
        <v>7556704.1769999946</v>
      </c>
      <c r="BP98" s="17">
        <v>7409121.1379999965</v>
      </c>
      <c r="BQ98" s="17">
        <v>7936674.142800007</v>
      </c>
      <c r="BR98" s="17">
        <v>7856839.0215000017</v>
      </c>
      <c r="BS98" s="19"/>
      <c r="BT98" s="31">
        <v>5894748.4499999993</v>
      </c>
      <c r="BU98" s="31">
        <v>10021995.020000001</v>
      </c>
      <c r="BV98" s="32">
        <v>4815126.0800000038</v>
      </c>
      <c r="BW98" s="31">
        <v>8102847.9900000002</v>
      </c>
      <c r="BX98" s="33">
        <v>8917153.5699999984</v>
      </c>
      <c r="BY98" s="33">
        <v>5633634.4149999991</v>
      </c>
      <c r="BZ98" s="34">
        <v>7491182.7455999954</v>
      </c>
      <c r="CA98" s="17">
        <v>7556704.1769999946</v>
      </c>
      <c r="CB98" s="17">
        <v>7409121.1379999965</v>
      </c>
      <c r="CC98" s="17">
        <v>7936674.142800007</v>
      </c>
      <c r="CD98" s="17">
        <v>7847841.2706000004</v>
      </c>
      <c r="CE98" s="19"/>
      <c r="CF98" s="31">
        <v>224519.83</v>
      </c>
      <c r="CG98" s="31">
        <v>257101.75000000006</v>
      </c>
      <c r="CH98" s="32">
        <v>391168.29999999987</v>
      </c>
      <c r="CI98" s="31">
        <v>345000.55999999982</v>
      </c>
      <c r="CJ98" s="33">
        <v>155499</v>
      </c>
      <c r="CK98" s="33">
        <v>32233.414999999997</v>
      </c>
      <c r="CL98" s="34">
        <v>256322.1888</v>
      </c>
      <c r="CM98" s="17">
        <v>259194.58210000017</v>
      </c>
      <c r="CN98" s="17">
        <v>256630.41120000012</v>
      </c>
      <c r="CO98" s="17">
        <v>274904.04240000009</v>
      </c>
      <c r="CP98" s="17">
        <v>271810.39410000009</v>
      </c>
      <c r="CQ98" s="5"/>
    </row>
    <row r="99" spans="1:95">
      <c r="A99" s="5"/>
      <c r="B99" s="21" t="s">
        <v>0</v>
      </c>
      <c r="C99" s="21" t="s">
        <v>78</v>
      </c>
      <c r="D99" s="22" t="s">
        <v>29</v>
      </c>
      <c r="E99" s="31">
        <v>936699.09093431442</v>
      </c>
      <c r="F99" s="31">
        <v>452143.56508175842</v>
      </c>
      <c r="G99" s="32">
        <v>216236.56940040961</v>
      </c>
      <c r="H99" s="31">
        <v>1310748.218925165</v>
      </c>
      <c r="I99" s="33">
        <v>2193372.7724231998</v>
      </c>
      <c r="J99" s="33">
        <v>949454.01710456004</v>
      </c>
      <c r="K99" s="34">
        <v>1040549</v>
      </c>
      <c r="L99" s="17">
        <v>1127266</v>
      </c>
      <c r="M99" s="17">
        <v>1127265</v>
      </c>
      <c r="N99" s="17">
        <v>1127265</v>
      </c>
      <c r="O99" s="17">
        <v>1127265</v>
      </c>
      <c r="P99" s="35">
        <v>16746.349204983599</v>
      </c>
      <c r="Q99" s="31">
        <v>11351.616164987199</v>
      </c>
      <c r="R99" s="32">
        <v>45748.610706931206</v>
      </c>
      <c r="S99" s="31">
        <v>19934.748006525002</v>
      </c>
      <c r="T99" s="33">
        <v>117730.76876691</v>
      </c>
      <c r="U99" s="33">
        <v>13179</v>
      </c>
      <c r="V99" s="34">
        <v>37297</v>
      </c>
      <c r="W99" s="17">
        <v>40446</v>
      </c>
      <c r="X99" s="17">
        <v>40446</v>
      </c>
      <c r="Y99" s="17">
        <v>40446</v>
      </c>
      <c r="Z99" s="17">
        <v>40403</v>
      </c>
      <c r="AA99" s="35">
        <v>953445.44013929798</v>
      </c>
      <c r="AB99" s="31">
        <v>463495.18124674563</v>
      </c>
      <c r="AC99" s="32">
        <v>261985.18010734083</v>
      </c>
      <c r="AD99" s="31">
        <v>1330682.9669316902</v>
      </c>
      <c r="AE99" s="33">
        <v>2311103.5411901097</v>
      </c>
      <c r="AF99" s="33">
        <v>962633.01710456004</v>
      </c>
      <c r="AG99" s="34">
        <v>1077846</v>
      </c>
      <c r="AH99" s="17">
        <v>1167712</v>
      </c>
      <c r="AI99" s="17">
        <v>1167711</v>
      </c>
      <c r="AJ99" s="17">
        <v>1167711</v>
      </c>
      <c r="AK99" s="17">
        <v>1167668</v>
      </c>
      <c r="AL99" s="31">
        <v>-44621.250139298216</v>
      </c>
      <c r="AM99" s="31">
        <v>-7508.6212467455998</v>
      </c>
      <c r="AN99" s="32">
        <v>-1781.5001073407998</v>
      </c>
      <c r="AO99" s="31">
        <v>0.13306830999999994</v>
      </c>
      <c r="AP99" s="33">
        <v>32355.458809889988</v>
      </c>
      <c r="AQ99" s="33">
        <v>31766.889895439999</v>
      </c>
      <c r="AR99" s="34">
        <v>56802.484199999984</v>
      </c>
      <c r="AS99" s="17">
        <v>85710.060800000021</v>
      </c>
      <c r="AT99" s="17">
        <v>110699.0028</v>
      </c>
      <c r="AU99" s="17">
        <v>136271.87369999997</v>
      </c>
      <c r="AV99" s="17">
        <v>162422.6188</v>
      </c>
      <c r="AW99" s="35">
        <v>0</v>
      </c>
      <c r="AX99" s="31">
        <v>0</v>
      </c>
      <c r="AY99" s="32">
        <v>0</v>
      </c>
      <c r="AZ99" s="31">
        <v>0</v>
      </c>
      <c r="BA99" s="33">
        <v>0</v>
      </c>
      <c r="BB99" s="33">
        <v>0</v>
      </c>
      <c r="BC99" s="34">
        <v>26515.011600000005</v>
      </c>
      <c r="BD99" s="17">
        <v>32345.6224</v>
      </c>
      <c r="BE99" s="17">
        <v>37366.752000000008</v>
      </c>
      <c r="BF99" s="17">
        <v>42387.909299999999</v>
      </c>
      <c r="BG99" s="17">
        <v>46940.253600000004</v>
      </c>
      <c r="BH99" s="35">
        <v>908824.19</v>
      </c>
      <c r="BI99" s="31">
        <v>455986.56000000006</v>
      </c>
      <c r="BJ99" s="32">
        <v>260203.68</v>
      </c>
      <c r="BK99" s="31">
        <v>1330683.1000000001</v>
      </c>
      <c r="BL99" s="33">
        <v>2343459</v>
      </c>
      <c r="BM99" s="33">
        <v>994399.90699999989</v>
      </c>
      <c r="BN99" s="34">
        <v>1161163.4958000001</v>
      </c>
      <c r="BO99" s="17">
        <v>1285767.6832000001</v>
      </c>
      <c r="BP99" s="17">
        <v>1315776.7547999998</v>
      </c>
      <c r="BQ99" s="17">
        <v>1346370.7829999998</v>
      </c>
      <c r="BR99" s="17">
        <v>1377030.8724</v>
      </c>
      <c r="BS99" s="19"/>
      <c r="BT99" s="31">
        <v>619682.4</v>
      </c>
      <c r="BU99" s="31">
        <v>298195.25</v>
      </c>
      <c r="BV99" s="32">
        <v>84905.51</v>
      </c>
      <c r="BW99" s="31">
        <v>397475.51999999996</v>
      </c>
      <c r="BX99" s="33">
        <v>3843601.48</v>
      </c>
      <c r="BY99" s="33">
        <v>994399.90700000001</v>
      </c>
      <c r="BZ99" s="34">
        <v>1161163.4958000001</v>
      </c>
      <c r="CA99" s="17">
        <v>1285767.6832000003</v>
      </c>
      <c r="CB99" s="17">
        <v>1315776.7547999998</v>
      </c>
      <c r="CC99" s="17">
        <v>1346370.7829999998</v>
      </c>
      <c r="CD99" s="17">
        <v>1377030.8724000002</v>
      </c>
      <c r="CE99" s="19"/>
      <c r="CF99" s="31">
        <v>15962.62</v>
      </c>
      <c r="CG99" s="31">
        <v>11167.720000000001</v>
      </c>
      <c r="CH99" s="32">
        <v>45437.520000000004</v>
      </c>
      <c r="CI99" s="31">
        <v>19934.75</v>
      </c>
      <c r="CJ99" s="33">
        <v>119378.99999999997</v>
      </c>
      <c r="CK99" s="33">
        <v>13613.907000000001</v>
      </c>
      <c r="CL99" s="34">
        <v>40180.058100000002</v>
      </c>
      <c r="CM99" s="17">
        <v>44535.090600000003</v>
      </c>
      <c r="CN99" s="17">
        <v>45574.552799999998</v>
      </c>
      <c r="CO99" s="17">
        <v>46634.23799999999</v>
      </c>
      <c r="CP99" s="17">
        <v>47647.257899999997</v>
      </c>
      <c r="CQ99" s="5"/>
    </row>
    <row r="100" spans="1:95">
      <c r="A100" s="5"/>
      <c r="B100" s="21" t="s">
        <v>0</v>
      </c>
      <c r="C100" s="21" t="s">
        <v>76</v>
      </c>
      <c r="D100" s="22" t="s">
        <v>16</v>
      </c>
      <c r="E100" s="31">
        <v>1892921.4928972726</v>
      </c>
      <c r="F100" s="31">
        <v>7519621.6800310258</v>
      </c>
      <c r="G100" s="32">
        <v>16741413.749900045</v>
      </c>
      <c r="H100" s="31">
        <v>11363335.033666387</v>
      </c>
      <c r="I100" s="33">
        <v>27397732.6336703</v>
      </c>
      <c r="J100" s="33">
        <v>24735209.842935447</v>
      </c>
      <c r="K100" s="34">
        <v>19090158.777837999</v>
      </c>
      <c r="L100" s="17">
        <v>14197254.529019101</v>
      </c>
      <c r="M100" s="17">
        <v>14354724</v>
      </c>
      <c r="N100" s="17">
        <v>11672946.9132</v>
      </c>
      <c r="O100" s="17">
        <v>13413243</v>
      </c>
      <c r="P100" s="35">
        <v>48834.767290554009</v>
      </c>
      <c r="Q100" s="31">
        <v>278426.14310412627</v>
      </c>
      <c r="R100" s="32">
        <v>889407.20196974883</v>
      </c>
      <c r="S100" s="31">
        <v>478588.59214113571</v>
      </c>
      <c r="T100" s="33">
        <v>797063.11323038</v>
      </c>
      <c r="U100" s="33">
        <v>1114798.3813513401</v>
      </c>
      <c r="V100" s="34">
        <v>1508181.917162</v>
      </c>
      <c r="W100" s="17">
        <v>1109729.3950809001</v>
      </c>
      <c r="X100" s="17">
        <v>967928</v>
      </c>
      <c r="Y100" s="17">
        <v>732559</v>
      </c>
      <c r="Z100" s="17">
        <v>768556</v>
      </c>
      <c r="AA100" s="35">
        <v>1941756.2601878271</v>
      </c>
      <c r="AB100" s="31">
        <v>7798047.8231351506</v>
      </c>
      <c r="AC100" s="32">
        <v>17630820.951869793</v>
      </c>
      <c r="AD100" s="31">
        <v>11841923.625807516</v>
      </c>
      <c r="AE100" s="33">
        <v>28194795.746900689</v>
      </c>
      <c r="AF100" s="33">
        <v>25850008.224286772</v>
      </c>
      <c r="AG100" s="34">
        <v>20598340.695</v>
      </c>
      <c r="AH100" s="17">
        <v>15306983.9241</v>
      </c>
      <c r="AI100" s="17">
        <v>15322652</v>
      </c>
      <c r="AJ100" s="17">
        <v>12405505.9132</v>
      </c>
      <c r="AK100" s="17">
        <v>14181799</v>
      </c>
      <c r="AL100" s="31">
        <v>-90874.200187826849</v>
      </c>
      <c r="AM100" s="31">
        <v>-126328.36313514956</v>
      </c>
      <c r="AN100" s="32">
        <v>-119889.64186979373</v>
      </c>
      <c r="AO100" s="31">
        <v>1.184192481</v>
      </c>
      <c r="AP100" s="33">
        <v>394727.25309932965</v>
      </c>
      <c r="AQ100" s="33">
        <v>853050.29371321003</v>
      </c>
      <c r="AR100" s="34">
        <v>1085532.5683999998</v>
      </c>
      <c r="AS100" s="17">
        <v>1123532.6228999998</v>
      </c>
      <c r="AT100" s="17">
        <v>1452587.4096000006</v>
      </c>
      <c r="AU100" s="17">
        <v>1447722.54</v>
      </c>
      <c r="AV100" s="17">
        <v>1972688.2409000001</v>
      </c>
      <c r="AW100" s="35">
        <v>0</v>
      </c>
      <c r="AX100" s="31">
        <v>0</v>
      </c>
      <c r="AY100" s="32">
        <v>0</v>
      </c>
      <c r="AZ100" s="31">
        <v>0</v>
      </c>
      <c r="BA100" s="33">
        <v>0</v>
      </c>
      <c r="BB100" s="33">
        <v>0</v>
      </c>
      <c r="BC100" s="34">
        <v>873309.33550000016</v>
      </c>
      <c r="BD100" s="17">
        <v>823071.4800000001</v>
      </c>
      <c r="BE100" s="17">
        <v>923955.91560000018</v>
      </c>
      <c r="BF100" s="17">
        <v>754404.59640000004</v>
      </c>
      <c r="BG100" s="17">
        <v>862253.37920000008</v>
      </c>
      <c r="BH100" s="35">
        <v>1850882.06</v>
      </c>
      <c r="BI100" s="31">
        <v>7671719.4599999944</v>
      </c>
      <c r="BJ100" s="32">
        <v>17510931.310000002</v>
      </c>
      <c r="BK100" s="31">
        <v>11841924.810000004</v>
      </c>
      <c r="BL100" s="33">
        <v>28589523</v>
      </c>
      <c r="BM100" s="33">
        <v>26703058.518000003</v>
      </c>
      <c r="BN100" s="34">
        <v>22557182.598900001</v>
      </c>
      <c r="BO100" s="17">
        <v>17253588.027000003</v>
      </c>
      <c r="BP100" s="17">
        <v>17699195.325199999</v>
      </c>
      <c r="BQ100" s="17">
        <v>14607633.049600001</v>
      </c>
      <c r="BR100" s="17">
        <v>17016740.620099999</v>
      </c>
      <c r="BS100" s="19"/>
      <c r="BT100" s="31">
        <v>3336725.57</v>
      </c>
      <c r="BU100" s="31">
        <v>245184.15000000029</v>
      </c>
      <c r="BV100" s="32">
        <v>8597858.8599999994</v>
      </c>
      <c r="BW100" s="31">
        <v>21758186.840000007</v>
      </c>
      <c r="BX100" s="33">
        <v>27647465.069999993</v>
      </c>
      <c r="BY100" s="33">
        <v>14349240.756999999</v>
      </c>
      <c r="BZ100" s="34">
        <v>34720368.28230001</v>
      </c>
      <c r="CA100" s="17">
        <v>19682635.8068</v>
      </c>
      <c r="CB100" s="17">
        <v>9124278.2674000002</v>
      </c>
      <c r="CC100" s="17">
        <v>18291849.992800001</v>
      </c>
      <c r="CD100" s="17">
        <v>15012588.883499995</v>
      </c>
      <c r="CE100" s="19"/>
      <c r="CF100" s="31">
        <v>46549.3</v>
      </c>
      <c r="CG100" s="31">
        <v>273915.6399999999</v>
      </c>
      <c r="CH100" s="32">
        <v>883359.23000000021</v>
      </c>
      <c r="CI100" s="31">
        <v>478588.63999999937</v>
      </c>
      <c r="CJ100" s="33">
        <v>808221.99999999988</v>
      </c>
      <c r="CK100" s="33">
        <v>1151586.7289999991</v>
      </c>
      <c r="CL100" s="34">
        <v>1640442.0269999998</v>
      </c>
      <c r="CM100" s="17">
        <v>1244769.9893999998</v>
      </c>
      <c r="CN100" s="17">
        <v>1118053.6327999998</v>
      </c>
      <c r="CO100" s="17">
        <v>862661.47839999991</v>
      </c>
      <c r="CP100" s="17">
        <v>922190.34440000006</v>
      </c>
      <c r="CQ100" s="5"/>
    </row>
    <row r="101" spans="1:95">
      <c r="A101" s="5"/>
      <c r="B101" s="21" t="s">
        <v>0</v>
      </c>
      <c r="C101" s="21" t="s">
        <v>76</v>
      </c>
      <c r="D101" s="22" t="s">
        <v>8</v>
      </c>
      <c r="E101" s="31">
        <v>718992.51224307495</v>
      </c>
      <c r="F101" s="31">
        <v>6969029.7007862646</v>
      </c>
      <c r="G101" s="32">
        <v>4267622.2657846753</v>
      </c>
      <c r="H101" s="31">
        <v>2602214.3497785395</v>
      </c>
      <c r="I101" s="33">
        <v>6935584.7852970669</v>
      </c>
      <c r="J101" s="33">
        <v>2224305.5960219996</v>
      </c>
      <c r="K101" s="34">
        <v>3537042</v>
      </c>
      <c r="L101" s="17">
        <v>3998211</v>
      </c>
      <c r="M101" s="17">
        <v>3441732</v>
      </c>
      <c r="N101" s="17">
        <v>2463882</v>
      </c>
      <c r="O101" s="17">
        <v>3274442</v>
      </c>
      <c r="P101" s="35">
        <v>14986.728971523</v>
      </c>
      <c r="Q101" s="31">
        <v>159591.84769526953</v>
      </c>
      <c r="R101" s="32">
        <v>158173.71177293273</v>
      </c>
      <c r="S101" s="31">
        <v>84228.541577144963</v>
      </c>
      <c r="T101" s="33">
        <v>202602.56330431017</v>
      </c>
      <c r="U101" s="33">
        <v>56657.20033081001</v>
      </c>
      <c r="V101" s="34">
        <v>133401</v>
      </c>
      <c r="W101" s="17">
        <v>224193</v>
      </c>
      <c r="X101" s="17">
        <v>231440</v>
      </c>
      <c r="Y101" s="17">
        <v>91117</v>
      </c>
      <c r="Z101" s="17">
        <v>196596</v>
      </c>
      <c r="AA101" s="35">
        <v>733979.2412145983</v>
      </c>
      <c r="AB101" s="31">
        <v>7128621.5484815305</v>
      </c>
      <c r="AC101" s="32">
        <v>4425795.9775576079</v>
      </c>
      <c r="AD101" s="31">
        <v>2686442.8913556831</v>
      </c>
      <c r="AE101" s="33">
        <v>7138187.348601385</v>
      </c>
      <c r="AF101" s="33">
        <v>2280962.7963528098</v>
      </c>
      <c r="AG101" s="34">
        <v>3670443</v>
      </c>
      <c r="AH101" s="17">
        <v>4222404</v>
      </c>
      <c r="AI101" s="17">
        <v>3673172</v>
      </c>
      <c r="AJ101" s="17">
        <v>2554999</v>
      </c>
      <c r="AK101" s="17">
        <v>3471038</v>
      </c>
      <c r="AL101" s="31">
        <v>-34350.231214597807</v>
      </c>
      <c r="AM101" s="31">
        <v>-115483.65848153643</v>
      </c>
      <c r="AN101" s="32">
        <v>-30095.427557607967</v>
      </c>
      <c r="AO101" s="31">
        <v>0.26864431600000005</v>
      </c>
      <c r="AP101" s="33">
        <v>99934.651398619986</v>
      </c>
      <c r="AQ101" s="33">
        <v>75271.77464718993</v>
      </c>
      <c r="AR101" s="34">
        <v>193432.34609999976</v>
      </c>
      <c r="AS101" s="17">
        <v>309924.45359999972</v>
      </c>
      <c r="AT101" s="17">
        <v>348216.70559999999</v>
      </c>
      <c r="AU101" s="17">
        <v>298168.38329999999</v>
      </c>
      <c r="AV101" s="17">
        <v>482821.38580000005</v>
      </c>
      <c r="AW101" s="35">
        <v>0</v>
      </c>
      <c r="AX101" s="31">
        <v>0</v>
      </c>
      <c r="AY101" s="32">
        <v>0</v>
      </c>
      <c r="AZ101" s="31">
        <v>0</v>
      </c>
      <c r="BA101" s="33">
        <v>0</v>
      </c>
      <c r="BB101" s="33">
        <v>0</v>
      </c>
      <c r="BC101" s="34">
        <v>293268.39569999994</v>
      </c>
      <c r="BD101" s="17">
        <v>374104.99439999985</v>
      </c>
      <c r="BE101" s="17">
        <v>332789.38319999987</v>
      </c>
      <c r="BF101" s="17">
        <v>226883.91120000018</v>
      </c>
      <c r="BG101" s="17">
        <v>300591.89079999999</v>
      </c>
      <c r="BH101" s="35">
        <v>699629.01000000024</v>
      </c>
      <c r="BI101" s="31">
        <v>7013137.8899999931</v>
      </c>
      <c r="BJ101" s="32">
        <v>4395700.549999997</v>
      </c>
      <c r="BK101" s="31">
        <v>2686443.1599999992</v>
      </c>
      <c r="BL101" s="33">
        <v>7238122</v>
      </c>
      <c r="BM101" s="33">
        <v>2356234.571</v>
      </c>
      <c r="BN101" s="34">
        <v>4157143.7417999986</v>
      </c>
      <c r="BO101" s="17">
        <v>4906433.4480000017</v>
      </c>
      <c r="BP101" s="17">
        <v>4354178.0887999991</v>
      </c>
      <c r="BQ101" s="17">
        <v>3080051.2945000008</v>
      </c>
      <c r="BR101" s="17">
        <v>4254451.2766000004</v>
      </c>
      <c r="BS101" s="19"/>
      <c r="BT101" s="31">
        <v>398054.89000000007</v>
      </c>
      <c r="BU101" s="31">
        <v>4544599.74</v>
      </c>
      <c r="BV101" s="32">
        <v>5760878.1800000006</v>
      </c>
      <c r="BW101" s="31">
        <v>1878984.5599999998</v>
      </c>
      <c r="BX101" s="33">
        <v>8759654.9400000013</v>
      </c>
      <c r="BY101" s="33">
        <v>2575796.7600000002</v>
      </c>
      <c r="BZ101" s="34">
        <v>3202471.3360000011</v>
      </c>
      <c r="CA101" s="17">
        <v>4619480.1408000002</v>
      </c>
      <c r="CB101" s="17">
        <v>5629596.2934000008</v>
      </c>
      <c r="CC101" s="17">
        <v>2082456.457399999</v>
      </c>
      <c r="CD101" s="17">
        <v>4544537.7513999976</v>
      </c>
      <c r="CE101" s="19"/>
      <c r="CF101" s="31">
        <v>14285.350000000002</v>
      </c>
      <c r="CG101" s="31">
        <v>157006.45999999996</v>
      </c>
      <c r="CH101" s="32">
        <v>157098.13000000003</v>
      </c>
      <c r="CI101" s="31">
        <v>84228.549999999916</v>
      </c>
      <c r="CJ101" s="33">
        <v>205438.99999999997</v>
      </c>
      <c r="CK101" s="33">
        <v>58526.887999999984</v>
      </c>
      <c r="CL101" s="34">
        <v>151089.97259999989</v>
      </c>
      <c r="CM101" s="17">
        <v>260512.26599999974</v>
      </c>
      <c r="CN101" s="17">
        <v>274348.97599999997</v>
      </c>
      <c r="CO101" s="17">
        <v>109841.54350000012</v>
      </c>
      <c r="CP101" s="17">
        <v>240967.71719999987</v>
      </c>
      <c r="CQ101" s="5"/>
    </row>
    <row r="102" spans="1:95">
      <c r="A102" s="5"/>
      <c r="B102" s="21" t="s">
        <v>0</v>
      </c>
      <c r="C102" s="21" t="s">
        <v>76</v>
      </c>
      <c r="D102" s="22" t="s">
        <v>9</v>
      </c>
      <c r="E102" s="31">
        <v>2664423.4472249085</v>
      </c>
      <c r="F102" s="31">
        <v>5681066.7326177908</v>
      </c>
      <c r="G102" s="32">
        <v>9605871.5891678929</v>
      </c>
      <c r="H102" s="31">
        <v>1648577.6051422232</v>
      </c>
      <c r="I102" s="33">
        <v>2435685.8892567102</v>
      </c>
      <c r="J102" s="33">
        <v>8672144.9999980032</v>
      </c>
      <c r="K102" s="34">
        <v>3702789</v>
      </c>
      <c r="L102" s="17">
        <v>8296216</v>
      </c>
      <c r="M102" s="17">
        <v>7278608</v>
      </c>
      <c r="N102" s="17">
        <v>6514199</v>
      </c>
      <c r="O102" s="17">
        <v>766947</v>
      </c>
      <c r="P102" s="35">
        <v>92556.158564543424</v>
      </c>
      <c r="Q102" s="31">
        <v>112994.1958039444</v>
      </c>
      <c r="R102" s="32">
        <v>123643.67742302395</v>
      </c>
      <c r="S102" s="31">
        <v>121397.837860215</v>
      </c>
      <c r="T102" s="33">
        <v>102667.81225849001</v>
      </c>
      <c r="U102" s="33">
        <v>359728</v>
      </c>
      <c r="V102" s="34">
        <v>130133</v>
      </c>
      <c r="W102" s="17">
        <v>455541</v>
      </c>
      <c r="X102" s="17">
        <v>948384</v>
      </c>
      <c r="Y102" s="17">
        <v>504692</v>
      </c>
      <c r="Z102" s="17">
        <v>49534</v>
      </c>
      <c r="AA102" s="35">
        <v>2756979.6057894519</v>
      </c>
      <c r="AB102" s="31">
        <v>5794060.9284217386</v>
      </c>
      <c r="AC102" s="32">
        <v>9729515.2665909212</v>
      </c>
      <c r="AD102" s="31">
        <v>1769975.4430024389</v>
      </c>
      <c r="AE102" s="33">
        <v>2538353.7015152005</v>
      </c>
      <c r="AF102" s="33">
        <v>9031872.9999980032</v>
      </c>
      <c r="AG102" s="34">
        <v>3832922</v>
      </c>
      <c r="AH102" s="17">
        <v>8751757</v>
      </c>
      <c r="AI102" s="17">
        <v>8226992</v>
      </c>
      <c r="AJ102" s="17">
        <v>7018891</v>
      </c>
      <c r="AK102" s="17">
        <v>816481</v>
      </c>
      <c r="AL102" s="31">
        <v>-129026.65578945106</v>
      </c>
      <c r="AM102" s="31">
        <v>-93863.778421733979</v>
      </c>
      <c r="AN102" s="32">
        <v>-66160.7365909168</v>
      </c>
      <c r="AO102" s="31">
        <v>0.176997562</v>
      </c>
      <c r="AP102" s="33">
        <v>35536.960484799994</v>
      </c>
      <c r="AQ102" s="33">
        <v>298051.80899993412</v>
      </c>
      <c r="AR102" s="34">
        <v>201994.9893999999</v>
      </c>
      <c r="AS102" s="17">
        <v>642378.96380000003</v>
      </c>
      <c r="AT102" s="17">
        <v>779918.84160000004</v>
      </c>
      <c r="AU102" s="17">
        <v>819104.5797</v>
      </c>
      <c r="AV102" s="17">
        <v>113572.5071</v>
      </c>
      <c r="AW102" s="35">
        <v>0</v>
      </c>
      <c r="AX102" s="31">
        <v>0</v>
      </c>
      <c r="AY102" s="32">
        <v>0</v>
      </c>
      <c r="AZ102" s="31">
        <v>0</v>
      </c>
      <c r="BA102" s="33">
        <v>0</v>
      </c>
      <c r="BB102" s="33">
        <v>0</v>
      </c>
      <c r="BC102" s="34">
        <v>184746.84039999999</v>
      </c>
      <c r="BD102" s="17">
        <v>473470.05369999987</v>
      </c>
      <c r="BE102" s="17">
        <v>479633.63359999994</v>
      </c>
      <c r="BF102" s="17">
        <v>414114.5689999999</v>
      </c>
      <c r="BG102" s="17">
        <v>48172.379000000001</v>
      </c>
      <c r="BH102" s="35">
        <v>2627952.9500000016</v>
      </c>
      <c r="BI102" s="31">
        <v>5700197.1500000078</v>
      </c>
      <c r="BJ102" s="32">
        <v>9663354.5300000012</v>
      </c>
      <c r="BK102" s="31">
        <v>1769975.6200000006</v>
      </c>
      <c r="BL102" s="33">
        <v>2573890.662</v>
      </c>
      <c r="BM102" s="33">
        <v>9329924.8089979328</v>
      </c>
      <c r="BN102" s="34">
        <v>4219663.8297999995</v>
      </c>
      <c r="BO102" s="17">
        <v>9867606.0175000001</v>
      </c>
      <c r="BP102" s="17">
        <v>9486544.4752000012</v>
      </c>
      <c r="BQ102" s="17">
        <v>8252110.1487000007</v>
      </c>
      <c r="BR102" s="17">
        <v>978225.8861</v>
      </c>
      <c r="BS102" s="19"/>
      <c r="BT102" s="31">
        <v>7028137.0200000005</v>
      </c>
      <c r="BU102" s="31">
        <v>898617.72999999986</v>
      </c>
      <c r="BV102" s="32">
        <v>14159064.949999997</v>
      </c>
      <c r="BW102" s="31">
        <v>231508.08999999985</v>
      </c>
      <c r="BX102" s="33">
        <v>4589307.2699999996</v>
      </c>
      <c r="BY102" s="33">
        <v>5576038.9639979349</v>
      </c>
      <c r="BZ102" s="34">
        <v>5982467.142599998</v>
      </c>
      <c r="CA102" s="17">
        <v>1903507.5124999997</v>
      </c>
      <c r="CB102" s="17">
        <v>16451293.306599997</v>
      </c>
      <c r="CC102" s="17">
        <v>6564456.1962000001</v>
      </c>
      <c r="CD102" s="17">
        <v>6053724.5377999991</v>
      </c>
      <c r="CE102" s="19"/>
      <c r="CF102" s="31">
        <v>88224.530000000028</v>
      </c>
      <c r="CG102" s="31">
        <v>111163.69</v>
      </c>
      <c r="CH102" s="32">
        <v>122802.89999999992</v>
      </c>
      <c r="CI102" s="31">
        <v>121397.84999999999</v>
      </c>
      <c r="CJ102" s="33">
        <v>104105.162</v>
      </c>
      <c r="CK102" s="33">
        <v>371599.02400000009</v>
      </c>
      <c r="CL102" s="34">
        <v>143263.41970000003</v>
      </c>
      <c r="CM102" s="17">
        <v>513622.47749999986</v>
      </c>
      <c r="CN102" s="17">
        <v>1093581.5903999996</v>
      </c>
      <c r="CO102" s="17">
        <v>593366.38440000033</v>
      </c>
      <c r="CP102" s="17">
        <v>59346.685400000002</v>
      </c>
      <c r="CQ102" s="5"/>
    </row>
    <row r="103" spans="1:95">
      <c r="A103" s="5"/>
      <c r="B103" s="21" t="s">
        <v>0</v>
      </c>
      <c r="C103" s="21" t="s">
        <v>76</v>
      </c>
      <c r="D103" s="22" t="s">
        <v>6</v>
      </c>
      <c r="E103" s="31">
        <v>35393958.604113914</v>
      </c>
      <c r="F103" s="31">
        <v>25020114.853407651</v>
      </c>
      <c r="G103" s="32">
        <v>15178427.135657609</v>
      </c>
      <c r="H103" s="31">
        <v>19900213.629978444</v>
      </c>
      <c r="I103" s="33">
        <v>27633597.084653396</v>
      </c>
      <c r="J103" s="33">
        <v>27119137.442436911</v>
      </c>
      <c r="K103" s="34">
        <v>12355159.994645</v>
      </c>
      <c r="L103" s="17">
        <v>22637082</v>
      </c>
      <c r="M103" s="17">
        <v>20554378</v>
      </c>
      <c r="N103" s="17">
        <v>14930224</v>
      </c>
      <c r="O103" s="17">
        <v>24059536</v>
      </c>
      <c r="P103" s="35">
        <v>1059266.5274168735</v>
      </c>
      <c r="Q103" s="31">
        <v>1128045.5664993143</v>
      </c>
      <c r="R103" s="32">
        <v>1527857.4759839438</v>
      </c>
      <c r="S103" s="31">
        <v>769620.97303789482</v>
      </c>
      <c r="T103" s="33">
        <v>788183.71290474001</v>
      </c>
      <c r="U103" s="33">
        <v>908174.22970984061</v>
      </c>
      <c r="V103" s="34">
        <v>683460.08117599995</v>
      </c>
      <c r="W103" s="17">
        <v>1494512.0794600998</v>
      </c>
      <c r="X103" s="17">
        <v>1708410</v>
      </c>
      <c r="Y103" s="17">
        <v>719943</v>
      </c>
      <c r="Z103" s="17">
        <v>1730139</v>
      </c>
      <c r="AA103" s="35">
        <v>36453225.131530784</v>
      </c>
      <c r="AB103" s="31">
        <v>26148160.419906974</v>
      </c>
      <c r="AC103" s="32">
        <v>16706284.611641549</v>
      </c>
      <c r="AD103" s="31">
        <v>20669834.603016291</v>
      </c>
      <c r="AE103" s="33">
        <v>28421780.797558114</v>
      </c>
      <c r="AF103" s="33">
        <v>28027311.672146756</v>
      </c>
      <c r="AG103" s="34">
        <v>13038620.075821003</v>
      </c>
      <c r="AH103" s="17">
        <v>24131594.079460099</v>
      </c>
      <c r="AI103" s="17">
        <v>22262788</v>
      </c>
      <c r="AJ103" s="17">
        <v>15650167</v>
      </c>
      <c r="AK103" s="17">
        <v>25789675</v>
      </c>
      <c r="AL103" s="31">
        <v>-1706011.0715307866</v>
      </c>
      <c r="AM103" s="31">
        <v>-423600.15990695747</v>
      </c>
      <c r="AN103" s="32">
        <v>-113602.79164153918</v>
      </c>
      <c r="AO103" s="31">
        <v>2.0669836669999997</v>
      </c>
      <c r="AP103" s="33">
        <v>397905.04244189011</v>
      </c>
      <c r="AQ103" s="33">
        <v>924901.30785323936</v>
      </c>
      <c r="AR103" s="34">
        <v>687135.28117900016</v>
      </c>
      <c r="AS103" s="17">
        <v>1771259.0055399002</v>
      </c>
      <c r="AT103" s="17">
        <v>2110512.3024000004</v>
      </c>
      <c r="AU103" s="17">
        <v>1826374.4888999995</v>
      </c>
      <c r="AV103" s="17">
        <v>3587343.7925</v>
      </c>
      <c r="AW103" s="35">
        <v>0</v>
      </c>
      <c r="AX103" s="31">
        <v>0</v>
      </c>
      <c r="AY103" s="32">
        <v>0</v>
      </c>
      <c r="AZ103" s="31">
        <v>0</v>
      </c>
      <c r="BA103" s="33">
        <v>0</v>
      </c>
      <c r="BB103" s="33">
        <v>0</v>
      </c>
      <c r="BC103" s="34">
        <v>796598.6692</v>
      </c>
      <c r="BD103" s="17">
        <v>1651451.0875000004</v>
      </c>
      <c r="BE103" s="17">
        <v>1565073.9964000001</v>
      </c>
      <c r="BF103" s="17">
        <v>1039171.0888</v>
      </c>
      <c r="BG103" s="17">
        <v>1591222.9475000002</v>
      </c>
      <c r="BH103" s="35">
        <v>34747214.059999987</v>
      </c>
      <c r="BI103" s="31">
        <v>25724560.260000028</v>
      </c>
      <c r="BJ103" s="32">
        <v>16592681.820000017</v>
      </c>
      <c r="BK103" s="31">
        <v>20669836.669999961</v>
      </c>
      <c r="BL103" s="33">
        <v>28819685.84</v>
      </c>
      <c r="BM103" s="33">
        <v>28952212.980000008</v>
      </c>
      <c r="BN103" s="34">
        <v>14522354.026200002</v>
      </c>
      <c r="BO103" s="17">
        <v>27554304.172499996</v>
      </c>
      <c r="BP103" s="17">
        <v>25938374.298799999</v>
      </c>
      <c r="BQ103" s="17">
        <v>18515712.5777</v>
      </c>
      <c r="BR103" s="17">
        <v>30968241.739999991</v>
      </c>
      <c r="BS103" s="19"/>
      <c r="BT103" s="31">
        <v>16570585.139999997</v>
      </c>
      <c r="BU103" s="31">
        <v>22674482.510000002</v>
      </c>
      <c r="BV103" s="32">
        <v>33704737.340000004</v>
      </c>
      <c r="BW103" s="31">
        <v>10341224.030000001</v>
      </c>
      <c r="BX103" s="33">
        <v>39634227.269999988</v>
      </c>
      <c r="BY103" s="33">
        <v>23951527.430000003</v>
      </c>
      <c r="BZ103" s="34">
        <v>9905898.739099998</v>
      </c>
      <c r="CA103" s="17">
        <v>31619826.015800003</v>
      </c>
      <c r="CB103" s="17">
        <v>23416018.2293</v>
      </c>
      <c r="CC103" s="17">
        <v>14507294.628300004</v>
      </c>
      <c r="CD103" s="17">
        <v>16750335.294099994</v>
      </c>
      <c r="CE103" s="19"/>
      <c r="CF103" s="31">
        <v>1009692.8499999999</v>
      </c>
      <c r="CG103" s="31">
        <v>1109771.2299999993</v>
      </c>
      <c r="CH103" s="32">
        <v>1517468.039999997</v>
      </c>
      <c r="CI103" s="31">
        <v>769621.04999999946</v>
      </c>
      <c r="CJ103" s="33">
        <v>799218.28799999994</v>
      </c>
      <c r="CK103" s="33">
        <v>938143.97999999963</v>
      </c>
      <c r="CL103" s="34">
        <v>757264.37069999997</v>
      </c>
      <c r="CM103" s="17">
        <v>1705020.2367</v>
      </c>
      <c r="CN103" s="17">
        <v>1990468.4909999999</v>
      </c>
      <c r="CO103" s="17">
        <v>851764.56330000004</v>
      </c>
      <c r="CP103" s="17">
        <v>2077550.9112000007</v>
      </c>
      <c r="CQ103" s="5"/>
    </row>
    <row r="104" spans="1:95">
      <c r="A104" s="5"/>
      <c r="B104" s="21" t="s">
        <v>0</v>
      </c>
      <c r="C104" s="21" t="s">
        <v>76</v>
      </c>
      <c r="D104" s="22" t="s">
        <v>4</v>
      </c>
      <c r="E104" s="31">
        <v>10779148.122146634</v>
      </c>
      <c r="F104" s="31">
        <v>7601228.2767769126</v>
      </c>
      <c r="G104" s="32">
        <v>6062527.1047364669</v>
      </c>
      <c r="H104" s="31">
        <v>3174235.002576468</v>
      </c>
      <c r="I104" s="33">
        <v>5979453.6106816474</v>
      </c>
      <c r="J104" s="33">
        <v>6541512.1045646304</v>
      </c>
      <c r="K104" s="34">
        <v>4322034.4548757505</v>
      </c>
      <c r="L104" s="17">
        <v>5068958.4895000001</v>
      </c>
      <c r="M104" s="17">
        <v>3969723.3033634</v>
      </c>
      <c r="N104" s="17">
        <v>5415129.947386561</v>
      </c>
      <c r="O104" s="17">
        <v>3104112</v>
      </c>
      <c r="P104" s="35">
        <v>316647.2106335737</v>
      </c>
      <c r="Q104" s="31">
        <v>220302.47984580067</v>
      </c>
      <c r="R104" s="32">
        <v>139391.34159242883</v>
      </c>
      <c r="S104" s="31">
        <v>87911.151208883981</v>
      </c>
      <c r="T104" s="33">
        <v>167652.75480456994</v>
      </c>
      <c r="U104" s="33">
        <v>252354.28349613986</v>
      </c>
      <c r="V104" s="34">
        <v>112541.30553374998</v>
      </c>
      <c r="W104" s="17">
        <v>198551.97110239998</v>
      </c>
      <c r="X104" s="17">
        <v>198618</v>
      </c>
      <c r="Y104" s="17">
        <v>356049.22360882</v>
      </c>
      <c r="Z104" s="17">
        <v>176232</v>
      </c>
      <c r="AA104" s="35">
        <v>11095795.332780205</v>
      </c>
      <c r="AB104" s="31">
        <v>7821530.7566227121</v>
      </c>
      <c r="AC104" s="32">
        <v>6201918.4463288952</v>
      </c>
      <c r="AD104" s="31">
        <v>3262146.1537853521</v>
      </c>
      <c r="AE104" s="33">
        <v>6147106.3654862167</v>
      </c>
      <c r="AF104" s="33">
        <v>6793866.3880607672</v>
      </c>
      <c r="AG104" s="34">
        <v>4434575.7604095004</v>
      </c>
      <c r="AH104" s="17">
        <v>5267510.4606024008</v>
      </c>
      <c r="AI104" s="17">
        <v>4168341.3033633996</v>
      </c>
      <c r="AJ104" s="17">
        <v>5771179.1709953807</v>
      </c>
      <c r="AK104" s="17">
        <v>3280344</v>
      </c>
      <c r="AL104" s="31">
        <v>-519283.26278020407</v>
      </c>
      <c r="AM104" s="31">
        <v>-126708.78662271721</v>
      </c>
      <c r="AN104" s="32">
        <v>-42173.066328892768</v>
      </c>
      <c r="AO104" s="31">
        <v>0.32621464800000016</v>
      </c>
      <c r="AP104" s="33">
        <v>86059.512513780021</v>
      </c>
      <c r="AQ104" s="33">
        <v>224197.59293716383</v>
      </c>
      <c r="AR104" s="34">
        <v>233702.14469049996</v>
      </c>
      <c r="AS104" s="17">
        <v>386635.26839760004</v>
      </c>
      <c r="AT104" s="17">
        <v>395158.75623660005</v>
      </c>
      <c r="AU104" s="17">
        <v>673496.60910461983</v>
      </c>
      <c r="AV104" s="17">
        <v>456295.8504</v>
      </c>
      <c r="AW104" s="35">
        <v>0</v>
      </c>
      <c r="AX104" s="31">
        <v>0</v>
      </c>
      <c r="AY104" s="32">
        <v>0</v>
      </c>
      <c r="AZ104" s="31">
        <v>0</v>
      </c>
      <c r="BA104" s="33">
        <v>0</v>
      </c>
      <c r="BB104" s="33">
        <v>0</v>
      </c>
      <c r="BC104" s="34">
        <v>138155.59369999997</v>
      </c>
      <c r="BD104" s="17">
        <v>220809.34950000007</v>
      </c>
      <c r="BE104" s="17">
        <v>200011.02630000009</v>
      </c>
      <c r="BF104" s="17">
        <v>346840.63150000002</v>
      </c>
      <c r="BG104" s="17">
        <v>224375.52960000001</v>
      </c>
      <c r="BH104" s="35">
        <v>10576512.069999991</v>
      </c>
      <c r="BI104" s="31">
        <v>7694821.9699999988</v>
      </c>
      <c r="BJ104" s="32">
        <v>6159745.379999999</v>
      </c>
      <c r="BK104" s="31">
        <v>3262146.4800000004</v>
      </c>
      <c r="BL104" s="33">
        <v>6233165.8780000005</v>
      </c>
      <c r="BM104" s="33">
        <v>7018063.9809979284</v>
      </c>
      <c r="BN104" s="34">
        <v>4806433.4988000011</v>
      </c>
      <c r="BO104" s="17">
        <v>5874955.0784999989</v>
      </c>
      <c r="BP104" s="17">
        <v>4763511.0858999984</v>
      </c>
      <c r="BQ104" s="17">
        <v>6791516.4116000012</v>
      </c>
      <c r="BR104" s="17">
        <v>3961015.3800000008</v>
      </c>
      <c r="BS104" s="19"/>
      <c r="BT104" s="31">
        <v>5404753.870000001</v>
      </c>
      <c r="BU104" s="31">
        <v>13313760.750000006</v>
      </c>
      <c r="BV104" s="32">
        <v>7029887.2099999981</v>
      </c>
      <c r="BW104" s="31">
        <v>874166.89000000013</v>
      </c>
      <c r="BX104" s="33">
        <v>7739994.4680000003</v>
      </c>
      <c r="BY104" s="33">
        <v>8215378.7409979329</v>
      </c>
      <c r="BZ104" s="34">
        <v>4242681.4768000003</v>
      </c>
      <c r="CA104" s="17">
        <v>5282264.0359999994</v>
      </c>
      <c r="CB104" s="17">
        <v>3385446.0137</v>
      </c>
      <c r="CC104" s="17">
        <v>8221768.6846999982</v>
      </c>
      <c r="CD104" s="17">
        <v>5065271.2435999997</v>
      </c>
      <c r="CE104" s="19"/>
      <c r="CF104" s="31">
        <v>301828.12000000023</v>
      </c>
      <c r="CG104" s="31">
        <v>216733.57999999987</v>
      </c>
      <c r="CH104" s="32">
        <v>138443.47999999998</v>
      </c>
      <c r="CI104" s="31">
        <v>87911.160000000033</v>
      </c>
      <c r="CJ104" s="33">
        <v>169999.894</v>
      </c>
      <c r="CK104" s="33">
        <v>260681.97497727387</v>
      </c>
      <c r="CL104" s="34">
        <v>121892.8512</v>
      </c>
      <c r="CM104" s="17">
        <v>221480.35609999998</v>
      </c>
      <c r="CN104" s="17">
        <v>227755.26060000001</v>
      </c>
      <c r="CO104" s="17">
        <v>419080.08800000022</v>
      </c>
      <c r="CP104" s="17">
        <v>212800.13999999998</v>
      </c>
      <c r="CQ104" s="5"/>
    </row>
    <row r="105" spans="1:95">
      <c r="A105" s="5"/>
      <c r="B105" s="21" t="s">
        <v>0</v>
      </c>
      <c r="C105" s="21" t="s">
        <v>76</v>
      </c>
      <c r="D105" s="22" t="s">
        <v>31</v>
      </c>
      <c r="E105" s="31">
        <v>0</v>
      </c>
      <c r="F105" s="31">
        <v>0</v>
      </c>
      <c r="G105" s="32">
        <v>603014.60132049606</v>
      </c>
      <c r="H105" s="31">
        <v>1517595.6082404237</v>
      </c>
      <c r="I105" s="33">
        <v>6476903.991686576</v>
      </c>
      <c r="J105" s="33">
        <v>3249323.9999999995</v>
      </c>
      <c r="K105" s="34">
        <v>3210215</v>
      </c>
      <c r="L105" s="17">
        <v>0</v>
      </c>
      <c r="M105" s="17">
        <v>0</v>
      </c>
      <c r="N105" s="17">
        <v>0</v>
      </c>
      <c r="O105" s="17">
        <v>0</v>
      </c>
      <c r="P105" s="35">
        <v>0</v>
      </c>
      <c r="Q105" s="31">
        <v>0</v>
      </c>
      <c r="R105" s="32">
        <v>5744.6133904079998</v>
      </c>
      <c r="S105" s="31">
        <v>67373.353262664008</v>
      </c>
      <c r="T105" s="33">
        <v>228079.67004849005</v>
      </c>
      <c r="U105" s="33">
        <v>294768.00000000006</v>
      </c>
      <c r="V105" s="34">
        <v>116697</v>
      </c>
      <c r="W105" s="17">
        <v>0</v>
      </c>
      <c r="X105" s="17">
        <v>0</v>
      </c>
      <c r="Y105" s="17">
        <v>0</v>
      </c>
      <c r="Z105" s="17">
        <v>0</v>
      </c>
      <c r="AA105" s="35">
        <v>0</v>
      </c>
      <c r="AB105" s="31">
        <v>0</v>
      </c>
      <c r="AC105" s="32">
        <v>608759.21471090405</v>
      </c>
      <c r="AD105" s="31">
        <v>1584968.961503088</v>
      </c>
      <c r="AE105" s="33">
        <v>6704983.6617350644</v>
      </c>
      <c r="AF105" s="33">
        <v>3544092</v>
      </c>
      <c r="AG105" s="34">
        <v>3326912</v>
      </c>
      <c r="AH105" s="17">
        <v>0</v>
      </c>
      <c r="AI105" s="17">
        <v>0</v>
      </c>
      <c r="AJ105" s="17">
        <v>0</v>
      </c>
      <c r="AK105" s="17">
        <v>0</v>
      </c>
      <c r="AL105" s="31">
        <v>0</v>
      </c>
      <c r="AM105" s="31">
        <v>0</v>
      </c>
      <c r="AN105" s="32">
        <v>-4139.564710904001</v>
      </c>
      <c r="AO105" s="31">
        <v>0.15849691199999991</v>
      </c>
      <c r="AP105" s="33">
        <v>93869.788264929972</v>
      </c>
      <c r="AQ105" s="33">
        <v>116955.03599999998</v>
      </c>
      <c r="AR105" s="34">
        <v>175328.26239999998</v>
      </c>
      <c r="AS105" s="17">
        <v>0</v>
      </c>
      <c r="AT105" s="17">
        <v>0</v>
      </c>
      <c r="AU105" s="17">
        <v>0</v>
      </c>
      <c r="AV105" s="17">
        <v>0</v>
      </c>
      <c r="AW105" s="35">
        <v>0</v>
      </c>
      <c r="AX105" s="31">
        <v>0</v>
      </c>
      <c r="AY105" s="32">
        <v>0</v>
      </c>
      <c r="AZ105" s="31">
        <v>0</v>
      </c>
      <c r="BA105" s="33">
        <v>0</v>
      </c>
      <c r="BB105" s="33">
        <v>0</v>
      </c>
      <c r="BC105" s="34">
        <v>116109.2288</v>
      </c>
      <c r="BD105" s="17">
        <v>0</v>
      </c>
      <c r="BE105" s="17">
        <v>0</v>
      </c>
      <c r="BF105" s="17">
        <v>0</v>
      </c>
      <c r="BG105" s="17">
        <v>0</v>
      </c>
      <c r="BH105" s="35">
        <v>0</v>
      </c>
      <c r="BI105" s="31">
        <v>0</v>
      </c>
      <c r="BJ105" s="32">
        <v>604619.65</v>
      </c>
      <c r="BK105" s="31">
        <v>1584969.12</v>
      </c>
      <c r="BL105" s="33">
        <v>6798853.4500000002</v>
      </c>
      <c r="BM105" s="33">
        <v>3661047.0360000003</v>
      </c>
      <c r="BN105" s="34">
        <v>3618349.4911999996</v>
      </c>
      <c r="BO105" s="17">
        <v>0</v>
      </c>
      <c r="BP105" s="17">
        <v>0</v>
      </c>
      <c r="BQ105" s="17">
        <v>0</v>
      </c>
      <c r="BR105" s="17">
        <v>0</v>
      </c>
      <c r="BS105" s="19"/>
      <c r="BT105" s="31">
        <v>0</v>
      </c>
      <c r="BU105" s="31">
        <v>0</v>
      </c>
      <c r="BV105" s="32">
        <v>0</v>
      </c>
      <c r="BW105" s="31">
        <v>498776.73</v>
      </c>
      <c r="BX105" s="33">
        <v>6543566.2699999996</v>
      </c>
      <c r="BY105" s="33">
        <v>3661047.0360000003</v>
      </c>
      <c r="BZ105" s="34">
        <v>3618349.4912</v>
      </c>
      <c r="CA105" s="17">
        <v>0</v>
      </c>
      <c r="CB105" s="17">
        <v>0</v>
      </c>
      <c r="CC105" s="17">
        <v>0</v>
      </c>
      <c r="CD105" s="17">
        <v>0</v>
      </c>
      <c r="CE105" s="19"/>
      <c r="CF105" s="31">
        <v>0</v>
      </c>
      <c r="CG105" s="31">
        <v>0</v>
      </c>
      <c r="CH105" s="32">
        <v>5705.5499999999993</v>
      </c>
      <c r="CI105" s="31">
        <v>67373.36</v>
      </c>
      <c r="CJ105" s="33">
        <v>231272.78599999999</v>
      </c>
      <c r="CK105" s="33">
        <v>304495.34399999998</v>
      </c>
      <c r="CL105" s="34">
        <v>126919.65720000002</v>
      </c>
      <c r="CM105" s="17">
        <v>0</v>
      </c>
      <c r="CN105" s="17">
        <v>0</v>
      </c>
      <c r="CO105" s="17">
        <v>0</v>
      </c>
      <c r="CP105" s="17">
        <v>0</v>
      </c>
      <c r="CQ105" s="5"/>
    </row>
    <row r="106" spans="1:95">
      <c r="A106" s="5"/>
      <c r="B106" s="21" t="s">
        <v>0</v>
      </c>
      <c r="C106" s="21" t="s">
        <v>76</v>
      </c>
      <c r="D106" s="22" t="s">
        <v>32</v>
      </c>
      <c r="E106" s="31">
        <v>0</v>
      </c>
      <c r="F106" s="31">
        <v>6305561.0089656878</v>
      </c>
      <c r="G106" s="32">
        <v>18683461.722657427</v>
      </c>
      <c r="H106" s="31">
        <v>6579173.0120826336</v>
      </c>
      <c r="I106" s="33">
        <v>8943786.9470099993</v>
      </c>
      <c r="J106" s="33">
        <v>14305460.652923999</v>
      </c>
      <c r="K106" s="34">
        <v>2342092</v>
      </c>
      <c r="L106" s="17">
        <v>1299903</v>
      </c>
      <c r="M106" s="17">
        <v>2016210</v>
      </c>
      <c r="N106" s="17">
        <v>1187985</v>
      </c>
      <c r="O106" s="17">
        <v>1879707</v>
      </c>
      <c r="P106" s="35">
        <v>0</v>
      </c>
      <c r="Q106" s="31">
        <v>120923.58184603119</v>
      </c>
      <c r="R106" s="32">
        <v>933966.99873789109</v>
      </c>
      <c r="S106" s="31">
        <v>916371.26836286392</v>
      </c>
      <c r="T106" s="33">
        <v>1009802.7573626001</v>
      </c>
      <c r="U106" s="33">
        <v>597139.13980831997</v>
      </c>
      <c r="V106" s="34">
        <v>84926</v>
      </c>
      <c r="W106" s="17">
        <v>51870</v>
      </c>
      <c r="X106" s="17">
        <v>88236</v>
      </c>
      <c r="Y106" s="17">
        <v>77557</v>
      </c>
      <c r="Z106" s="17">
        <v>119349</v>
      </c>
      <c r="AA106" s="35">
        <v>0</v>
      </c>
      <c r="AB106" s="31">
        <v>6426484.5908117183</v>
      </c>
      <c r="AC106" s="32">
        <v>19617428.721395317</v>
      </c>
      <c r="AD106" s="31">
        <v>7495544.2804454984</v>
      </c>
      <c r="AE106" s="33">
        <v>9953589.7043725997</v>
      </c>
      <c r="AF106" s="33">
        <v>14902599.792732319</v>
      </c>
      <c r="AG106" s="34">
        <v>2427018</v>
      </c>
      <c r="AH106" s="17">
        <v>1351773</v>
      </c>
      <c r="AI106" s="17">
        <v>2104446</v>
      </c>
      <c r="AJ106" s="17">
        <v>1265542</v>
      </c>
      <c r="AK106" s="17">
        <v>1999056</v>
      </c>
      <c r="AL106" s="31">
        <v>0</v>
      </c>
      <c r="AM106" s="31">
        <v>-104109.040811718</v>
      </c>
      <c r="AN106" s="32">
        <v>-133398.58139531841</v>
      </c>
      <c r="AO106" s="31">
        <v>0.74955450299999993</v>
      </c>
      <c r="AP106" s="33">
        <v>139350.29562740002</v>
      </c>
      <c r="AQ106" s="33">
        <v>491785.80726767989</v>
      </c>
      <c r="AR106" s="34">
        <v>127903.84860000003</v>
      </c>
      <c r="AS106" s="17">
        <v>99220.138199999958</v>
      </c>
      <c r="AT106" s="17">
        <v>199501.48079999984</v>
      </c>
      <c r="AU106" s="17">
        <v>147688.75140000004</v>
      </c>
      <c r="AV106" s="17">
        <v>278068.68960000004</v>
      </c>
      <c r="AW106" s="35">
        <v>0</v>
      </c>
      <c r="AX106" s="31">
        <v>0</v>
      </c>
      <c r="AY106" s="32">
        <v>0</v>
      </c>
      <c r="AZ106" s="31">
        <v>0</v>
      </c>
      <c r="BA106" s="33">
        <v>0</v>
      </c>
      <c r="BB106" s="33">
        <v>0</v>
      </c>
      <c r="BC106" s="34">
        <v>93649.58600000001</v>
      </c>
      <c r="BD106" s="17">
        <v>64479.572100000027</v>
      </c>
      <c r="BE106" s="17">
        <v>109852.08120000013</v>
      </c>
      <c r="BF106" s="17">
        <v>69351.701600000015</v>
      </c>
      <c r="BG106" s="17">
        <v>113546.38080000001</v>
      </c>
      <c r="BH106" s="35">
        <v>0</v>
      </c>
      <c r="BI106" s="31">
        <v>6322375.5500000017</v>
      </c>
      <c r="BJ106" s="32">
        <v>19484030.140000001</v>
      </c>
      <c r="BK106" s="31">
        <v>7495545.0300000031</v>
      </c>
      <c r="BL106" s="33">
        <v>10092940</v>
      </c>
      <c r="BM106" s="33">
        <v>15394385.600000003</v>
      </c>
      <c r="BN106" s="34">
        <v>2648571.4345999998</v>
      </c>
      <c r="BO106" s="17">
        <v>1515472.710299999</v>
      </c>
      <c r="BP106" s="17">
        <v>2413799.5620000036</v>
      </c>
      <c r="BQ106" s="17">
        <v>1482582.453</v>
      </c>
      <c r="BR106" s="17">
        <v>2390671.0704000005</v>
      </c>
      <c r="BS106" s="19"/>
      <c r="BT106" s="31">
        <v>0</v>
      </c>
      <c r="BU106" s="31">
        <v>0</v>
      </c>
      <c r="BV106" s="32">
        <v>9610006.8599999975</v>
      </c>
      <c r="BW106" s="31">
        <v>13922838.199999996</v>
      </c>
      <c r="BX106" s="33">
        <v>754106</v>
      </c>
      <c r="BY106" s="33">
        <v>34502325.259999983</v>
      </c>
      <c r="BZ106" s="34">
        <v>2586108.8929999992</v>
      </c>
      <c r="CA106" s="17">
        <v>1396609.2039000003</v>
      </c>
      <c r="CB106" s="17">
        <v>2127234.2290000003</v>
      </c>
      <c r="CC106" s="17">
        <v>1192903.3049999997</v>
      </c>
      <c r="CD106" s="17">
        <v>3148241.5993999992</v>
      </c>
      <c r="CE106" s="19"/>
      <c r="CF106" s="31">
        <v>0</v>
      </c>
      <c r="CG106" s="31">
        <v>118964.62</v>
      </c>
      <c r="CH106" s="32">
        <v>927616.02</v>
      </c>
      <c r="CI106" s="31">
        <v>916371.36</v>
      </c>
      <c r="CJ106" s="33">
        <v>1023940.0000000001</v>
      </c>
      <c r="CK106" s="33">
        <v>616844.73200000008</v>
      </c>
      <c r="CL106" s="34">
        <v>92682.276199999993</v>
      </c>
      <c r="CM106" s="17">
        <v>58151.457000000009</v>
      </c>
      <c r="CN106" s="17">
        <v>101206.69199999986</v>
      </c>
      <c r="CO106" s="17">
        <v>90858.025500000018</v>
      </c>
      <c r="CP106" s="17">
        <v>142729.46909999999</v>
      </c>
      <c r="CQ106" s="5"/>
    </row>
    <row r="107" spans="1:95">
      <c r="A107" s="5"/>
      <c r="B107" s="21" t="s">
        <v>0</v>
      </c>
      <c r="C107" s="21" t="s">
        <v>76</v>
      </c>
      <c r="D107" s="22" t="s">
        <v>35</v>
      </c>
      <c r="E107" s="31">
        <v>0</v>
      </c>
      <c r="F107" s="31">
        <v>0</v>
      </c>
      <c r="G107" s="32">
        <v>0</v>
      </c>
      <c r="H107" s="31">
        <v>0</v>
      </c>
      <c r="I107" s="33">
        <v>0</v>
      </c>
      <c r="J107" s="33">
        <v>0</v>
      </c>
      <c r="K107" s="34">
        <v>1962494</v>
      </c>
      <c r="L107" s="17">
        <v>771984</v>
      </c>
      <c r="M107" s="17">
        <v>900848</v>
      </c>
      <c r="N107" s="17">
        <v>1623969</v>
      </c>
      <c r="O107" s="17">
        <v>1185632</v>
      </c>
      <c r="P107" s="35">
        <v>0</v>
      </c>
      <c r="Q107" s="31">
        <v>0</v>
      </c>
      <c r="R107" s="32">
        <v>0</v>
      </c>
      <c r="S107" s="31">
        <v>0</v>
      </c>
      <c r="T107" s="33">
        <v>0</v>
      </c>
      <c r="U107" s="33">
        <v>0</v>
      </c>
      <c r="V107" s="34">
        <v>70025</v>
      </c>
      <c r="W107" s="17">
        <v>46966</v>
      </c>
      <c r="X107" s="17">
        <v>118634</v>
      </c>
      <c r="Y107" s="17">
        <v>58268</v>
      </c>
      <c r="Z107" s="17">
        <v>42496</v>
      </c>
      <c r="AA107" s="35">
        <v>0</v>
      </c>
      <c r="AB107" s="31">
        <v>0</v>
      </c>
      <c r="AC107" s="32">
        <v>0</v>
      </c>
      <c r="AD107" s="31">
        <v>0</v>
      </c>
      <c r="AE107" s="33">
        <v>0</v>
      </c>
      <c r="AF107" s="33">
        <v>0</v>
      </c>
      <c r="AG107" s="34">
        <v>2032519</v>
      </c>
      <c r="AH107" s="17">
        <v>818950</v>
      </c>
      <c r="AI107" s="17">
        <v>1019482</v>
      </c>
      <c r="AJ107" s="17">
        <v>1682237</v>
      </c>
      <c r="AK107" s="17">
        <v>1228128</v>
      </c>
      <c r="AL107" s="31">
        <v>0</v>
      </c>
      <c r="AM107" s="31">
        <v>0</v>
      </c>
      <c r="AN107" s="32">
        <v>0</v>
      </c>
      <c r="AO107" s="31">
        <v>0</v>
      </c>
      <c r="AP107" s="33">
        <v>0</v>
      </c>
      <c r="AQ107" s="33">
        <v>0</v>
      </c>
      <c r="AR107" s="34">
        <v>107113.7513</v>
      </c>
      <c r="AS107" s="17">
        <v>60110.930000000008</v>
      </c>
      <c r="AT107" s="17">
        <v>96646.893599999981</v>
      </c>
      <c r="AU107" s="17">
        <v>196317.05790000001</v>
      </c>
      <c r="AV107" s="17">
        <v>170832.6048</v>
      </c>
      <c r="AW107" s="35">
        <v>0</v>
      </c>
      <c r="AX107" s="31">
        <v>0</v>
      </c>
      <c r="AY107" s="32">
        <v>0</v>
      </c>
      <c r="AZ107" s="31">
        <v>0</v>
      </c>
      <c r="BA107" s="33">
        <v>0</v>
      </c>
      <c r="BB107" s="33">
        <v>0</v>
      </c>
      <c r="BC107" s="34">
        <v>140040.55910000001</v>
      </c>
      <c r="BD107" s="17">
        <v>63468.625000000015</v>
      </c>
      <c r="BE107" s="17">
        <v>82374.145599999989</v>
      </c>
      <c r="BF107" s="17">
        <v>134578.96</v>
      </c>
      <c r="BG107" s="17">
        <v>96530.860799999995</v>
      </c>
      <c r="BH107" s="35">
        <v>0</v>
      </c>
      <c r="BI107" s="31">
        <v>0</v>
      </c>
      <c r="BJ107" s="32">
        <v>0</v>
      </c>
      <c r="BK107" s="31">
        <v>0</v>
      </c>
      <c r="BL107" s="33">
        <v>0</v>
      </c>
      <c r="BM107" s="33">
        <v>0</v>
      </c>
      <c r="BN107" s="34">
        <v>2279673.3104000003</v>
      </c>
      <c r="BO107" s="17">
        <v>942529.55499999993</v>
      </c>
      <c r="BP107" s="17">
        <v>1198503.0391999998</v>
      </c>
      <c r="BQ107" s="17">
        <v>2013133.0179000003</v>
      </c>
      <c r="BR107" s="17">
        <v>1495491.4656000002</v>
      </c>
      <c r="BS107" s="19"/>
      <c r="BT107" s="31">
        <v>0</v>
      </c>
      <c r="BU107" s="31">
        <v>0</v>
      </c>
      <c r="BV107" s="32">
        <v>0</v>
      </c>
      <c r="BW107" s="31">
        <v>0</v>
      </c>
      <c r="BX107" s="33">
        <v>0</v>
      </c>
      <c r="BY107" s="33">
        <v>0</v>
      </c>
      <c r="BZ107" s="34">
        <v>1982694.9408</v>
      </c>
      <c r="CA107" s="17">
        <v>-49607.242700000003</v>
      </c>
      <c r="CB107" s="17">
        <v>2487618.2064999999</v>
      </c>
      <c r="CC107" s="17">
        <v>2013133.0178999996</v>
      </c>
      <c r="CD107" s="17">
        <v>1495491.4656000002</v>
      </c>
      <c r="CE107" s="19"/>
      <c r="CF107" s="31">
        <v>0</v>
      </c>
      <c r="CG107" s="31">
        <v>0</v>
      </c>
      <c r="CH107" s="32">
        <v>0</v>
      </c>
      <c r="CI107" s="31">
        <v>0</v>
      </c>
      <c r="CJ107" s="33">
        <v>0</v>
      </c>
      <c r="CK107" s="33">
        <v>0</v>
      </c>
      <c r="CL107" s="34">
        <v>78540.039999999994</v>
      </c>
      <c r="CM107" s="17">
        <v>54053.169399999999</v>
      </c>
      <c r="CN107" s="17">
        <v>139466.13040000005</v>
      </c>
      <c r="CO107" s="17">
        <v>69729.315600000002</v>
      </c>
      <c r="CP107" s="17">
        <v>51747.379199999996</v>
      </c>
      <c r="CQ107" s="5"/>
    </row>
    <row r="108" spans="1:95">
      <c r="A108" s="5"/>
      <c r="B108" s="21" t="s">
        <v>0</v>
      </c>
      <c r="C108" s="21" t="s">
        <v>76</v>
      </c>
      <c r="D108" s="22" t="s">
        <v>14</v>
      </c>
      <c r="E108" s="31">
        <v>38055.854113855195</v>
      </c>
      <c r="F108" s="31">
        <v>497965.16493115871</v>
      </c>
      <c r="G108" s="32">
        <v>391675.83701120637</v>
      </c>
      <c r="H108" s="31">
        <v>2900.4597099540001</v>
      </c>
      <c r="I108" s="33">
        <v>0</v>
      </c>
      <c r="J108" s="33">
        <v>0</v>
      </c>
      <c r="K108" s="34">
        <v>617498</v>
      </c>
      <c r="L108" s="17">
        <v>0</v>
      </c>
      <c r="M108" s="17">
        <v>0</v>
      </c>
      <c r="N108" s="17">
        <v>5039693</v>
      </c>
      <c r="O108" s="17">
        <v>1222754</v>
      </c>
      <c r="P108" s="35">
        <v>358.16198209199996</v>
      </c>
      <c r="Q108" s="31">
        <v>8636.6944370328001</v>
      </c>
      <c r="R108" s="32">
        <v>4623.4293350544003</v>
      </c>
      <c r="S108" s="31">
        <v>0</v>
      </c>
      <c r="T108" s="33">
        <v>0</v>
      </c>
      <c r="U108" s="33">
        <v>0</v>
      </c>
      <c r="V108" s="34">
        <v>22133</v>
      </c>
      <c r="W108" s="17">
        <v>0</v>
      </c>
      <c r="X108" s="17">
        <v>0</v>
      </c>
      <c r="Y108" s="17">
        <v>156561</v>
      </c>
      <c r="Z108" s="17">
        <v>67275</v>
      </c>
      <c r="AA108" s="35">
        <v>38414.016095947198</v>
      </c>
      <c r="AB108" s="31">
        <v>506601.85936819151</v>
      </c>
      <c r="AC108" s="32">
        <v>396299.26634626073</v>
      </c>
      <c r="AD108" s="31">
        <v>2900.4597099540001</v>
      </c>
      <c r="AE108" s="33">
        <v>0</v>
      </c>
      <c r="AF108" s="33">
        <v>0</v>
      </c>
      <c r="AG108" s="34">
        <v>639631</v>
      </c>
      <c r="AH108" s="17">
        <v>0</v>
      </c>
      <c r="AI108" s="17">
        <v>0</v>
      </c>
      <c r="AJ108" s="17">
        <v>5196254</v>
      </c>
      <c r="AK108" s="17">
        <v>1290029</v>
      </c>
      <c r="AL108" s="31">
        <v>-1797.7760959472002</v>
      </c>
      <c r="AM108" s="31">
        <v>-8206.949368191601</v>
      </c>
      <c r="AN108" s="32">
        <v>-2694.8363462608004</v>
      </c>
      <c r="AO108" s="31">
        <v>2.9004600000000002E-4</v>
      </c>
      <c r="AP108" s="33">
        <v>0</v>
      </c>
      <c r="AQ108" s="33">
        <v>0</v>
      </c>
      <c r="AR108" s="34">
        <v>33708.553700000004</v>
      </c>
      <c r="AS108" s="17">
        <v>0</v>
      </c>
      <c r="AT108" s="17">
        <v>-3.637978807091713E-12</v>
      </c>
      <c r="AU108" s="17">
        <v>606402.84180000005</v>
      </c>
      <c r="AV108" s="17">
        <v>179443.03389999998</v>
      </c>
      <c r="AW108" s="35">
        <v>0</v>
      </c>
      <c r="AX108" s="31">
        <v>0</v>
      </c>
      <c r="AY108" s="32">
        <v>0</v>
      </c>
      <c r="AZ108" s="31">
        <v>0</v>
      </c>
      <c r="BA108" s="33">
        <v>0</v>
      </c>
      <c r="BB108" s="33">
        <v>0</v>
      </c>
      <c r="BC108" s="34">
        <v>26736.575799999999</v>
      </c>
      <c r="BD108" s="17">
        <v>-1.8189894035458565E-12</v>
      </c>
      <c r="BE108" s="17">
        <v>-1.8189894035458565E-12</v>
      </c>
      <c r="BF108" s="17">
        <v>284235.09379999997</v>
      </c>
      <c r="BG108" s="17">
        <v>72112.621099999989</v>
      </c>
      <c r="BH108" s="35">
        <v>36616.240000000005</v>
      </c>
      <c r="BI108" s="31">
        <v>498394.90999999974</v>
      </c>
      <c r="BJ108" s="32">
        <v>393604.42999999993</v>
      </c>
      <c r="BK108" s="31">
        <v>2900.4600000000005</v>
      </c>
      <c r="BL108" s="33">
        <v>0</v>
      </c>
      <c r="BM108" s="33">
        <v>0</v>
      </c>
      <c r="BN108" s="34">
        <v>700076.12949999992</v>
      </c>
      <c r="BO108" s="17">
        <v>1.0913936421275139E-11</v>
      </c>
      <c r="BP108" s="17">
        <v>4.3655745685100555E-11</v>
      </c>
      <c r="BQ108" s="17">
        <v>6086891.9355999995</v>
      </c>
      <c r="BR108" s="17">
        <v>1541584.655</v>
      </c>
      <c r="BS108" s="19"/>
      <c r="BT108" s="31">
        <v>0</v>
      </c>
      <c r="BU108" s="31">
        <v>535011.15</v>
      </c>
      <c r="BV108" s="32">
        <v>393604.42999999993</v>
      </c>
      <c r="BW108" s="31">
        <v>2900.4600000000032</v>
      </c>
      <c r="BX108" s="33">
        <v>0</v>
      </c>
      <c r="BY108" s="33">
        <v>0</v>
      </c>
      <c r="BZ108" s="34">
        <v>700076.12950000004</v>
      </c>
      <c r="CA108" s="17">
        <v>1.2732925824820995E-11</v>
      </c>
      <c r="CB108" s="17">
        <v>-1.2732925824820995E-11</v>
      </c>
      <c r="CC108" s="17">
        <v>-320362.67180000007</v>
      </c>
      <c r="CD108" s="17">
        <v>7948839.2623999994</v>
      </c>
      <c r="CE108" s="19"/>
      <c r="CF108" s="31">
        <v>341.4</v>
      </c>
      <c r="CG108" s="31">
        <v>8496.7800000000007</v>
      </c>
      <c r="CH108" s="32">
        <v>4591.99</v>
      </c>
      <c r="CI108" s="31">
        <v>0</v>
      </c>
      <c r="CJ108" s="33">
        <v>0</v>
      </c>
      <c r="CK108" s="33">
        <v>0</v>
      </c>
      <c r="CL108" s="34">
        <v>24224.568500000001</v>
      </c>
      <c r="CM108" s="17">
        <v>-2.8421709430404007E-13</v>
      </c>
      <c r="CN108" s="17">
        <v>-6.2527760746888816E-13</v>
      </c>
      <c r="CO108" s="17">
        <v>183395.55539999998</v>
      </c>
      <c r="CP108" s="17">
        <v>80393.624999999985</v>
      </c>
      <c r="CQ108" s="5"/>
    </row>
    <row r="109" spans="1:95">
      <c r="A109" s="5"/>
      <c r="B109" s="21" t="s">
        <v>0</v>
      </c>
      <c r="C109" s="21" t="s">
        <v>76</v>
      </c>
      <c r="D109" s="22" t="s">
        <v>13</v>
      </c>
      <c r="E109" s="31">
        <v>5303512.2426515743</v>
      </c>
      <c r="F109" s="31">
        <v>1549590.1684234354</v>
      </c>
      <c r="G109" s="32">
        <v>1226474.611490045</v>
      </c>
      <c r="H109" s="31">
        <v>504045.04959549004</v>
      </c>
      <c r="I109" s="33">
        <v>3758468.4270062312</v>
      </c>
      <c r="J109" s="33">
        <v>12340973.60321087</v>
      </c>
      <c r="K109" s="34">
        <v>2945632.6167102498</v>
      </c>
      <c r="L109" s="17">
        <v>2221707.4008750496</v>
      </c>
      <c r="M109" s="17">
        <v>2694668</v>
      </c>
      <c r="N109" s="17">
        <v>1791058</v>
      </c>
      <c r="O109" s="17">
        <v>65548</v>
      </c>
      <c r="P109" s="35">
        <v>192168.98941843439</v>
      </c>
      <c r="Q109" s="31">
        <v>167287.13127786075</v>
      </c>
      <c r="R109" s="32">
        <v>100008.96127358401</v>
      </c>
      <c r="S109" s="31">
        <v>44741.81552581802</v>
      </c>
      <c r="T109" s="33">
        <v>106948.71752733999</v>
      </c>
      <c r="U109" s="33">
        <v>804629.60420208995</v>
      </c>
      <c r="V109" s="34">
        <v>628873.07395849994</v>
      </c>
      <c r="W109" s="17">
        <v>205667.18765665</v>
      </c>
      <c r="X109" s="17">
        <v>155045</v>
      </c>
      <c r="Y109" s="17">
        <v>345325</v>
      </c>
      <c r="Z109" s="17">
        <v>2349</v>
      </c>
      <c r="AA109" s="35">
        <v>5495681.2320700074</v>
      </c>
      <c r="AB109" s="31">
        <v>1716877.2997012963</v>
      </c>
      <c r="AC109" s="32">
        <v>1326483.572763629</v>
      </c>
      <c r="AD109" s="31">
        <v>548786.8651213079</v>
      </c>
      <c r="AE109" s="33">
        <v>3865417.1445335709</v>
      </c>
      <c r="AF109" s="33">
        <v>13145603.207412966</v>
      </c>
      <c r="AG109" s="34">
        <v>3574505.6906687496</v>
      </c>
      <c r="AH109" s="17">
        <v>2427374.5885317</v>
      </c>
      <c r="AI109" s="17">
        <v>2849713</v>
      </c>
      <c r="AJ109" s="17">
        <v>2136383</v>
      </c>
      <c r="AK109" s="17">
        <v>67897</v>
      </c>
      <c r="AL109" s="31">
        <v>-257197.90207000735</v>
      </c>
      <c r="AM109" s="31">
        <v>-27813.409701296405</v>
      </c>
      <c r="AN109" s="32">
        <v>-9020.0927636287997</v>
      </c>
      <c r="AO109" s="31">
        <v>5.4878691999999993E-2</v>
      </c>
      <c r="AP109" s="33">
        <v>54115.855466430017</v>
      </c>
      <c r="AQ109" s="33">
        <v>433804.91958704003</v>
      </c>
      <c r="AR109" s="34">
        <v>188376.46663124999</v>
      </c>
      <c r="AS109" s="17">
        <v>178169.29946830001</v>
      </c>
      <c r="AT109" s="17">
        <v>270152.79239999998</v>
      </c>
      <c r="AU109" s="17">
        <v>249315.89610000001</v>
      </c>
      <c r="AV109" s="17">
        <v>9444.4727000000003</v>
      </c>
      <c r="AW109" s="35">
        <v>0</v>
      </c>
      <c r="AX109" s="31">
        <v>0</v>
      </c>
      <c r="AY109" s="32">
        <v>0</v>
      </c>
      <c r="AZ109" s="31">
        <v>0</v>
      </c>
      <c r="BA109" s="33">
        <v>0</v>
      </c>
      <c r="BB109" s="33">
        <v>0</v>
      </c>
      <c r="BC109" s="34">
        <v>-13983.724499999998</v>
      </c>
      <c r="BD109" s="17">
        <v>105970.0148</v>
      </c>
      <c r="BE109" s="17">
        <v>201794.19419999997</v>
      </c>
      <c r="BF109" s="17">
        <v>149687.56550000003</v>
      </c>
      <c r="BG109" s="17">
        <v>5655.8200999999999</v>
      </c>
      <c r="BH109" s="35">
        <v>5238483.3299999954</v>
      </c>
      <c r="BI109" s="31">
        <v>1689063.8899999994</v>
      </c>
      <c r="BJ109" s="32">
        <v>1317463.4799999995</v>
      </c>
      <c r="BK109" s="31">
        <v>548786.91999999993</v>
      </c>
      <c r="BL109" s="33">
        <v>3919533</v>
      </c>
      <c r="BM109" s="33">
        <v>13579408.12700001</v>
      </c>
      <c r="BN109" s="34">
        <v>3748898.4327999991</v>
      </c>
      <c r="BO109" s="17">
        <v>2711513.9028000003</v>
      </c>
      <c r="BP109" s="17">
        <v>3321659.9865999995</v>
      </c>
      <c r="BQ109" s="17">
        <v>2535386.4616</v>
      </c>
      <c r="BR109" s="17">
        <v>82997.29280000001</v>
      </c>
      <c r="BS109" s="19"/>
      <c r="BT109" s="31">
        <v>4323124.8500000015</v>
      </c>
      <c r="BU109" s="31">
        <v>2975909.71</v>
      </c>
      <c r="BV109" s="32">
        <v>1931751.33</v>
      </c>
      <c r="BW109" s="31">
        <v>1341595.95</v>
      </c>
      <c r="BX109" s="33">
        <v>401822.4</v>
      </c>
      <c r="BY109" s="33">
        <v>736032.12699999998</v>
      </c>
      <c r="BZ109" s="34">
        <v>13852065.432799999</v>
      </c>
      <c r="CA109" s="17">
        <v>8371678.600399998</v>
      </c>
      <c r="CB109" s="17">
        <v>31193.250400000012</v>
      </c>
      <c r="CC109" s="17">
        <v>6756597.5002000006</v>
      </c>
      <c r="CD109" s="17">
        <v>82997.29280000001</v>
      </c>
      <c r="CE109" s="19"/>
      <c r="CF109" s="31">
        <v>183175.47999999992</v>
      </c>
      <c r="CG109" s="31">
        <v>164577.07999999999</v>
      </c>
      <c r="CH109" s="32">
        <v>99328.900000000081</v>
      </c>
      <c r="CI109" s="31">
        <v>44741.820000000007</v>
      </c>
      <c r="CJ109" s="33">
        <v>108445.99999999999</v>
      </c>
      <c r="CK109" s="33">
        <v>831182.38199999975</v>
      </c>
      <c r="CL109" s="34">
        <v>659554.47440000006</v>
      </c>
      <c r="CM109" s="17">
        <v>223841.1085</v>
      </c>
      <c r="CN109" s="17">
        <v>180602.82139999999</v>
      </c>
      <c r="CO109" s="17">
        <v>409479.04610000004</v>
      </c>
      <c r="CP109" s="17">
        <v>2871.4175999999998</v>
      </c>
      <c r="CQ109" s="5"/>
    </row>
    <row r="110" spans="1:95">
      <c r="A110" s="5"/>
      <c r="B110" s="21" t="s">
        <v>0</v>
      </c>
      <c r="C110" s="21" t="s">
        <v>76</v>
      </c>
      <c r="D110" s="22" t="s">
        <v>15</v>
      </c>
      <c r="E110" s="31">
        <v>1971429.9594221935</v>
      </c>
      <c r="F110" s="31">
        <v>3445464.2659837883</v>
      </c>
      <c r="G110" s="32">
        <v>1273578.6793099102</v>
      </c>
      <c r="H110" s="31">
        <v>1069987.0030012887</v>
      </c>
      <c r="I110" s="33">
        <v>770021.6932185801</v>
      </c>
      <c r="J110" s="33">
        <v>1531663.1317465494</v>
      </c>
      <c r="K110" s="34">
        <v>3731558.4665000001</v>
      </c>
      <c r="L110" s="17">
        <v>3468791</v>
      </c>
      <c r="M110" s="17">
        <v>3515962</v>
      </c>
      <c r="N110" s="17">
        <v>2865953</v>
      </c>
      <c r="O110" s="17">
        <v>1379731</v>
      </c>
      <c r="P110" s="35">
        <v>41728.672004790584</v>
      </c>
      <c r="Q110" s="31">
        <v>90453.191568865994</v>
      </c>
      <c r="R110" s="32">
        <v>36306.776200478402</v>
      </c>
      <c r="S110" s="31">
        <v>31316.696868330004</v>
      </c>
      <c r="T110" s="33">
        <v>32716.962395750001</v>
      </c>
      <c r="U110" s="33">
        <v>41107.475299880003</v>
      </c>
      <c r="V110" s="34">
        <v>146164.9748615</v>
      </c>
      <c r="W110" s="17">
        <v>163008</v>
      </c>
      <c r="X110" s="17">
        <v>149094</v>
      </c>
      <c r="Y110" s="17">
        <v>137670</v>
      </c>
      <c r="Z110" s="17">
        <v>49449</v>
      </c>
      <c r="AA110" s="35">
        <v>2013158.6314269844</v>
      </c>
      <c r="AB110" s="31">
        <v>3535917.457552657</v>
      </c>
      <c r="AC110" s="32">
        <v>1309885.4555103874</v>
      </c>
      <c r="AD110" s="31">
        <v>1101303.6998696185</v>
      </c>
      <c r="AE110" s="33">
        <v>802738.65561433008</v>
      </c>
      <c r="AF110" s="33">
        <v>1572770.6070464291</v>
      </c>
      <c r="AG110" s="34">
        <v>3877723.4413615</v>
      </c>
      <c r="AH110" s="17">
        <v>3631799</v>
      </c>
      <c r="AI110" s="17">
        <v>3665056</v>
      </c>
      <c r="AJ110" s="17">
        <v>3003623</v>
      </c>
      <c r="AK110" s="17">
        <v>1429180</v>
      </c>
      <c r="AL110" s="31">
        <v>-94215.831426983961</v>
      </c>
      <c r="AM110" s="31">
        <v>-57281.857552655958</v>
      </c>
      <c r="AN110" s="32">
        <v>-8907.2255103888056</v>
      </c>
      <c r="AO110" s="31">
        <v>0.11013038100000003</v>
      </c>
      <c r="AP110" s="33">
        <v>11238.344385669996</v>
      </c>
      <c r="AQ110" s="33">
        <v>51901.430953569979</v>
      </c>
      <c r="AR110" s="34">
        <v>204356.02593850001</v>
      </c>
      <c r="AS110" s="17">
        <v>266574.04660000018</v>
      </c>
      <c r="AT110" s="17">
        <v>347447.30879999994</v>
      </c>
      <c r="AU110" s="17">
        <v>350522.80409999989</v>
      </c>
      <c r="AV110" s="17">
        <v>198798.93799999999</v>
      </c>
      <c r="AW110" s="35">
        <v>0</v>
      </c>
      <c r="AX110" s="31">
        <v>0</v>
      </c>
      <c r="AY110" s="32">
        <v>0</v>
      </c>
      <c r="AZ110" s="31">
        <v>0</v>
      </c>
      <c r="BA110" s="33">
        <v>0</v>
      </c>
      <c r="BB110" s="33">
        <v>0</v>
      </c>
      <c r="BC110" s="34">
        <v>313674.03629999992</v>
      </c>
      <c r="BD110" s="17">
        <v>337030.94719999976</v>
      </c>
      <c r="BE110" s="17">
        <v>348180.32000000018</v>
      </c>
      <c r="BF110" s="17">
        <v>279336.93900000019</v>
      </c>
      <c r="BG110" s="17">
        <v>129483.70799999997</v>
      </c>
      <c r="BH110" s="35">
        <v>1918942.8000000007</v>
      </c>
      <c r="BI110" s="31">
        <v>3478635.5999999982</v>
      </c>
      <c r="BJ110" s="32">
        <v>1300978.2299999972</v>
      </c>
      <c r="BK110" s="31">
        <v>1101303.8099999994</v>
      </c>
      <c r="BL110" s="33">
        <v>813976.99999999988</v>
      </c>
      <c r="BM110" s="33">
        <v>1624672.0379999978</v>
      </c>
      <c r="BN110" s="34">
        <v>4395753.5035999939</v>
      </c>
      <c r="BO110" s="17">
        <v>4235403.993800004</v>
      </c>
      <c r="BP110" s="17">
        <v>4360683.628800001</v>
      </c>
      <c r="BQ110" s="17">
        <v>3633482.7431000057</v>
      </c>
      <c r="BR110" s="17">
        <v>1757462.6460000002</v>
      </c>
      <c r="BS110" s="19"/>
      <c r="BT110" s="31">
        <v>1116602.8099999998</v>
      </c>
      <c r="BU110" s="31">
        <v>3718117.5699999994</v>
      </c>
      <c r="BV110" s="32">
        <v>1654845.3400000005</v>
      </c>
      <c r="BW110" s="31">
        <v>939061.03999999969</v>
      </c>
      <c r="BX110" s="33">
        <v>1382984.4100000001</v>
      </c>
      <c r="BY110" s="33">
        <v>1374623.3020000004</v>
      </c>
      <c r="BZ110" s="34">
        <v>4147096.5087999962</v>
      </c>
      <c r="CA110" s="17">
        <v>4409845.482200006</v>
      </c>
      <c r="CB110" s="17">
        <v>4233692.4252000004</v>
      </c>
      <c r="CC110" s="17">
        <v>4084738.1891000075</v>
      </c>
      <c r="CD110" s="17">
        <v>1757462.6460000004</v>
      </c>
      <c r="CE110" s="19"/>
      <c r="CF110" s="31">
        <v>39775.770000000011</v>
      </c>
      <c r="CG110" s="31">
        <v>88987.850000000049</v>
      </c>
      <c r="CH110" s="32">
        <v>36059.890000000014</v>
      </c>
      <c r="CI110" s="31">
        <v>31316.699999999993</v>
      </c>
      <c r="CJ110" s="33">
        <v>33175</v>
      </c>
      <c r="CK110" s="33">
        <v>42464.021999999997</v>
      </c>
      <c r="CL110" s="34">
        <v>164910.66119999986</v>
      </c>
      <c r="CM110" s="17">
        <v>190099.92960000012</v>
      </c>
      <c r="CN110" s="17">
        <v>177392.04119999986</v>
      </c>
      <c r="CO110" s="17">
        <v>166539.39900000024</v>
      </c>
      <c r="CP110" s="17">
        <v>60807.435300000012</v>
      </c>
      <c r="CQ110" s="5"/>
    </row>
    <row r="111" spans="1:95">
      <c r="A111" s="5"/>
      <c r="B111" s="21" t="s">
        <v>0</v>
      </c>
      <c r="C111" s="21" t="s">
        <v>76</v>
      </c>
      <c r="D111" s="22" t="s">
        <v>12</v>
      </c>
      <c r="E111" s="31">
        <v>1593539.1375554695</v>
      </c>
      <c r="F111" s="31">
        <v>1593470.0829738814</v>
      </c>
      <c r="G111" s="32">
        <v>2121512.4618880753</v>
      </c>
      <c r="H111" s="31">
        <v>2664791.6735208067</v>
      </c>
      <c r="I111" s="33">
        <v>413218.93328316003</v>
      </c>
      <c r="J111" s="33">
        <v>453888.67359999998</v>
      </c>
      <c r="K111" s="34">
        <v>2465005.3218965014</v>
      </c>
      <c r="L111" s="17">
        <v>2407347</v>
      </c>
      <c r="M111" s="17">
        <v>630272</v>
      </c>
      <c r="N111" s="17">
        <v>3039618</v>
      </c>
      <c r="O111" s="17">
        <v>2864779</v>
      </c>
      <c r="P111" s="35">
        <v>51194.870111331016</v>
      </c>
      <c r="Q111" s="31">
        <v>25680.615940028398</v>
      </c>
      <c r="R111" s="32">
        <v>102275.91657728639</v>
      </c>
      <c r="S111" s="31">
        <v>169369.09306308895</v>
      </c>
      <c r="T111" s="33">
        <v>175850.09792647991</v>
      </c>
      <c r="U111" s="33">
        <v>15567.707643889997</v>
      </c>
      <c r="V111" s="34">
        <v>94671.535640000046</v>
      </c>
      <c r="W111" s="17">
        <v>89447.458353899987</v>
      </c>
      <c r="X111" s="17">
        <v>22618</v>
      </c>
      <c r="Y111" s="17">
        <v>109076</v>
      </c>
      <c r="Z111" s="17">
        <v>102681</v>
      </c>
      <c r="AA111" s="35">
        <v>1644734.0076668009</v>
      </c>
      <c r="AB111" s="31">
        <v>1619150.69891391</v>
      </c>
      <c r="AC111" s="32">
        <v>2223788.3784653633</v>
      </c>
      <c r="AD111" s="31">
        <v>2834160.7665838948</v>
      </c>
      <c r="AE111" s="33">
        <v>589069.03120964009</v>
      </c>
      <c r="AF111" s="33">
        <v>469456.38124388992</v>
      </c>
      <c r="AG111" s="34">
        <v>2559676.8575365003</v>
      </c>
      <c r="AH111" s="17">
        <v>2496794.4583539004</v>
      </c>
      <c r="AI111" s="17">
        <v>652890</v>
      </c>
      <c r="AJ111" s="17">
        <v>3148694</v>
      </c>
      <c r="AK111" s="17">
        <v>2967460</v>
      </c>
      <c r="AL111" s="31">
        <v>-76973.557666800989</v>
      </c>
      <c r="AM111" s="31">
        <v>-26230.238913909598</v>
      </c>
      <c r="AN111" s="32">
        <v>-15121.768465361582</v>
      </c>
      <c r="AO111" s="31">
        <v>0.28341610500000003</v>
      </c>
      <c r="AP111" s="33">
        <v>8246.9687903600043</v>
      </c>
      <c r="AQ111" s="33">
        <v>15492.060756110006</v>
      </c>
      <c r="AR111" s="34">
        <v>134894.97046349998</v>
      </c>
      <c r="AS111" s="17">
        <v>183264.71324610006</v>
      </c>
      <c r="AT111" s="17">
        <v>61893.972000000002</v>
      </c>
      <c r="AU111" s="17">
        <v>367452.58979999973</v>
      </c>
      <c r="AV111" s="17">
        <v>412773.68599999987</v>
      </c>
      <c r="AW111" s="35">
        <v>0</v>
      </c>
      <c r="AX111" s="31">
        <v>0</v>
      </c>
      <c r="AY111" s="32">
        <v>0</v>
      </c>
      <c r="AZ111" s="31">
        <v>0</v>
      </c>
      <c r="BA111" s="33">
        <v>0</v>
      </c>
      <c r="BB111" s="33">
        <v>0</v>
      </c>
      <c r="BC111" s="34">
        <v>227147.05199999971</v>
      </c>
      <c r="BD111" s="17">
        <v>238883.85180000006</v>
      </c>
      <c r="BE111" s="17">
        <v>63134.462999999982</v>
      </c>
      <c r="BF111" s="17">
        <v>295977.23600000003</v>
      </c>
      <c r="BG111" s="17">
        <v>270038.85999999993</v>
      </c>
      <c r="BH111" s="35">
        <v>1567760.4500000009</v>
      </c>
      <c r="BI111" s="31">
        <v>1592920.4600000002</v>
      </c>
      <c r="BJ111" s="32">
        <v>2208666.6100000003</v>
      </c>
      <c r="BK111" s="31">
        <v>2834161.0500000007</v>
      </c>
      <c r="BL111" s="33">
        <v>597316</v>
      </c>
      <c r="BM111" s="33">
        <v>484948.44199999986</v>
      </c>
      <c r="BN111" s="34">
        <v>2921718.8799999985</v>
      </c>
      <c r="BO111" s="17">
        <v>2918943.0233999994</v>
      </c>
      <c r="BP111" s="17">
        <v>777918.43499999994</v>
      </c>
      <c r="BQ111" s="17">
        <v>3812123.8257999979</v>
      </c>
      <c r="BR111" s="17">
        <v>3650272.5459999992</v>
      </c>
      <c r="BS111" s="19"/>
      <c r="BT111" s="31">
        <v>1066958.9299999997</v>
      </c>
      <c r="BU111" s="31">
        <v>1710622.8500000003</v>
      </c>
      <c r="BV111" s="32">
        <v>1425529.5799999994</v>
      </c>
      <c r="BW111" s="31">
        <v>1334989.0300000003</v>
      </c>
      <c r="BX111" s="33">
        <v>3613238.2599999993</v>
      </c>
      <c r="BY111" s="33">
        <v>386352.44199999998</v>
      </c>
      <c r="BZ111" s="34">
        <v>2985627.183999998</v>
      </c>
      <c r="CA111" s="17">
        <v>2959666.7193999994</v>
      </c>
      <c r="CB111" s="17">
        <v>777918.43499999994</v>
      </c>
      <c r="CC111" s="17">
        <v>3812123.8257999974</v>
      </c>
      <c r="CD111" s="17">
        <v>3650272.5459999987</v>
      </c>
      <c r="CE111" s="19"/>
      <c r="CF111" s="31">
        <v>48798.950000000004</v>
      </c>
      <c r="CG111" s="31">
        <v>25264.590000000007</v>
      </c>
      <c r="CH111" s="32">
        <v>101580.43999999992</v>
      </c>
      <c r="CI111" s="31">
        <v>169369.10999999975</v>
      </c>
      <c r="CJ111" s="33">
        <v>178312</v>
      </c>
      <c r="CK111" s="33">
        <v>16081.441999999997</v>
      </c>
      <c r="CL111" s="34">
        <v>107476.976</v>
      </c>
      <c r="CM111" s="17">
        <v>104513.64569999999</v>
      </c>
      <c r="CN111" s="17">
        <v>26949.346999999994</v>
      </c>
      <c r="CO111" s="17">
        <v>132058.31320000006</v>
      </c>
      <c r="CP111" s="17">
        <v>126307.89810000009</v>
      </c>
      <c r="CQ111" s="5"/>
    </row>
    <row r="112" spans="1:95">
      <c r="A112" s="5"/>
      <c r="B112" s="21" t="s">
        <v>0</v>
      </c>
      <c r="C112" s="21" t="s">
        <v>76</v>
      </c>
      <c r="D112" s="22" t="s">
        <v>5</v>
      </c>
      <c r="E112" s="31">
        <v>2393364.3819640777</v>
      </c>
      <c r="F112" s="31">
        <v>585356.88059491618</v>
      </c>
      <c r="G112" s="32">
        <v>1557234.5199821</v>
      </c>
      <c r="H112" s="31">
        <v>3089454.821054487</v>
      </c>
      <c r="I112" s="33">
        <v>1233606.5040153305</v>
      </c>
      <c r="J112" s="33">
        <v>19772.507239250001</v>
      </c>
      <c r="K112" s="34">
        <v>1002250</v>
      </c>
      <c r="L112" s="17">
        <v>1045813</v>
      </c>
      <c r="M112" s="17">
        <v>1091470</v>
      </c>
      <c r="N112" s="17">
        <v>823362</v>
      </c>
      <c r="O112" s="17">
        <v>972158</v>
      </c>
      <c r="P112" s="35">
        <v>110222.43013987552</v>
      </c>
      <c r="Q112" s="31">
        <v>60807.450609421183</v>
      </c>
      <c r="R112" s="32">
        <v>20733.377033678404</v>
      </c>
      <c r="S112" s="31">
        <v>67916.583208340977</v>
      </c>
      <c r="T112" s="33">
        <v>20460.552187630004</v>
      </c>
      <c r="U112" s="33">
        <v>0</v>
      </c>
      <c r="V112" s="34">
        <v>38384</v>
      </c>
      <c r="W112" s="17">
        <v>81402</v>
      </c>
      <c r="X112" s="17">
        <v>127485</v>
      </c>
      <c r="Y112" s="17">
        <v>29539</v>
      </c>
      <c r="Z112" s="17">
        <v>34842</v>
      </c>
      <c r="AA112" s="35">
        <v>2503586.8121039532</v>
      </c>
      <c r="AB112" s="31">
        <v>646164.3312043373</v>
      </c>
      <c r="AC112" s="32">
        <v>1577967.8970157776</v>
      </c>
      <c r="AD112" s="31">
        <v>3157371.4042628258</v>
      </c>
      <c r="AE112" s="33">
        <v>1254067.0562029602</v>
      </c>
      <c r="AF112" s="33">
        <v>19772.507239250001</v>
      </c>
      <c r="AG112" s="34">
        <v>1040634</v>
      </c>
      <c r="AH112" s="17">
        <v>1127215</v>
      </c>
      <c r="AI112" s="17">
        <v>1218955</v>
      </c>
      <c r="AJ112" s="17">
        <v>852901</v>
      </c>
      <c r="AK112" s="17">
        <v>1007000</v>
      </c>
      <c r="AL112" s="31">
        <v>-117167.87210395317</v>
      </c>
      <c r="AM112" s="31">
        <v>-10467.8612043372</v>
      </c>
      <c r="AN112" s="32">
        <v>-10730.187015777596</v>
      </c>
      <c r="AO112" s="31">
        <v>0.3157371719999999</v>
      </c>
      <c r="AP112" s="33">
        <v>17556.943797039992</v>
      </c>
      <c r="AQ112" s="33">
        <v>652.49276075</v>
      </c>
      <c r="AR112" s="34">
        <v>54841.411800000002</v>
      </c>
      <c r="AS112" s="17">
        <v>82737.58100000002</v>
      </c>
      <c r="AT112" s="17">
        <v>115556.93400000001</v>
      </c>
      <c r="AU112" s="17">
        <v>99533.546699999992</v>
      </c>
      <c r="AV112" s="17">
        <v>140073.70000000001</v>
      </c>
      <c r="AW112" s="35">
        <v>0</v>
      </c>
      <c r="AX112" s="31">
        <v>0</v>
      </c>
      <c r="AY112" s="32">
        <v>0</v>
      </c>
      <c r="AZ112" s="31">
        <v>0</v>
      </c>
      <c r="BA112" s="33">
        <v>0</v>
      </c>
      <c r="BB112" s="33">
        <v>0</v>
      </c>
      <c r="BC112" s="34">
        <v>63582.737399999991</v>
      </c>
      <c r="BD112" s="17">
        <v>75523.404999999984</v>
      </c>
      <c r="BE112" s="17">
        <v>85083.059000000008</v>
      </c>
      <c r="BF112" s="17">
        <v>58679.58879999999</v>
      </c>
      <c r="BG112" s="17">
        <v>67670.399999999994</v>
      </c>
      <c r="BH112" s="35">
        <v>2386418.9400000037</v>
      </c>
      <c r="BI112" s="31">
        <v>635696.47</v>
      </c>
      <c r="BJ112" s="32">
        <v>1567237.7100000007</v>
      </c>
      <c r="BK112" s="31">
        <v>3157371.7199999979</v>
      </c>
      <c r="BL112" s="33">
        <v>1271624</v>
      </c>
      <c r="BM112" s="33">
        <v>20425</v>
      </c>
      <c r="BN112" s="34">
        <v>1159058.1491999999</v>
      </c>
      <c r="BO112" s="17">
        <v>1285475.9859999998</v>
      </c>
      <c r="BP112" s="17">
        <v>1419594.9930000002</v>
      </c>
      <c r="BQ112" s="17">
        <v>1011114.1355000002</v>
      </c>
      <c r="BR112" s="17">
        <v>1214744.0999999996</v>
      </c>
      <c r="BS112" s="19"/>
      <c r="BT112" s="31">
        <v>1821263.8199999998</v>
      </c>
      <c r="BU112" s="31">
        <v>1531374.5300000005</v>
      </c>
      <c r="BV112" s="32">
        <v>2039488.4000000004</v>
      </c>
      <c r="BW112" s="31">
        <v>1147298.1300000001</v>
      </c>
      <c r="BX112" s="33">
        <v>3387057.25</v>
      </c>
      <c r="BY112" s="33">
        <v>20425</v>
      </c>
      <c r="BZ112" s="34">
        <v>514680.29719999986</v>
      </c>
      <c r="CA112" s="17">
        <v>577757.43079999986</v>
      </c>
      <c r="CB112" s="17">
        <v>2771691.4002000005</v>
      </c>
      <c r="CC112" s="17">
        <v>1011114.1354999999</v>
      </c>
      <c r="CD112" s="17">
        <v>1214744.0999999996</v>
      </c>
      <c r="CE112" s="19"/>
      <c r="CF112" s="31">
        <v>105064.01999999993</v>
      </c>
      <c r="CG112" s="31">
        <v>59822.369999999988</v>
      </c>
      <c r="CH112" s="32">
        <v>20592.390000000014</v>
      </c>
      <c r="CI112" s="31">
        <v>67916.589999999982</v>
      </c>
      <c r="CJ112" s="33">
        <v>20747</v>
      </c>
      <c r="CK112" s="33">
        <v>0</v>
      </c>
      <c r="CL112" s="34">
        <v>42752.099200000004</v>
      </c>
      <c r="CM112" s="17">
        <v>92830.840799999991</v>
      </c>
      <c r="CN112" s="17">
        <v>148469.03100000002</v>
      </c>
      <c r="CO112" s="17">
        <v>35018.484499999999</v>
      </c>
      <c r="CP112" s="17">
        <v>42029.904600000009</v>
      </c>
      <c r="CQ112" s="5"/>
    </row>
    <row r="113" spans="1:95">
      <c r="A113" s="5"/>
      <c r="B113" s="21" t="s">
        <v>0</v>
      </c>
      <c r="C113" s="21" t="s">
        <v>111</v>
      </c>
      <c r="D113" s="22" t="s">
        <v>99</v>
      </c>
      <c r="E113" s="31">
        <v>2280450.6068703695</v>
      </c>
      <c r="F113" s="31">
        <v>2721461.5734415646</v>
      </c>
      <c r="G113" s="32">
        <v>2471837.8255411391</v>
      </c>
      <c r="H113" s="31">
        <v>2934379.8865619809</v>
      </c>
      <c r="I113" s="33">
        <v>4523342.3578682812</v>
      </c>
      <c r="J113" s="33">
        <v>2925167</v>
      </c>
      <c r="K113" s="34">
        <v>6744500</v>
      </c>
      <c r="L113" s="17">
        <v>6744500</v>
      </c>
      <c r="M113" s="17">
        <v>6744500</v>
      </c>
      <c r="N113" s="17">
        <v>6744500</v>
      </c>
      <c r="O113" s="17">
        <v>6744500</v>
      </c>
      <c r="P113" s="35">
        <v>63467.048086126197</v>
      </c>
      <c r="Q113" s="31">
        <v>144257.52163591798</v>
      </c>
      <c r="R113" s="32">
        <v>154789.56959472009</v>
      </c>
      <c r="S113" s="31">
        <v>175330.05246699296</v>
      </c>
      <c r="T113" s="33">
        <v>240924.93801115005</v>
      </c>
      <c r="U113" s="33">
        <v>97723.000010000207</v>
      </c>
      <c r="V113" s="34">
        <v>255500</v>
      </c>
      <c r="W113" s="17">
        <v>255500</v>
      </c>
      <c r="X113" s="17">
        <v>255500</v>
      </c>
      <c r="Y113" s="17">
        <v>255500</v>
      </c>
      <c r="Z113" s="17">
        <v>255500</v>
      </c>
      <c r="AA113" s="35">
        <v>2343917.6549564963</v>
      </c>
      <c r="AB113" s="31">
        <v>2865719.0950774825</v>
      </c>
      <c r="AC113" s="32">
        <v>2626627.3951358586</v>
      </c>
      <c r="AD113" s="31">
        <v>3109709.9390289728</v>
      </c>
      <c r="AE113" s="33">
        <v>4764267.2958794339</v>
      </c>
      <c r="AF113" s="33">
        <v>3022890.0000100001</v>
      </c>
      <c r="AG113" s="34">
        <v>7000000</v>
      </c>
      <c r="AH113" s="17">
        <v>7000000</v>
      </c>
      <c r="AI113" s="17">
        <v>7000000</v>
      </c>
      <c r="AJ113" s="17">
        <v>7000000</v>
      </c>
      <c r="AK113" s="17">
        <v>7000000</v>
      </c>
      <c r="AL113" s="31">
        <v>-109695.35495649396</v>
      </c>
      <c r="AM113" s="31">
        <v>-46424.645077481968</v>
      </c>
      <c r="AN113" s="32">
        <v>-17861.075135859195</v>
      </c>
      <c r="AO113" s="31">
        <v>0.31097102500000035</v>
      </c>
      <c r="AP113" s="33">
        <v>66699.758120580009</v>
      </c>
      <c r="AQ113" s="33">
        <v>99755.370000330309</v>
      </c>
      <c r="AR113" s="34">
        <v>368900.00000000035</v>
      </c>
      <c r="AS113" s="17">
        <v>513800.00000000041</v>
      </c>
      <c r="AT113" s="17">
        <v>663600.00000000047</v>
      </c>
      <c r="AU113" s="17">
        <v>816899.99999999919</v>
      </c>
      <c r="AV113" s="17">
        <v>973699.99999999953</v>
      </c>
      <c r="AW113" s="35">
        <v>0</v>
      </c>
      <c r="AX113" s="31">
        <v>0</v>
      </c>
      <c r="AY113" s="32">
        <v>0</v>
      </c>
      <c r="AZ113" s="31">
        <v>0</v>
      </c>
      <c r="BA113" s="33">
        <v>0</v>
      </c>
      <c r="BB113" s="33">
        <v>0</v>
      </c>
      <c r="BC113" s="34">
        <v>92035.544600000052</v>
      </c>
      <c r="BD113" s="17">
        <v>97243.056599999923</v>
      </c>
      <c r="BE113" s="17">
        <v>107444.95780000008</v>
      </c>
      <c r="BF113" s="17">
        <v>117287.5444</v>
      </c>
      <c r="BG113" s="17">
        <v>125331.5496</v>
      </c>
      <c r="BH113" s="35">
        <v>2234222.3000000003</v>
      </c>
      <c r="BI113" s="31">
        <v>2819294.4500000007</v>
      </c>
      <c r="BJ113" s="32">
        <v>2608766.3200000022</v>
      </c>
      <c r="BK113" s="31">
        <v>3109710.2499999972</v>
      </c>
      <c r="BL113" s="33">
        <v>4830967.0540000005</v>
      </c>
      <c r="BM113" s="33">
        <v>3122645.3700103248</v>
      </c>
      <c r="BN113" s="34">
        <v>7460935.5446000034</v>
      </c>
      <c r="BO113" s="17">
        <v>7611043.0565999839</v>
      </c>
      <c r="BP113" s="17">
        <v>7771044.9578000074</v>
      </c>
      <c r="BQ113" s="17">
        <v>7934187.5443999898</v>
      </c>
      <c r="BR113" s="17">
        <v>8099031.5496000005</v>
      </c>
      <c r="BS113" s="19"/>
      <c r="BT113" s="31">
        <v>823779.3</v>
      </c>
      <c r="BU113" s="31">
        <v>1475699.59</v>
      </c>
      <c r="BV113" s="32">
        <v>3283329.8536000005</v>
      </c>
      <c r="BW113" s="31">
        <v>3041138.1199999996</v>
      </c>
      <c r="BX113" s="33">
        <v>6731368.453999999</v>
      </c>
      <c r="BY113" s="33">
        <v>3089283.6020103311</v>
      </c>
      <c r="BZ113" s="34">
        <v>7272380.2074000034</v>
      </c>
      <c r="CA113" s="17">
        <v>7835382.427799983</v>
      </c>
      <c r="CB113" s="17">
        <v>7593622.1152000092</v>
      </c>
      <c r="CC113" s="17">
        <v>8104392.5648999931</v>
      </c>
      <c r="CD113" s="17">
        <v>8103827.1057000002</v>
      </c>
      <c r="CE113" s="19"/>
      <c r="CF113" s="31">
        <v>60496.789999999986</v>
      </c>
      <c r="CG113" s="31">
        <v>141920.54999999999</v>
      </c>
      <c r="CH113" s="32">
        <v>153737.00000000009</v>
      </c>
      <c r="CI113" s="31">
        <v>175330.07</v>
      </c>
      <c r="CJ113" s="33">
        <v>244297.88799999998</v>
      </c>
      <c r="CK113" s="33">
        <v>100947.85901033036</v>
      </c>
      <c r="CL113" s="34">
        <v>272321.06700000004</v>
      </c>
      <c r="CM113" s="17">
        <v>277802.36380000022</v>
      </c>
      <c r="CN113" s="17">
        <v>283639.98520000011</v>
      </c>
      <c r="CO113" s="17">
        <v>289595.25999999983</v>
      </c>
      <c r="CP113" s="17">
        <v>295612.12680000003</v>
      </c>
      <c r="CQ113" s="5"/>
    </row>
    <row r="114" spans="1:95">
      <c r="A114" s="5"/>
      <c r="B114" s="21" t="s">
        <v>0</v>
      </c>
      <c r="C114" s="21" t="s">
        <v>111</v>
      </c>
      <c r="D114" s="22" t="s">
        <v>24</v>
      </c>
      <c r="E114" s="31">
        <v>1972686.5057972104</v>
      </c>
      <c r="F114" s="31">
        <v>7132292.640161287</v>
      </c>
      <c r="G114" s="32">
        <v>6658202.2175101154</v>
      </c>
      <c r="H114" s="31">
        <v>4732090.9367908593</v>
      </c>
      <c r="I114" s="33">
        <v>3502266.9706500005</v>
      </c>
      <c r="J114" s="33">
        <v>0</v>
      </c>
      <c r="K114" s="34">
        <v>560000</v>
      </c>
      <c r="L114" s="17">
        <v>559993</v>
      </c>
      <c r="M114" s="17">
        <v>559993</v>
      </c>
      <c r="N114" s="17">
        <v>559993</v>
      </c>
      <c r="O114" s="17">
        <v>560000</v>
      </c>
      <c r="P114" s="35">
        <v>57669.660317001602</v>
      </c>
      <c r="Q114" s="31">
        <v>189128.2981486792</v>
      </c>
      <c r="R114" s="32">
        <v>57236.709819600001</v>
      </c>
      <c r="S114" s="31">
        <v>49749.185025081002</v>
      </c>
      <c r="T114" s="33">
        <v>33782.769186519996</v>
      </c>
      <c r="U114" s="33">
        <v>0</v>
      </c>
      <c r="V114" s="34">
        <v>20069</v>
      </c>
      <c r="W114" s="17">
        <v>20090</v>
      </c>
      <c r="X114" s="17">
        <v>20090</v>
      </c>
      <c r="Y114" s="17">
        <v>20090</v>
      </c>
      <c r="Z114" s="17">
        <v>20069</v>
      </c>
      <c r="AA114" s="35">
        <v>2030356.166114212</v>
      </c>
      <c r="AB114" s="31">
        <v>7321420.9383099657</v>
      </c>
      <c r="AC114" s="32">
        <v>6715438.9273297153</v>
      </c>
      <c r="AD114" s="31">
        <v>4781840.1218159413</v>
      </c>
      <c r="AE114" s="33">
        <v>3536049.73983652</v>
      </c>
      <c r="AF114" s="33">
        <v>0</v>
      </c>
      <c r="AG114" s="34">
        <v>580069</v>
      </c>
      <c r="AH114" s="17">
        <v>580083</v>
      </c>
      <c r="AI114" s="17">
        <v>580083</v>
      </c>
      <c r="AJ114" s="17">
        <v>580083</v>
      </c>
      <c r="AK114" s="17">
        <v>580069</v>
      </c>
      <c r="AL114" s="31">
        <v>-95020.676114212198</v>
      </c>
      <c r="AM114" s="31">
        <v>-118607.00830996681</v>
      </c>
      <c r="AN114" s="32">
        <v>-45665.007329715205</v>
      </c>
      <c r="AO114" s="31">
        <v>0.47818405999999991</v>
      </c>
      <c r="AP114" s="33">
        <v>49504.708163479998</v>
      </c>
      <c r="AQ114" s="33">
        <v>0</v>
      </c>
      <c r="AR114" s="34">
        <v>30569.636299999995</v>
      </c>
      <c r="AS114" s="17">
        <v>42578.092200000006</v>
      </c>
      <c r="AT114" s="17">
        <v>54991.868400000007</v>
      </c>
      <c r="AU114" s="17">
        <v>67695.686099999992</v>
      </c>
      <c r="AV114" s="17">
        <v>80687.597900000008</v>
      </c>
      <c r="AW114" s="35">
        <v>0</v>
      </c>
      <c r="AX114" s="31">
        <v>0</v>
      </c>
      <c r="AY114" s="32">
        <v>0</v>
      </c>
      <c r="AZ114" s="31">
        <v>0</v>
      </c>
      <c r="BA114" s="33">
        <v>0</v>
      </c>
      <c r="BB114" s="33">
        <v>0</v>
      </c>
      <c r="BC114" s="34">
        <v>23608.808300000004</v>
      </c>
      <c r="BD114" s="17">
        <v>26509.793099999999</v>
      </c>
      <c r="BE114" s="17">
        <v>29178.174900000005</v>
      </c>
      <c r="BF114" s="17">
        <v>30802.407299999999</v>
      </c>
      <c r="BG114" s="17">
        <v>32077.815699999996</v>
      </c>
      <c r="BH114" s="35">
        <v>1935335.49</v>
      </c>
      <c r="BI114" s="31">
        <v>7202813.9300000016</v>
      </c>
      <c r="BJ114" s="32">
        <v>6669773.9200000009</v>
      </c>
      <c r="BK114" s="31">
        <v>4781840.6000000015</v>
      </c>
      <c r="BL114" s="33">
        <v>3585554.4479999999</v>
      </c>
      <c r="BM114" s="33">
        <v>0</v>
      </c>
      <c r="BN114" s="34">
        <v>634247.44459999993</v>
      </c>
      <c r="BO114" s="17">
        <v>649170.88529999997</v>
      </c>
      <c r="BP114" s="17">
        <v>664253.0432999999</v>
      </c>
      <c r="BQ114" s="17">
        <v>678581.09339999978</v>
      </c>
      <c r="BR114" s="17">
        <v>692834.41359999985</v>
      </c>
      <c r="BS114" s="19"/>
      <c r="BT114" s="31">
        <v>0</v>
      </c>
      <c r="BU114" s="31">
        <v>7100250.8499999996</v>
      </c>
      <c r="BV114" s="32">
        <v>8191891.339999998</v>
      </c>
      <c r="BW114" s="31">
        <v>4421777.24</v>
      </c>
      <c r="BX114" s="33">
        <v>4447294.8280000035</v>
      </c>
      <c r="BY114" s="33">
        <v>0</v>
      </c>
      <c r="BZ114" s="34">
        <v>634247.44459999981</v>
      </c>
      <c r="CA114" s="17">
        <v>649170.88529999997</v>
      </c>
      <c r="CB114" s="17">
        <v>664253.04330000002</v>
      </c>
      <c r="CC114" s="17">
        <v>678581.0933999999</v>
      </c>
      <c r="CD114" s="17">
        <v>692834.41359999985</v>
      </c>
      <c r="CE114" s="19"/>
      <c r="CF114" s="31">
        <v>54970.719999999994</v>
      </c>
      <c r="CG114" s="31">
        <v>186064.41999999998</v>
      </c>
      <c r="CH114" s="32">
        <v>56847.499999999993</v>
      </c>
      <c r="CI114" s="31">
        <v>49749.19</v>
      </c>
      <c r="CJ114" s="33">
        <v>34255.727999999996</v>
      </c>
      <c r="CK114" s="33">
        <v>0</v>
      </c>
      <c r="CL114" s="34">
        <v>21943.444599999999</v>
      </c>
      <c r="CM114" s="17">
        <v>22482.718999999997</v>
      </c>
      <c r="CN114" s="17">
        <v>23005.059000000001</v>
      </c>
      <c r="CO114" s="17">
        <v>23501.282000000003</v>
      </c>
      <c r="CP114" s="17">
        <v>23970.413599999996</v>
      </c>
      <c r="CQ114" s="5"/>
    </row>
    <row r="115" spans="1:95">
      <c r="A115" s="5"/>
      <c r="B115" s="21" t="s">
        <v>0</v>
      </c>
      <c r="C115" s="21" t="s">
        <v>111</v>
      </c>
      <c r="D115" s="22" t="s">
        <v>19</v>
      </c>
      <c r="E115" s="31">
        <v>5850250.2326121284</v>
      </c>
      <c r="F115" s="31">
        <v>1487859.2577625541</v>
      </c>
      <c r="G115" s="32">
        <v>606273.05884262407</v>
      </c>
      <c r="H115" s="31">
        <v>740077.29599226313</v>
      </c>
      <c r="I115" s="33">
        <v>1148345.16312838</v>
      </c>
      <c r="J115" s="33">
        <v>682947.35962427012</v>
      </c>
      <c r="K115" s="34">
        <v>2292537.6997077502</v>
      </c>
      <c r="L115" s="17">
        <v>3320198</v>
      </c>
      <c r="M115" s="17">
        <v>3013203</v>
      </c>
      <c r="N115" s="17">
        <v>2562181</v>
      </c>
      <c r="O115" s="17">
        <v>2266930</v>
      </c>
      <c r="P115" s="35">
        <v>245362.98878640003</v>
      </c>
      <c r="Q115" s="31">
        <v>160143.02679587959</v>
      </c>
      <c r="R115" s="32">
        <v>153912.98884265279</v>
      </c>
      <c r="S115" s="31">
        <v>12128.518787147988</v>
      </c>
      <c r="T115" s="33">
        <v>34552.26810844001</v>
      </c>
      <c r="U115" s="33">
        <v>26340.581780140001</v>
      </c>
      <c r="V115" s="34">
        <v>91198</v>
      </c>
      <c r="W115" s="17">
        <v>119127</v>
      </c>
      <c r="X115" s="17">
        <v>105971</v>
      </c>
      <c r="Y115" s="17">
        <v>123231</v>
      </c>
      <c r="Z115" s="17">
        <v>81250</v>
      </c>
      <c r="AA115" s="35">
        <v>6095613.2213985277</v>
      </c>
      <c r="AB115" s="31">
        <v>1648002.2845584329</v>
      </c>
      <c r="AC115" s="32">
        <v>760186.04768527648</v>
      </c>
      <c r="AD115" s="31">
        <v>752205.81477941119</v>
      </c>
      <c r="AE115" s="33">
        <v>1182897.4312368198</v>
      </c>
      <c r="AF115" s="33">
        <v>709287.94140440994</v>
      </c>
      <c r="AG115" s="34">
        <v>2383735.6997077502</v>
      </c>
      <c r="AH115" s="17">
        <v>3439325</v>
      </c>
      <c r="AI115" s="17">
        <v>3119174</v>
      </c>
      <c r="AJ115" s="17">
        <v>2685412</v>
      </c>
      <c r="AK115" s="17">
        <v>2348180</v>
      </c>
      <c r="AL115" s="31">
        <v>-285274.72139853024</v>
      </c>
      <c r="AM115" s="31">
        <v>-26697.63455843402</v>
      </c>
      <c r="AN115" s="32">
        <v>-5169.2676852767991</v>
      </c>
      <c r="AO115" s="31">
        <v>7.5220589000000074E-2</v>
      </c>
      <c r="AP115" s="33">
        <v>16560.568763180006</v>
      </c>
      <c r="AQ115" s="33">
        <v>23406.502595589995</v>
      </c>
      <c r="AR115" s="34">
        <v>125622.87219224997</v>
      </c>
      <c r="AS115" s="17">
        <v>252446.45500000002</v>
      </c>
      <c r="AT115" s="17">
        <v>295697.69519999996</v>
      </c>
      <c r="AU115" s="17">
        <v>313387.58039999998</v>
      </c>
      <c r="AV115" s="17">
        <v>326631.83799999999</v>
      </c>
      <c r="AW115" s="35">
        <v>0</v>
      </c>
      <c r="AX115" s="31">
        <v>0</v>
      </c>
      <c r="AY115" s="32">
        <v>0</v>
      </c>
      <c r="AZ115" s="31">
        <v>0</v>
      </c>
      <c r="BA115" s="33">
        <v>0</v>
      </c>
      <c r="BB115" s="33">
        <v>0</v>
      </c>
      <c r="BC115" s="34">
        <v>95915.509200000015</v>
      </c>
      <c r="BD115" s="17">
        <v>163024.00499999995</v>
      </c>
      <c r="BE115" s="17">
        <v>152839.52600000001</v>
      </c>
      <c r="BF115" s="17">
        <v>127825.6112</v>
      </c>
      <c r="BG115" s="17">
        <v>107311.826</v>
      </c>
      <c r="BH115" s="35">
        <v>5810338.5</v>
      </c>
      <c r="BI115" s="31">
        <v>1621304.6499999985</v>
      </c>
      <c r="BJ115" s="32">
        <v>755016.77999999945</v>
      </c>
      <c r="BK115" s="31">
        <v>752205.89000000013</v>
      </c>
      <c r="BL115" s="33">
        <v>1199458</v>
      </c>
      <c r="BM115" s="33">
        <v>732694.44400000002</v>
      </c>
      <c r="BN115" s="34">
        <v>2605274.0811000001</v>
      </c>
      <c r="BO115" s="17">
        <v>3854795.46</v>
      </c>
      <c r="BP115" s="17">
        <v>3567711.2212</v>
      </c>
      <c r="BQ115" s="17">
        <v>3126625.1916000005</v>
      </c>
      <c r="BR115" s="17">
        <v>2782123.6639999994</v>
      </c>
      <c r="BS115" s="19"/>
      <c r="BT115" s="31">
        <v>5208593.5600000005</v>
      </c>
      <c r="BU115" s="31">
        <v>4525074.1099999994</v>
      </c>
      <c r="BV115" s="32">
        <v>1371648.0699999996</v>
      </c>
      <c r="BW115" s="31">
        <v>1793417.8299999996</v>
      </c>
      <c r="BX115" s="33">
        <v>1467294.38</v>
      </c>
      <c r="BY115" s="33">
        <v>775598.62500000012</v>
      </c>
      <c r="BZ115" s="34">
        <v>2773490.9001000002</v>
      </c>
      <c r="CA115" s="17">
        <v>3854795.46</v>
      </c>
      <c r="CB115" s="17">
        <v>3194120.9776000008</v>
      </c>
      <c r="CC115" s="17">
        <v>3500215.4351999997</v>
      </c>
      <c r="CD115" s="17">
        <v>2782123.6639999989</v>
      </c>
      <c r="CE115" s="19"/>
      <c r="CF115" s="31">
        <v>233880.00000000006</v>
      </c>
      <c r="CG115" s="31">
        <v>157548.71</v>
      </c>
      <c r="CH115" s="32">
        <v>152866.37999999995</v>
      </c>
      <c r="CI115" s="31">
        <v>12128.519999999995</v>
      </c>
      <c r="CJ115" s="33">
        <v>35036.000000000007</v>
      </c>
      <c r="CK115" s="33">
        <v>27209.820999999996</v>
      </c>
      <c r="CL115" s="34">
        <v>99980.367400000017</v>
      </c>
      <c r="CM115" s="17">
        <v>133517.54159999997</v>
      </c>
      <c r="CN115" s="17">
        <v>121209.62980000002</v>
      </c>
      <c r="CO115" s="17">
        <v>143477.85329999996</v>
      </c>
      <c r="CP115" s="17">
        <v>96265.000000000015</v>
      </c>
      <c r="CQ115" s="5"/>
    </row>
    <row r="116" spans="1:95">
      <c r="A116" s="5"/>
      <c r="B116" s="21" t="s">
        <v>0</v>
      </c>
      <c r="C116" s="21" t="s">
        <v>111</v>
      </c>
      <c r="D116" s="22" t="s">
        <v>10</v>
      </c>
      <c r="E116" s="31">
        <v>4057011.1782064536</v>
      </c>
      <c r="F116" s="31">
        <v>5348680.2826222889</v>
      </c>
      <c r="G116" s="32">
        <v>2694650.7542067082</v>
      </c>
      <c r="H116" s="31">
        <v>1608651.2291348609</v>
      </c>
      <c r="I116" s="33">
        <v>3599701.1694303695</v>
      </c>
      <c r="J116" s="33">
        <v>3308775.5568576027</v>
      </c>
      <c r="K116" s="34">
        <v>5126715</v>
      </c>
      <c r="L116" s="17">
        <v>4801632</v>
      </c>
      <c r="M116" s="17">
        <v>4686203</v>
      </c>
      <c r="N116" s="17">
        <v>4721727</v>
      </c>
      <c r="O116" s="17">
        <v>4220780</v>
      </c>
      <c r="P116" s="35">
        <v>66665.8206541908</v>
      </c>
      <c r="Q116" s="31">
        <v>107377.0988415084</v>
      </c>
      <c r="R116" s="32">
        <v>83178.433628899162</v>
      </c>
      <c r="S116" s="31">
        <v>53946.884605311017</v>
      </c>
      <c r="T116" s="33">
        <v>99030.453260390015</v>
      </c>
      <c r="U116" s="33">
        <v>119740.45880032003</v>
      </c>
      <c r="V116" s="34">
        <v>183743</v>
      </c>
      <c r="W116" s="17">
        <v>172292</v>
      </c>
      <c r="X116" s="17">
        <v>168144</v>
      </c>
      <c r="Y116" s="17">
        <v>169426</v>
      </c>
      <c r="Z116" s="17">
        <v>151274</v>
      </c>
      <c r="AA116" s="35">
        <v>4123676.9988606428</v>
      </c>
      <c r="AB116" s="31">
        <v>5456057.3814637968</v>
      </c>
      <c r="AC116" s="32">
        <v>2777829.1878356058</v>
      </c>
      <c r="AD116" s="31">
        <v>1662598.1137401718</v>
      </c>
      <c r="AE116" s="33">
        <v>3698731.6226907601</v>
      </c>
      <c r="AF116" s="33">
        <v>3428516.0156579232</v>
      </c>
      <c r="AG116" s="34">
        <v>5310458</v>
      </c>
      <c r="AH116" s="17">
        <v>4973924</v>
      </c>
      <c r="AI116" s="17">
        <v>4854347</v>
      </c>
      <c r="AJ116" s="17">
        <v>4891153</v>
      </c>
      <c r="AK116" s="17">
        <v>4372054</v>
      </c>
      <c r="AL116" s="31">
        <v>-192988.09886064197</v>
      </c>
      <c r="AM116" s="31">
        <v>-88388.121463797565</v>
      </c>
      <c r="AN116" s="32">
        <v>-18889.247835606395</v>
      </c>
      <c r="AO116" s="31">
        <v>0.16625982799999994</v>
      </c>
      <c r="AP116" s="33">
        <v>51782.257309240005</v>
      </c>
      <c r="AQ116" s="33">
        <v>113141.03034207944</v>
      </c>
      <c r="AR116" s="34">
        <v>279861.13660000003</v>
      </c>
      <c r="AS116" s="17">
        <v>365086.02160000021</v>
      </c>
      <c r="AT116" s="17">
        <v>460192.09560000018</v>
      </c>
      <c r="AU116" s="17">
        <v>570797.55509999988</v>
      </c>
      <c r="AV116" s="17">
        <v>608152.7113999998</v>
      </c>
      <c r="AW116" s="35">
        <v>0</v>
      </c>
      <c r="AX116" s="31">
        <v>0</v>
      </c>
      <c r="AY116" s="32">
        <v>0</v>
      </c>
      <c r="AZ116" s="31">
        <v>0</v>
      </c>
      <c r="BA116" s="33">
        <v>0</v>
      </c>
      <c r="BB116" s="33">
        <v>0</v>
      </c>
      <c r="BC116" s="34">
        <v>259681.39620000002</v>
      </c>
      <c r="BD116" s="17">
        <v>266104.93399999989</v>
      </c>
      <c r="BE116" s="17">
        <v>268445.38910000003</v>
      </c>
      <c r="BF116" s="17">
        <v>265589.60790000018</v>
      </c>
      <c r="BG116" s="17">
        <v>231281.65659999981</v>
      </c>
      <c r="BH116" s="35">
        <v>3930688.8999999925</v>
      </c>
      <c r="BI116" s="31">
        <v>5367669.2599999988</v>
      </c>
      <c r="BJ116" s="32">
        <v>2758939.9399999981</v>
      </c>
      <c r="BK116" s="31">
        <v>1662598.2800000003</v>
      </c>
      <c r="BL116" s="33">
        <v>3750513.88</v>
      </c>
      <c r="BM116" s="33">
        <v>3541657.0460000075</v>
      </c>
      <c r="BN116" s="34">
        <v>5850000.532800003</v>
      </c>
      <c r="BO116" s="17">
        <v>5605114.9556</v>
      </c>
      <c r="BP116" s="17">
        <v>5582984.484699999</v>
      </c>
      <c r="BQ116" s="17">
        <v>5727540.1630000016</v>
      </c>
      <c r="BR116" s="17">
        <v>5211488.3680000044</v>
      </c>
      <c r="BS116" s="19"/>
      <c r="BT116" s="31">
        <v>1527675.7999999998</v>
      </c>
      <c r="BU116" s="31">
        <v>6013487.4700000016</v>
      </c>
      <c r="BV116" s="32">
        <v>4242719.71</v>
      </c>
      <c r="BW116" s="31">
        <v>921710.57000000018</v>
      </c>
      <c r="BX116" s="33">
        <v>5218463.08</v>
      </c>
      <c r="BY116" s="33">
        <v>3541657.0459999996</v>
      </c>
      <c r="BZ116" s="34">
        <v>5850000.532800003</v>
      </c>
      <c r="CA116" s="17">
        <v>5605114.9556</v>
      </c>
      <c r="CB116" s="17">
        <v>5582984.4846999981</v>
      </c>
      <c r="CC116" s="17">
        <v>5727540.1630000016</v>
      </c>
      <c r="CD116" s="17">
        <v>5211488.3680000044</v>
      </c>
      <c r="CE116" s="19"/>
      <c r="CF116" s="31">
        <v>63545.860000000037</v>
      </c>
      <c r="CG116" s="31">
        <v>105637.59</v>
      </c>
      <c r="CH116" s="32">
        <v>82612.819999999992</v>
      </c>
      <c r="CI116" s="31">
        <v>53946.89</v>
      </c>
      <c r="CJ116" s="33">
        <v>100416.88</v>
      </c>
      <c r="CK116" s="33">
        <v>123691.89400000003</v>
      </c>
      <c r="CL116" s="34">
        <v>202411.28880000007</v>
      </c>
      <c r="CM116" s="17">
        <v>194155.85479999986</v>
      </c>
      <c r="CN116" s="17">
        <v>193382.41440000001</v>
      </c>
      <c r="CO116" s="17">
        <v>198397.84600000002</v>
      </c>
      <c r="CP116" s="17">
        <v>180318.60799999998</v>
      </c>
      <c r="CQ116" s="5"/>
    </row>
    <row r="117" spans="1:95">
      <c r="A117" s="5"/>
      <c r="B117" s="21" t="s">
        <v>0</v>
      </c>
      <c r="C117" s="21" t="s">
        <v>111</v>
      </c>
      <c r="D117" s="22" t="s">
        <v>22</v>
      </c>
      <c r="E117" s="31">
        <v>1394646.3650642599</v>
      </c>
      <c r="F117" s="31">
        <v>1450109.0850202837</v>
      </c>
      <c r="G117" s="32">
        <v>2734463.5815668833</v>
      </c>
      <c r="H117" s="31">
        <v>1562164.5437835299</v>
      </c>
      <c r="I117" s="33">
        <v>2249531.5493222475</v>
      </c>
      <c r="J117" s="33">
        <v>2195744.81023442</v>
      </c>
      <c r="K117" s="34">
        <v>2537772</v>
      </c>
      <c r="L117" s="17">
        <v>2639744</v>
      </c>
      <c r="M117" s="17">
        <v>2768818</v>
      </c>
      <c r="N117" s="17">
        <v>2985697</v>
      </c>
      <c r="O117" s="17">
        <v>3105523</v>
      </c>
      <c r="P117" s="35">
        <v>57693.285999007217</v>
      </c>
      <c r="Q117" s="31">
        <v>49623.490471828409</v>
      </c>
      <c r="R117" s="32">
        <v>88094.301547305557</v>
      </c>
      <c r="S117" s="31">
        <v>61738.743826124992</v>
      </c>
      <c r="T117" s="33">
        <v>71519.723584089981</v>
      </c>
      <c r="U117" s="33">
        <v>77724.065799219999</v>
      </c>
      <c r="V117" s="34">
        <v>90956</v>
      </c>
      <c r="W117" s="17">
        <v>94234</v>
      </c>
      <c r="X117" s="17">
        <v>106244</v>
      </c>
      <c r="Y117" s="17">
        <v>104852</v>
      </c>
      <c r="Z117" s="17">
        <v>144006</v>
      </c>
      <c r="AA117" s="35">
        <v>1452339.6510632664</v>
      </c>
      <c r="AB117" s="31">
        <v>1499732.575492112</v>
      </c>
      <c r="AC117" s="32">
        <v>2822557.8831141889</v>
      </c>
      <c r="AD117" s="31">
        <v>1623903.2876096556</v>
      </c>
      <c r="AE117" s="33">
        <v>2321051.2729063388</v>
      </c>
      <c r="AF117" s="33">
        <v>2273468.87603364</v>
      </c>
      <c r="AG117" s="34">
        <v>2628728</v>
      </c>
      <c r="AH117" s="17">
        <v>2733978</v>
      </c>
      <c r="AI117" s="17">
        <v>2875062</v>
      </c>
      <c r="AJ117" s="17">
        <v>3090549</v>
      </c>
      <c r="AK117" s="17">
        <v>3249529</v>
      </c>
      <c r="AL117" s="31">
        <v>-67969.501063267016</v>
      </c>
      <c r="AM117" s="31">
        <v>-24295.665492111606</v>
      </c>
      <c r="AN117" s="32">
        <v>-19193.403114188804</v>
      </c>
      <c r="AO117" s="31">
        <v>0.16239034499999994</v>
      </c>
      <c r="AP117" s="33">
        <v>32494.727093660022</v>
      </c>
      <c r="AQ117" s="33">
        <v>75024.473966359845</v>
      </c>
      <c r="AR117" s="34">
        <v>138533.96559999997</v>
      </c>
      <c r="AS117" s="17">
        <v>200673.98520000002</v>
      </c>
      <c r="AT117" s="17">
        <v>272555.87760000007</v>
      </c>
      <c r="AU117" s="17">
        <v>360667.06830000004</v>
      </c>
      <c r="AV117" s="17">
        <v>452009.48390000017</v>
      </c>
      <c r="AW117" s="35">
        <v>0</v>
      </c>
      <c r="AX117" s="31">
        <v>0</v>
      </c>
      <c r="AY117" s="32">
        <v>0</v>
      </c>
      <c r="AZ117" s="31">
        <v>0</v>
      </c>
      <c r="BA117" s="33">
        <v>0</v>
      </c>
      <c r="BB117" s="33">
        <v>0</v>
      </c>
      <c r="BC117" s="34">
        <v>144054.29440000001</v>
      </c>
      <c r="BD117" s="17">
        <v>160484.50860000003</v>
      </c>
      <c r="BE117" s="17">
        <v>171066.18899999998</v>
      </c>
      <c r="BF117" s="17">
        <v>176779.40280000004</v>
      </c>
      <c r="BG117" s="17">
        <v>177099.33049999998</v>
      </c>
      <c r="BH117" s="35">
        <v>1384370.1499999997</v>
      </c>
      <c r="BI117" s="31">
        <v>1475436.9100000006</v>
      </c>
      <c r="BJ117" s="32">
        <v>2803364.4800000009</v>
      </c>
      <c r="BK117" s="31">
        <v>1623903.4500000004</v>
      </c>
      <c r="BL117" s="33">
        <v>2353546</v>
      </c>
      <c r="BM117" s="33">
        <v>2348493.350000001</v>
      </c>
      <c r="BN117" s="34">
        <v>2911316.26</v>
      </c>
      <c r="BO117" s="17">
        <v>3095136.4937999994</v>
      </c>
      <c r="BP117" s="17">
        <v>3318684.0665999968</v>
      </c>
      <c r="BQ117" s="17">
        <v>3627995.4710999993</v>
      </c>
      <c r="BR117" s="17">
        <v>3878637.8144000005</v>
      </c>
      <c r="BS117" s="19"/>
      <c r="BT117" s="31">
        <v>974429.09999999974</v>
      </c>
      <c r="BU117" s="31">
        <v>1599799.1100000006</v>
      </c>
      <c r="BV117" s="32">
        <v>2822332.34</v>
      </c>
      <c r="BW117" s="31">
        <v>1560651.7300000002</v>
      </c>
      <c r="BX117" s="33">
        <v>3104874.1399999987</v>
      </c>
      <c r="BY117" s="33">
        <v>2370107.3499999996</v>
      </c>
      <c r="BZ117" s="34">
        <v>2911316.2599999993</v>
      </c>
      <c r="CA117" s="17">
        <v>3013552.8393999995</v>
      </c>
      <c r="CB117" s="17">
        <v>3400267.7209999966</v>
      </c>
      <c r="CC117" s="17">
        <v>3221937.5915999999</v>
      </c>
      <c r="CD117" s="17">
        <v>4202334.2074999996</v>
      </c>
      <c r="CE117" s="19"/>
      <c r="CF117" s="31">
        <v>54993.240000000027</v>
      </c>
      <c r="CG117" s="31">
        <v>48819.590000000004</v>
      </c>
      <c r="CH117" s="32">
        <v>87495.25999999998</v>
      </c>
      <c r="CI117" s="31">
        <v>61738.749999999985</v>
      </c>
      <c r="CJ117" s="33">
        <v>72521</v>
      </c>
      <c r="CK117" s="33">
        <v>80288.959999999977</v>
      </c>
      <c r="CL117" s="34">
        <v>100733.76999999999</v>
      </c>
      <c r="CM117" s="17">
        <v>106682.31139999999</v>
      </c>
      <c r="CN117" s="17">
        <v>122637.4492</v>
      </c>
      <c r="CO117" s="17">
        <v>123085.76280000003</v>
      </c>
      <c r="CP117" s="17">
        <v>171885.56160000002</v>
      </c>
      <c r="CQ117" s="5"/>
    </row>
    <row r="118" spans="1:95">
      <c r="A118" s="5"/>
      <c r="B118" s="21" t="s">
        <v>0</v>
      </c>
      <c r="C118" s="21" t="s">
        <v>111</v>
      </c>
      <c r="D118" s="22" t="s">
        <v>11</v>
      </c>
      <c r="E118" s="31">
        <v>1045140.8559392628</v>
      </c>
      <c r="F118" s="31">
        <v>1420518.1417838705</v>
      </c>
      <c r="G118" s="32">
        <v>1413200.6391069065</v>
      </c>
      <c r="H118" s="31">
        <v>839549.5260450386</v>
      </c>
      <c r="I118" s="33">
        <v>1919824.4500295795</v>
      </c>
      <c r="J118" s="33">
        <v>1436123.2898775395</v>
      </c>
      <c r="K118" s="34">
        <v>2052358</v>
      </c>
      <c r="L118" s="17">
        <v>1844686</v>
      </c>
      <c r="M118" s="17">
        <v>1782470</v>
      </c>
      <c r="N118" s="17">
        <v>1567887</v>
      </c>
      <c r="O118" s="17">
        <v>1770195</v>
      </c>
      <c r="P118" s="35">
        <v>25663.08234924898</v>
      </c>
      <c r="Q118" s="31">
        <v>28519.73974138718</v>
      </c>
      <c r="R118" s="32">
        <v>43207.793138908797</v>
      </c>
      <c r="S118" s="31">
        <v>26811.767318822996</v>
      </c>
      <c r="T118" s="33">
        <v>51280.078693420102</v>
      </c>
      <c r="U118" s="33">
        <v>7887.3281621199994</v>
      </c>
      <c r="V118" s="34">
        <v>73381</v>
      </c>
      <c r="W118" s="17">
        <v>68941</v>
      </c>
      <c r="X118" s="17">
        <v>63964</v>
      </c>
      <c r="Y118" s="17">
        <v>56265</v>
      </c>
      <c r="Z118" s="17">
        <v>63455</v>
      </c>
      <c r="AA118" s="35">
        <v>1070803.9382885112</v>
      </c>
      <c r="AB118" s="31">
        <v>1449037.8815252571</v>
      </c>
      <c r="AC118" s="32">
        <v>1456408.432245817</v>
      </c>
      <c r="AD118" s="31">
        <v>866361.29336386092</v>
      </c>
      <c r="AE118" s="33">
        <v>1971104.5287229987</v>
      </c>
      <c r="AF118" s="33">
        <v>1444010.6180396592</v>
      </c>
      <c r="AG118" s="34">
        <v>2125739</v>
      </c>
      <c r="AH118" s="17">
        <v>1913627</v>
      </c>
      <c r="AI118" s="17">
        <v>1846434</v>
      </c>
      <c r="AJ118" s="17">
        <v>1624152</v>
      </c>
      <c r="AK118" s="17">
        <v>1833650</v>
      </c>
      <c r="AL118" s="31">
        <v>-50113.62828851182</v>
      </c>
      <c r="AM118" s="31">
        <v>-23474.411525257197</v>
      </c>
      <c r="AN118" s="32">
        <v>-9903.582245815991</v>
      </c>
      <c r="AO118" s="31">
        <v>8.6636137999999849E-2</v>
      </c>
      <c r="AP118" s="33">
        <v>27595.471276999997</v>
      </c>
      <c r="AQ118" s="33">
        <v>47652.35196034002</v>
      </c>
      <c r="AR118" s="34">
        <v>112026.44530000015</v>
      </c>
      <c r="AS118" s="17">
        <v>140460.22180000009</v>
      </c>
      <c r="AT118" s="17">
        <v>175041.94319999998</v>
      </c>
      <c r="AU118" s="17">
        <v>189538.53840000011</v>
      </c>
      <c r="AV118" s="17">
        <v>255060.71500000035</v>
      </c>
      <c r="AW118" s="35">
        <v>0</v>
      </c>
      <c r="AX118" s="31">
        <v>0</v>
      </c>
      <c r="AY118" s="32">
        <v>0</v>
      </c>
      <c r="AZ118" s="31">
        <v>0</v>
      </c>
      <c r="BA118" s="33">
        <v>0</v>
      </c>
      <c r="BB118" s="33">
        <v>0</v>
      </c>
      <c r="BC118" s="34">
        <v>88965.120400000116</v>
      </c>
      <c r="BD118" s="17">
        <v>74440.090299999967</v>
      </c>
      <c r="BE118" s="17">
        <v>63332.68620000004</v>
      </c>
      <c r="BF118" s="17">
        <v>46613.162399999972</v>
      </c>
      <c r="BG118" s="17">
        <v>42357.31500000001</v>
      </c>
      <c r="BH118" s="35">
        <v>1020690.3100000003</v>
      </c>
      <c r="BI118" s="31">
        <v>1425563.469999999</v>
      </c>
      <c r="BJ118" s="32">
        <v>1446504.8499999985</v>
      </c>
      <c r="BK118" s="31">
        <v>866361.37999999919</v>
      </c>
      <c r="BL118" s="33">
        <v>1998700</v>
      </c>
      <c r="BM118" s="33">
        <v>1491662.9700000002</v>
      </c>
      <c r="BN118" s="34">
        <v>2326730.5656999988</v>
      </c>
      <c r="BO118" s="17">
        <v>2128527.3120999984</v>
      </c>
      <c r="BP118" s="17">
        <v>2084808.6294</v>
      </c>
      <c r="BQ118" s="17">
        <v>1860303.7007999988</v>
      </c>
      <c r="BR118" s="17">
        <v>2131068.0300000003</v>
      </c>
      <c r="BS118" s="19"/>
      <c r="BT118" s="31">
        <v>589317.12</v>
      </c>
      <c r="BU118" s="31">
        <v>1783653.4599999997</v>
      </c>
      <c r="BV118" s="32">
        <v>1298397.1399999994</v>
      </c>
      <c r="BW118" s="31">
        <v>995663.34</v>
      </c>
      <c r="BX118" s="33">
        <v>2436105.9099999988</v>
      </c>
      <c r="BY118" s="33">
        <v>1518826.9700000002</v>
      </c>
      <c r="BZ118" s="34">
        <v>2295378.8706999985</v>
      </c>
      <c r="CA118" s="17">
        <v>2159879.0070999986</v>
      </c>
      <c r="CB118" s="17">
        <v>2084808.6294000002</v>
      </c>
      <c r="CC118" s="17">
        <v>1860303.7007999988</v>
      </c>
      <c r="CD118" s="17">
        <v>2131068.0300000003</v>
      </c>
      <c r="CE118" s="19"/>
      <c r="CF118" s="31">
        <v>24462.049999999963</v>
      </c>
      <c r="CG118" s="31">
        <v>28057.719999999968</v>
      </c>
      <c r="CH118" s="32">
        <v>42913.979999999938</v>
      </c>
      <c r="CI118" s="31">
        <v>26811.769999999971</v>
      </c>
      <c r="CJ118" s="33">
        <v>51998</v>
      </c>
      <c r="CK118" s="33">
        <v>8147.61</v>
      </c>
      <c r="CL118" s="34">
        <v>80319.320900000108</v>
      </c>
      <c r="CM118" s="17">
        <v>76683.074299999949</v>
      </c>
      <c r="CN118" s="17">
        <v>72221.752400000041</v>
      </c>
      <c r="CO118" s="17">
        <v>64445.930999999953</v>
      </c>
      <c r="CP118" s="17">
        <v>73747.400999999998</v>
      </c>
      <c r="CQ118" s="5"/>
    </row>
    <row r="119" spans="1:95">
      <c r="A119" s="5"/>
      <c r="B119" s="21" t="s">
        <v>0</v>
      </c>
      <c r="C119" s="21" t="s">
        <v>111</v>
      </c>
      <c r="D119" s="22" t="s">
        <v>28</v>
      </c>
      <c r="E119" s="31">
        <v>459449.56116894947</v>
      </c>
      <c r="F119" s="31">
        <v>1201836.8146089253</v>
      </c>
      <c r="G119" s="32">
        <v>1314638.5163400432</v>
      </c>
      <c r="H119" s="31">
        <v>608404.27915956592</v>
      </c>
      <c r="I119" s="33">
        <v>1155133.1315434496</v>
      </c>
      <c r="J119" s="33">
        <v>11295.25652228</v>
      </c>
      <c r="K119" s="34">
        <v>1041165</v>
      </c>
      <c r="L119" s="17">
        <v>428715</v>
      </c>
      <c r="M119" s="17">
        <v>428715</v>
      </c>
      <c r="N119" s="17">
        <v>918675</v>
      </c>
      <c r="O119" s="17">
        <v>367470</v>
      </c>
      <c r="P119" s="35">
        <v>7718.2438403934011</v>
      </c>
      <c r="Q119" s="31">
        <v>40502.032872284013</v>
      </c>
      <c r="R119" s="32">
        <v>35481.856745404795</v>
      </c>
      <c r="S119" s="31">
        <v>28530.257146974</v>
      </c>
      <c r="T119" s="33">
        <v>36484.220763550016</v>
      </c>
      <c r="U119" s="33">
        <v>0</v>
      </c>
      <c r="V119" s="34">
        <v>37315</v>
      </c>
      <c r="W119" s="17">
        <v>15379</v>
      </c>
      <c r="X119" s="17">
        <v>15379</v>
      </c>
      <c r="Y119" s="17">
        <v>32955</v>
      </c>
      <c r="Z119" s="17">
        <v>13170</v>
      </c>
      <c r="AA119" s="35">
        <v>467167.80500934285</v>
      </c>
      <c r="AB119" s="31">
        <v>1242338.8474812093</v>
      </c>
      <c r="AC119" s="32">
        <v>1350120.3730854471</v>
      </c>
      <c r="AD119" s="31">
        <v>636934.53630654002</v>
      </c>
      <c r="AE119" s="33">
        <v>1191617.3523069997</v>
      </c>
      <c r="AF119" s="33">
        <v>11295.25652228</v>
      </c>
      <c r="AG119" s="34">
        <v>1078480</v>
      </c>
      <c r="AH119" s="17">
        <v>444094</v>
      </c>
      <c r="AI119" s="17">
        <v>444094</v>
      </c>
      <c r="AJ119" s="17">
        <v>951630</v>
      </c>
      <c r="AK119" s="17">
        <v>380640</v>
      </c>
      <c r="AL119" s="31">
        <v>-21863.455009343008</v>
      </c>
      <c r="AM119" s="31">
        <v>-20125.8874812096</v>
      </c>
      <c r="AN119" s="32">
        <v>-9180.8230854480007</v>
      </c>
      <c r="AO119" s="31">
        <v>6.3693459999999993E-2</v>
      </c>
      <c r="AP119" s="33">
        <v>16682.647692999995</v>
      </c>
      <c r="AQ119" s="33">
        <v>372.74347772000004</v>
      </c>
      <c r="AR119" s="34">
        <v>56835.896000000008</v>
      </c>
      <c r="AS119" s="17">
        <v>32596.499600000006</v>
      </c>
      <c r="AT119" s="17">
        <v>42100.111199999999</v>
      </c>
      <c r="AU119" s="17">
        <v>111055.22100000002</v>
      </c>
      <c r="AV119" s="17">
        <v>52947.024000000005</v>
      </c>
      <c r="AW119" s="35">
        <v>0</v>
      </c>
      <c r="AX119" s="31">
        <v>0</v>
      </c>
      <c r="AY119" s="32">
        <v>0</v>
      </c>
      <c r="AZ119" s="31">
        <v>0</v>
      </c>
      <c r="BA119" s="33">
        <v>0</v>
      </c>
      <c r="BB119" s="33">
        <v>0</v>
      </c>
      <c r="BC119" s="34">
        <v>61257.663999999997</v>
      </c>
      <c r="BD119" s="17">
        <v>27222.962200000005</v>
      </c>
      <c r="BE119" s="17">
        <v>27667.056200000003</v>
      </c>
      <c r="BF119" s="17">
        <v>57097.799999999981</v>
      </c>
      <c r="BG119" s="17">
        <v>21810.671999999999</v>
      </c>
      <c r="BH119" s="35">
        <v>445304.34999999992</v>
      </c>
      <c r="BI119" s="31">
        <v>1222212.9599999995</v>
      </c>
      <c r="BJ119" s="32">
        <v>1340939.5499999993</v>
      </c>
      <c r="BK119" s="31">
        <v>636934.59999999974</v>
      </c>
      <c r="BL119" s="33">
        <v>1208300</v>
      </c>
      <c r="BM119" s="33">
        <v>11668.000000000002</v>
      </c>
      <c r="BN119" s="34">
        <v>1196573.56</v>
      </c>
      <c r="BO119" s="17">
        <v>503913.46179999982</v>
      </c>
      <c r="BP119" s="17">
        <v>513861.16740000003</v>
      </c>
      <c r="BQ119" s="17">
        <v>1119783.0209999993</v>
      </c>
      <c r="BR119" s="17">
        <v>455397.69600000011</v>
      </c>
      <c r="BS119" s="19"/>
      <c r="BT119" s="31">
        <v>169358.39000000068</v>
      </c>
      <c r="BU119" s="31">
        <v>1375833.4300000006</v>
      </c>
      <c r="BV119" s="32">
        <v>745152.07000000018</v>
      </c>
      <c r="BW119" s="31">
        <v>1117775.7200000004</v>
      </c>
      <c r="BX119" s="33">
        <v>1443021.63</v>
      </c>
      <c r="BY119" s="33">
        <v>11667.999999999991</v>
      </c>
      <c r="BZ119" s="34">
        <v>1196573.56</v>
      </c>
      <c r="CA119" s="17">
        <v>503913.46179999982</v>
      </c>
      <c r="CB119" s="17">
        <v>513861.16740000003</v>
      </c>
      <c r="CC119" s="17">
        <v>1119783.0209999997</v>
      </c>
      <c r="CD119" s="17">
        <v>455397.69600000011</v>
      </c>
      <c r="CE119" s="19"/>
      <c r="CF119" s="31">
        <v>7357.03</v>
      </c>
      <c r="CG119" s="31">
        <v>39845.900000000031</v>
      </c>
      <c r="CH119" s="32">
        <v>35240.580000000009</v>
      </c>
      <c r="CI119" s="31">
        <v>28530.260000000002</v>
      </c>
      <c r="CJ119" s="33">
        <v>36995</v>
      </c>
      <c r="CK119" s="33">
        <v>0</v>
      </c>
      <c r="CL119" s="34">
        <v>41400.992500000008</v>
      </c>
      <c r="CM119" s="17">
        <v>17450.551300000003</v>
      </c>
      <c r="CN119" s="17">
        <v>17795.040900000004</v>
      </c>
      <c r="CO119" s="17">
        <v>38778.148499999996</v>
      </c>
      <c r="CP119" s="17">
        <v>15756.588</v>
      </c>
      <c r="CQ119" s="5"/>
    </row>
    <row r="120" spans="1:95">
      <c r="A120" s="5"/>
      <c r="B120" s="21" t="s">
        <v>0</v>
      </c>
      <c r="C120" s="21" t="s">
        <v>77</v>
      </c>
      <c r="D120" s="22" t="s">
        <v>7</v>
      </c>
      <c r="E120" s="36">
        <v>5352476.1014239574</v>
      </c>
      <c r="F120" s="36">
        <v>6752386.8570398316</v>
      </c>
      <c r="G120" s="37">
        <v>4972476.9802174289</v>
      </c>
      <c r="H120" s="36">
        <v>3133403.886659578</v>
      </c>
      <c r="I120" s="38">
        <v>4326735.6831499012</v>
      </c>
      <c r="J120" s="38">
        <v>850706.58464695001</v>
      </c>
      <c r="K120" s="39">
        <v>2961396</v>
      </c>
      <c r="L120" s="40">
        <v>5598414</v>
      </c>
      <c r="M120" s="40">
        <v>3125485</v>
      </c>
      <c r="N120" s="40">
        <v>4678109</v>
      </c>
      <c r="O120" s="40">
        <v>3868166</v>
      </c>
      <c r="P120" s="41">
        <v>183590.9050375529</v>
      </c>
      <c r="Q120" s="36">
        <v>406435.93148548907</v>
      </c>
      <c r="R120" s="37">
        <v>173271.05374923366</v>
      </c>
      <c r="S120" s="36">
        <v>152358.03476419515</v>
      </c>
      <c r="T120" s="38">
        <v>136788.95409616001</v>
      </c>
      <c r="U120" s="38">
        <v>32170.999999999985</v>
      </c>
      <c r="V120" s="39">
        <v>91279</v>
      </c>
      <c r="W120" s="40">
        <v>464008</v>
      </c>
      <c r="X120" s="40">
        <v>115159</v>
      </c>
      <c r="Y120" s="40">
        <v>211171</v>
      </c>
      <c r="Z120" s="40">
        <v>319835</v>
      </c>
      <c r="AA120" s="41">
        <v>5536067.0064615104</v>
      </c>
      <c r="AB120" s="36">
        <v>7158822.7885253197</v>
      </c>
      <c r="AC120" s="37">
        <v>5145748.0339666624</v>
      </c>
      <c r="AD120" s="36">
        <v>3285761.9214237728</v>
      </c>
      <c r="AE120" s="38">
        <v>4463524.637246062</v>
      </c>
      <c r="AF120" s="38">
        <v>882877.58464695001</v>
      </c>
      <c r="AG120" s="39">
        <v>3052675</v>
      </c>
      <c r="AH120" s="40">
        <v>6062422</v>
      </c>
      <c r="AI120" s="40">
        <v>3240644</v>
      </c>
      <c r="AJ120" s="40">
        <v>4889280</v>
      </c>
      <c r="AK120" s="40">
        <v>4188001</v>
      </c>
      <c r="AL120" s="36">
        <v>-259087.95646150905</v>
      </c>
      <c r="AM120" s="36">
        <v>-115972.91852532123</v>
      </c>
      <c r="AN120" s="37">
        <v>-34991.103966660776</v>
      </c>
      <c r="AO120" s="36">
        <v>0.32857622499999967</v>
      </c>
      <c r="AP120" s="38">
        <v>62489.362753939953</v>
      </c>
      <c r="AQ120" s="38">
        <v>29134.960353049999</v>
      </c>
      <c r="AR120" s="39">
        <v>160875.97249999997</v>
      </c>
      <c r="AS120" s="40">
        <v>444981.77480000013</v>
      </c>
      <c r="AT120" s="40">
        <v>307213.05119999999</v>
      </c>
      <c r="AU120" s="40">
        <v>570578.97600000002</v>
      </c>
      <c r="AV120" s="40">
        <v>582550.93909999984</v>
      </c>
      <c r="AW120" s="41">
        <v>0</v>
      </c>
      <c r="AX120" s="36">
        <v>0</v>
      </c>
      <c r="AY120" s="37">
        <v>0</v>
      </c>
      <c r="AZ120" s="36">
        <v>0</v>
      </c>
      <c r="BA120" s="38">
        <v>0</v>
      </c>
      <c r="BB120" s="38">
        <v>0</v>
      </c>
      <c r="BC120" s="39">
        <v>158128.565</v>
      </c>
      <c r="BD120" s="40">
        <v>337676.90540000005</v>
      </c>
      <c r="BE120" s="40">
        <v>185688.90120000002</v>
      </c>
      <c r="BF120" s="40">
        <v>273310.75199999998</v>
      </c>
      <c r="BG120" s="40">
        <v>226152.054</v>
      </c>
      <c r="BH120" s="41">
        <v>5276979.0500000017</v>
      </c>
      <c r="BI120" s="36">
        <v>7042849.8699999955</v>
      </c>
      <c r="BJ120" s="37">
        <v>5110756.9300000025</v>
      </c>
      <c r="BK120" s="36">
        <v>3285762.2499999963</v>
      </c>
      <c r="BL120" s="38">
        <v>4526014</v>
      </c>
      <c r="BM120" s="38">
        <v>912012.54500000004</v>
      </c>
      <c r="BN120" s="39">
        <v>3371679.5375000006</v>
      </c>
      <c r="BO120" s="40">
        <v>6845080.6802000003</v>
      </c>
      <c r="BP120" s="40">
        <v>3733545.9524000008</v>
      </c>
      <c r="BQ120" s="40">
        <v>5733169.7279999983</v>
      </c>
      <c r="BR120" s="40">
        <v>4996703.9931000015</v>
      </c>
      <c r="BS120" s="19"/>
      <c r="BT120" s="36">
        <v>871578.83</v>
      </c>
      <c r="BU120" s="36">
        <v>10125442.399999997</v>
      </c>
      <c r="BV120" s="37">
        <v>6126258.2100000018</v>
      </c>
      <c r="BW120" s="36">
        <v>2800490.3700000006</v>
      </c>
      <c r="BX120" s="38">
        <v>5001712.5200000014</v>
      </c>
      <c r="BY120" s="38">
        <v>2590736.5449999995</v>
      </c>
      <c r="BZ120" s="39">
        <v>895499.88300000015</v>
      </c>
      <c r="CA120" s="40">
        <v>9363419.6747000031</v>
      </c>
      <c r="CB120" s="40">
        <v>2910441.100199996</v>
      </c>
      <c r="CC120" s="40">
        <v>3760602.0737999999</v>
      </c>
      <c r="CD120" s="40">
        <v>7579906.1154999994</v>
      </c>
      <c r="CE120" s="19"/>
      <c r="CF120" s="36">
        <v>174998.84999999989</v>
      </c>
      <c r="CG120" s="36">
        <v>399851.66999999975</v>
      </c>
      <c r="CH120" s="37">
        <v>172092.81</v>
      </c>
      <c r="CI120" s="36">
        <v>152358.05000000025</v>
      </c>
      <c r="CJ120" s="38">
        <v>138704</v>
      </c>
      <c r="CK120" s="38">
        <v>33232.642999999989</v>
      </c>
      <c r="CL120" s="39">
        <v>100817.65549999999</v>
      </c>
      <c r="CM120" s="40">
        <v>523911.43280000007</v>
      </c>
      <c r="CN120" s="40">
        <v>132674.68389999997</v>
      </c>
      <c r="CO120" s="40">
        <v>247619.1146</v>
      </c>
      <c r="CP120" s="40">
        <v>381595.13849999977</v>
      </c>
      <c r="CQ120" s="5"/>
    </row>
    <row r="121" spans="1:95">
      <c r="A121" s="5"/>
      <c r="B121" s="21" t="s">
        <v>1</v>
      </c>
      <c r="C121" s="21" t="s">
        <v>79</v>
      </c>
      <c r="D121" s="22" t="s">
        <v>33</v>
      </c>
      <c r="E121" s="31">
        <v>0</v>
      </c>
      <c r="F121" s="31">
        <v>0</v>
      </c>
      <c r="G121" s="32">
        <v>0</v>
      </c>
      <c r="H121" s="31">
        <v>0</v>
      </c>
      <c r="I121" s="33">
        <v>815297.82716247998</v>
      </c>
      <c r="J121" s="33">
        <v>1641913.8414183699</v>
      </c>
      <c r="K121" s="42">
        <v>0</v>
      </c>
      <c r="L121" s="17">
        <v>0</v>
      </c>
      <c r="M121" s="17">
        <v>0</v>
      </c>
      <c r="N121" s="17">
        <v>0</v>
      </c>
      <c r="O121" s="17">
        <v>0</v>
      </c>
      <c r="P121" s="35">
        <v>0</v>
      </c>
      <c r="Q121" s="31">
        <v>0</v>
      </c>
      <c r="R121" s="32">
        <v>0</v>
      </c>
      <c r="S121" s="31">
        <v>0</v>
      </c>
      <c r="T121" s="33">
        <v>27174.556105949996</v>
      </c>
      <c r="U121" s="33">
        <v>56971.926366920001</v>
      </c>
      <c r="V121" s="42">
        <v>0</v>
      </c>
      <c r="W121" s="17">
        <v>0</v>
      </c>
      <c r="X121" s="17">
        <v>0</v>
      </c>
      <c r="Y121" s="17">
        <v>0</v>
      </c>
      <c r="Z121" s="17">
        <v>0</v>
      </c>
      <c r="AA121" s="35">
        <v>0</v>
      </c>
      <c r="AB121" s="31">
        <v>0</v>
      </c>
      <c r="AC121" s="32">
        <v>0</v>
      </c>
      <c r="AD121" s="31">
        <v>0</v>
      </c>
      <c r="AE121" s="33">
        <v>842472.38326842978</v>
      </c>
      <c r="AF121" s="33">
        <v>1698885.7677852898</v>
      </c>
      <c r="AG121" s="42">
        <v>0</v>
      </c>
      <c r="AH121" s="17">
        <v>0</v>
      </c>
      <c r="AI121" s="17">
        <v>0</v>
      </c>
      <c r="AJ121" s="17">
        <v>0</v>
      </c>
      <c r="AK121" s="17">
        <v>0</v>
      </c>
      <c r="AL121" s="31">
        <v>0</v>
      </c>
      <c r="AM121" s="31">
        <v>0</v>
      </c>
      <c r="AN121" s="32">
        <v>0</v>
      </c>
      <c r="AO121" s="31">
        <v>0</v>
      </c>
      <c r="AP121" s="33">
        <v>11794.616731569999</v>
      </c>
      <c r="AQ121" s="33">
        <v>56063.232214709999</v>
      </c>
      <c r="AR121" s="42">
        <v>0</v>
      </c>
      <c r="AS121" s="17">
        <v>0</v>
      </c>
      <c r="AT121" s="17">
        <v>0</v>
      </c>
      <c r="AU121" s="17">
        <v>0</v>
      </c>
      <c r="AV121" s="17">
        <v>0</v>
      </c>
      <c r="AW121" s="35">
        <v>0</v>
      </c>
      <c r="AX121" s="31">
        <v>0</v>
      </c>
      <c r="AY121" s="32">
        <v>0</v>
      </c>
      <c r="AZ121" s="31">
        <v>0</v>
      </c>
      <c r="BA121" s="33">
        <v>0</v>
      </c>
      <c r="BB121" s="33">
        <v>0</v>
      </c>
      <c r="BC121" s="42">
        <v>0</v>
      </c>
      <c r="BD121" s="17">
        <v>0</v>
      </c>
      <c r="BE121" s="17">
        <v>0</v>
      </c>
      <c r="BF121" s="17">
        <v>0</v>
      </c>
      <c r="BG121" s="17">
        <v>0</v>
      </c>
      <c r="BH121" s="35">
        <v>0</v>
      </c>
      <c r="BI121" s="31">
        <v>0</v>
      </c>
      <c r="BJ121" s="32">
        <v>0</v>
      </c>
      <c r="BK121" s="31">
        <v>0</v>
      </c>
      <c r="BL121" s="33">
        <v>854267</v>
      </c>
      <c r="BM121" s="33">
        <v>1754949</v>
      </c>
      <c r="BN121" s="42">
        <v>0</v>
      </c>
      <c r="BO121" s="17">
        <v>0</v>
      </c>
      <c r="BP121" s="17">
        <v>0</v>
      </c>
      <c r="BQ121" s="17">
        <v>0</v>
      </c>
      <c r="BR121" s="17">
        <v>0</v>
      </c>
      <c r="BS121" s="17"/>
      <c r="BT121" s="31">
        <v>0</v>
      </c>
      <c r="BU121" s="31">
        <v>0</v>
      </c>
      <c r="BV121" s="32">
        <v>0</v>
      </c>
      <c r="BW121" s="31">
        <v>0</v>
      </c>
      <c r="BX121" s="33">
        <v>0</v>
      </c>
      <c r="BY121" s="33">
        <v>2609215.9999999995</v>
      </c>
      <c r="BZ121" s="42">
        <v>0</v>
      </c>
      <c r="CA121" s="17">
        <v>0</v>
      </c>
      <c r="CB121" s="17">
        <v>0</v>
      </c>
      <c r="CC121" s="17">
        <v>0</v>
      </c>
      <c r="CD121" s="17">
        <v>0</v>
      </c>
      <c r="CE121" s="17"/>
      <c r="CF121" s="31">
        <v>0</v>
      </c>
      <c r="CG121" s="31">
        <v>0</v>
      </c>
      <c r="CH121" s="32">
        <v>0</v>
      </c>
      <c r="CI121" s="31">
        <v>0</v>
      </c>
      <c r="CJ121" s="33">
        <v>27554.999999999996</v>
      </c>
      <c r="CK121" s="33">
        <v>58851.999999999993</v>
      </c>
      <c r="CL121" s="42">
        <v>0</v>
      </c>
      <c r="CM121" s="17">
        <v>0</v>
      </c>
      <c r="CN121" s="17">
        <v>0</v>
      </c>
      <c r="CO121" s="17">
        <v>0</v>
      </c>
      <c r="CP121" s="17">
        <v>0</v>
      </c>
      <c r="CQ121" s="5"/>
    </row>
    <row r="122" spans="1:95">
      <c r="A122" s="5"/>
      <c r="B122" s="21" t="s">
        <v>1</v>
      </c>
      <c r="C122" s="21" t="s">
        <v>79</v>
      </c>
      <c r="D122" s="22" t="s">
        <v>34</v>
      </c>
      <c r="E122" s="31">
        <v>0</v>
      </c>
      <c r="F122" s="31">
        <v>0</v>
      </c>
      <c r="G122" s="32">
        <v>0</v>
      </c>
      <c r="H122" s="31">
        <v>0</v>
      </c>
      <c r="I122" s="33">
        <v>513007.88752510003</v>
      </c>
      <c r="J122" s="33">
        <v>551715.39147161995</v>
      </c>
      <c r="K122" s="42">
        <v>0</v>
      </c>
      <c r="L122" s="17">
        <v>0</v>
      </c>
      <c r="M122" s="17">
        <v>0</v>
      </c>
      <c r="N122" s="17">
        <v>0</v>
      </c>
      <c r="O122" s="17">
        <v>0</v>
      </c>
      <c r="P122" s="35">
        <v>0</v>
      </c>
      <c r="Q122" s="31">
        <v>0</v>
      </c>
      <c r="R122" s="32">
        <v>0</v>
      </c>
      <c r="S122" s="31">
        <v>0</v>
      </c>
      <c r="T122" s="33">
        <v>17100.591648599999</v>
      </c>
      <c r="U122" s="33">
        <v>35847.047396300004</v>
      </c>
      <c r="V122" s="42">
        <v>0</v>
      </c>
      <c r="W122" s="17">
        <v>0</v>
      </c>
      <c r="X122" s="17">
        <v>0</v>
      </c>
      <c r="Y122" s="17">
        <v>0</v>
      </c>
      <c r="Z122" s="17">
        <v>0</v>
      </c>
      <c r="AA122" s="35">
        <v>0</v>
      </c>
      <c r="AB122" s="31">
        <v>0</v>
      </c>
      <c r="AC122" s="32">
        <v>0</v>
      </c>
      <c r="AD122" s="31">
        <v>0</v>
      </c>
      <c r="AE122" s="33">
        <v>530108.47917369998</v>
      </c>
      <c r="AF122" s="33">
        <v>587562.43886791996</v>
      </c>
      <c r="AG122" s="42">
        <v>0</v>
      </c>
      <c r="AH122" s="17">
        <v>0</v>
      </c>
      <c r="AI122" s="17">
        <v>0</v>
      </c>
      <c r="AJ122" s="17">
        <v>0</v>
      </c>
      <c r="AK122" s="17">
        <v>0</v>
      </c>
      <c r="AL122" s="31">
        <v>0</v>
      </c>
      <c r="AM122" s="31">
        <v>0</v>
      </c>
      <c r="AN122" s="32">
        <v>0</v>
      </c>
      <c r="AO122" s="31">
        <v>0</v>
      </c>
      <c r="AP122" s="33">
        <v>7421.5208263000004</v>
      </c>
      <c r="AQ122" s="33">
        <v>19389.561132080002</v>
      </c>
      <c r="AR122" s="42">
        <v>0</v>
      </c>
      <c r="AS122" s="17">
        <v>0</v>
      </c>
      <c r="AT122" s="17">
        <v>0</v>
      </c>
      <c r="AU122" s="17">
        <v>0</v>
      </c>
      <c r="AV122" s="17">
        <v>0</v>
      </c>
      <c r="AW122" s="35">
        <v>0</v>
      </c>
      <c r="AX122" s="31">
        <v>0</v>
      </c>
      <c r="AY122" s="32">
        <v>0</v>
      </c>
      <c r="AZ122" s="31">
        <v>0</v>
      </c>
      <c r="BA122" s="33">
        <v>0</v>
      </c>
      <c r="BB122" s="33">
        <v>0</v>
      </c>
      <c r="BC122" s="42">
        <v>0</v>
      </c>
      <c r="BD122" s="17">
        <v>0</v>
      </c>
      <c r="BE122" s="17">
        <v>0</v>
      </c>
      <c r="BF122" s="17">
        <v>0</v>
      </c>
      <c r="BG122" s="17">
        <v>0</v>
      </c>
      <c r="BH122" s="35">
        <v>0</v>
      </c>
      <c r="BI122" s="31">
        <v>0</v>
      </c>
      <c r="BJ122" s="32">
        <v>0</v>
      </c>
      <c r="BK122" s="31">
        <v>0</v>
      </c>
      <c r="BL122" s="33">
        <v>537530</v>
      </c>
      <c r="BM122" s="33">
        <v>606952</v>
      </c>
      <c r="BN122" s="42">
        <v>0</v>
      </c>
      <c r="BO122" s="17">
        <v>0</v>
      </c>
      <c r="BP122" s="17">
        <v>0</v>
      </c>
      <c r="BQ122" s="17">
        <v>0</v>
      </c>
      <c r="BR122" s="17">
        <v>0</v>
      </c>
      <c r="BS122" s="17"/>
      <c r="BT122" s="31">
        <v>0</v>
      </c>
      <c r="BU122" s="31">
        <v>0</v>
      </c>
      <c r="BV122" s="32">
        <v>0</v>
      </c>
      <c r="BW122" s="31">
        <v>0</v>
      </c>
      <c r="BX122" s="33">
        <v>0</v>
      </c>
      <c r="BY122" s="33">
        <v>1144482</v>
      </c>
      <c r="BZ122" s="42">
        <v>0</v>
      </c>
      <c r="CA122" s="17">
        <v>0</v>
      </c>
      <c r="CB122" s="17">
        <v>0</v>
      </c>
      <c r="CC122" s="17">
        <v>0</v>
      </c>
      <c r="CD122" s="17">
        <v>0</v>
      </c>
      <c r="CE122" s="17"/>
      <c r="CF122" s="31">
        <v>0</v>
      </c>
      <c r="CG122" s="31">
        <v>0</v>
      </c>
      <c r="CH122" s="32">
        <v>0</v>
      </c>
      <c r="CI122" s="31">
        <v>0</v>
      </c>
      <c r="CJ122" s="33">
        <v>17340</v>
      </c>
      <c r="CK122" s="33">
        <v>37030</v>
      </c>
      <c r="CL122" s="42">
        <v>0</v>
      </c>
      <c r="CM122" s="17">
        <v>0</v>
      </c>
      <c r="CN122" s="17">
        <v>0</v>
      </c>
      <c r="CO122" s="17">
        <v>0</v>
      </c>
      <c r="CP122" s="17">
        <v>0</v>
      </c>
      <c r="CQ122" s="5"/>
    </row>
    <row r="123" spans="1:95">
      <c r="A123" s="5"/>
      <c r="B123" s="21" t="s">
        <v>1</v>
      </c>
      <c r="C123" s="21" t="s">
        <v>80</v>
      </c>
      <c r="D123" s="22" t="s">
        <v>93</v>
      </c>
      <c r="E123" s="31">
        <v>0</v>
      </c>
      <c r="F123" s="31">
        <v>0</v>
      </c>
      <c r="G123" s="32">
        <v>0</v>
      </c>
      <c r="H123" s="31">
        <v>0</v>
      </c>
      <c r="I123" s="33">
        <v>0</v>
      </c>
      <c r="J123" s="33">
        <v>0</v>
      </c>
      <c r="K123" s="42">
        <v>300000</v>
      </c>
      <c r="L123" s="17">
        <v>0</v>
      </c>
      <c r="M123" s="17">
        <v>0</v>
      </c>
      <c r="N123" s="17">
        <v>0</v>
      </c>
      <c r="O123" s="17">
        <v>0</v>
      </c>
      <c r="P123" s="35">
        <v>0</v>
      </c>
      <c r="Q123" s="31">
        <v>0</v>
      </c>
      <c r="R123" s="32">
        <v>0</v>
      </c>
      <c r="S123" s="31">
        <v>0</v>
      </c>
      <c r="T123" s="33">
        <v>0</v>
      </c>
      <c r="U123" s="33">
        <v>0</v>
      </c>
      <c r="V123" s="42">
        <v>0</v>
      </c>
      <c r="W123" s="17">
        <v>0</v>
      </c>
      <c r="X123" s="17">
        <v>0</v>
      </c>
      <c r="Y123" s="17">
        <v>0</v>
      </c>
      <c r="Z123" s="17">
        <v>0</v>
      </c>
      <c r="AA123" s="35">
        <v>0</v>
      </c>
      <c r="AB123" s="31">
        <v>0</v>
      </c>
      <c r="AC123" s="32">
        <v>0</v>
      </c>
      <c r="AD123" s="31">
        <v>0</v>
      </c>
      <c r="AE123" s="33">
        <v>0</v>
      </c>
      <c r="AF123" s="33">
        <v>0</v>
      </c>
      <c r="AG123" s="42">
        <v>300000</v>
      </c>
      <c r="AH123" s="17">
        <v>0</v>
      </c>
      <c r="AI123" s="17">
        <v>0</v>
      </c>
      <c r="AJ123" s="17">
        <v>0</v>
      </c>
      <c r="AK123" s="17">
        <v>0</v>
      </c>
      <c r="AL123" s="31">
        <v>0</v>
      </c>
      <c r="AM123" s="31">
        <v>0</v>
      </c>
      <c r="AN123" s="32">
        <v>0</v>
      </c>
      <c r="AO123" s="31">
        <v>0</v>
      </c>
      <c r="AP123" s="33">
        <v>0</v>
      </c>
      <c r="AQ123" s="33">
        <v>0</v>
      </c>
      <c r="AR123" s="42">
        <v>15810</v>
      </c>
      <c r="AS123" s="17">
        <v>0</v>
      </c>
      <c r="AT123" s="17">
        <v>0</v>
      </c>
      <c r="AU123" s="17">
        <v>0</v>
      </c>
      <c r="AV123" s="17">
        <v>0</v>
      </c>
      <c r="AW123" s="35">
        <v>0</v>
      </c>
      <c r="AX123" s="31">
        <v>0</v>
      </c>
      <c r="AY123" s="32">
        <v>0</v>
      </c>
      <c r="AZ123" s="31">
        <v>0</v>
      </c>
      <c r="BA123" s="33">
        <v>0</v>
      </c>
      <c r="BB123" s="33">
        <v>0</v>
      </c>
      <c r="BC123" s="42">
        <v>18600</v>
      </c>
      <c r="BD123" s="17">
        <v>0</v>
      </c>
      <c r="BE123" s="17">
        <v>0</v>
      </c>
      <c r="BF123" s="17">
        <v>0</v>
      </c>
      <c r="BG123" s="17">
        <v>0</v>
      </c>
      <c r="BH123" s="35">
        <v>0</v>
      </c>
      <c r="BI123" s="31">
        <v>0</v>
      </c>
      <c r="BJ123" s="32">
        <v>0</v>
      </c>
      <c r="BK123" s="31">
        <v>0</v>
      </c>
      <c r="BL123" s="33">
        <v>0</v>
      </c>
      <c r="BM123" s="33">
        <v>0</v>
      </c>
      <c r="BN123" s="42">
        <v>334410.0000000007</v>
      </c>
      <c r="BO123" s="17">
        <v>0</v>
      </c>
      <c r="BP123" s="17">
        <v>-8.149072527885437E-10</v>
      </c>
      <c r="BQ123" s="17">
        <v>0</v>
      </c>
      <c r="BR123" s="17">
        <v>0</v>
      </c>
      <c r="BS123" s="17"/>
      <c r="BT123" s="31">
        <v>0</v>
      </c>
      <c r="BU123" s="31">
        <v>0</v>
      </c>
      <c r="BV123" s="32">
        <v>0</v>
      </c>
      <c r="BW123" s="31">
        <v>0</v>
      </c>
      <c r="BX123" s="33">
        <v>0</v>
      </c>
      <c r="BY123" s="33">
        <v>0</v>
      </c>
      <c r="BZ123" s="42">
        <v>0</v>
      </c>
      <c r="CA123" s="17">
        <v>0</v>
      </c>
      <c r="CB123" s="17">
        <v>-37560.355800001358</v>
      </c>
      <c r="CC123" s="17">
        <v>0</v>
      </c>
      <c r="CD123" s="17">
        <v>0</v>
      </c>
      <c r="CE123" s="17"/>
      <c r="CF123" s="31">
        <v>0</v>
      </c>
      <c r="CG123" s="31">
        <v>0</v>
      </c>
      <c r="CH123" s="32">
        <v>0</v>
      </c>
      <c r="CI123" s="31">
        <v>0</v>
      </c>
      <c r="CJ123" s="33">
        <v>0</v>
      </c>
      <c r="CK123" s="33">
        <v>0</v>
      </c>
      <c r="CL123" s="42">
        <v>-4.5474735088646412E-12</v>
      </c>
      <c r="CM123" s="17">
        <v>-7.2759576141834259E-11</v>
      </c>
      <c r="CN123" s="17">
        <v>4.3655745685100555E-11</v>
      </c>
      <c r="CO123" s="17">
        <v>0</v>
      </c>
      <c r="CP123" s="17">
        <v>0</v>
      </c>
      <c r="CQ123" s="5"/>
    </row>
    <row r="124" spans="1:95">
      <c r="A124" s="5"/>
      <c r="B124" s="21" t="s">
        <v>1</v>
      </c>
      <c r="C124" s="21" t="s">
        <v>80</v>
      </c>
      <c r="D124" s="22" t="s">
        <v>100</v>
      </c>
      <c r="E124" s="31">
        <v>0</v>
      </c>
      <c r="F124" s="31">
        <v>0</v>
      </c>
      <c r="G124" s="32">
        <v>0</v>
      </c>
      <c r="H124" s="31">
        <v>0</v>
      </c>
      <c r="I124" s="33">
        <v>0</v>
      </c>
      <c r="J124" s="33">
        <v>0</v>
      </c>
      <c r="K124" s="42">
        <v>0</v>
      </c>
      <c r="L124" s="17">
        <v>0</v>
      </c>
      <c r="M124" s="17">
        <v>1445250</v>
      </c>
      <c r="N124" s="17">
        <v>3564950</v>
      </c>
      <c r="O124" s="17">
        <v>770800</v>
      </c>
      <c r="P124" s="35">
        <v>0</v>
      </c>
      <c r="Q124" s="31">
        <v>0</v>
      </c>
      <c r="R124" s="32">
        <v>0</v>
      </c>
      <c r="S124" s="31">
        <v>0</v>
      </c>
      <c r="T124" s="33">
        <v>0</v>
      </c>
      <c r="U124" s="33">
        <v>0</v>
      </c>
      <c r="V124" s="42">
        <v>0</v>
      </c>
      <c r="W124" s="17">
        <v>0</v>
      </c>
      <c r="X124" s="17">
        <v>54750</v>
      </c>
      <c r="Y124" s="17">
        <v>135050</v>
      </c>
      <c r="Z124" s="17">
        <v>29200</v>
      </c>
      <c r="AA124" s="35">
        <v>0</v>
      </c>
      <c r="AB124" s="31">
        <v>0</v>
      </c>
      <c r="AC124" s="32">
        <v>0</v>
      </c>
      <c r="AD124" s="31">
        <v>0</v>
      </c>
      <c r="AE124" s="33">
        <v>0</v>
      </c>
      <c r="AF124" s="33">
        <v>0</v>
      </c>
      <c r="AG124" s="42">
        <v>0</v>
      </c>
      <c r="AH124" s="17">
        <v>0</v>
      </c>
      <c r="AI124" s="17">
        <v>1500000</v>
      </c>
      <c r="AJ124" s="17">
        <v>3700000</v>
      </c>
      <c r="AK124" s="17">
        <v>800000</v>
      </c>
      <c r="AL124" s="31">
        <v>0</v>
      </c>
      <c r="AM124" s="31">
        <v>0</v>
      </c>
      <c r="AN124" s="32">
        <v>0</v>
      </c>
      <c r="AO124" s="31">
        <v>0</v>
      </c>
      <c r="AP124" s="33">
        <v>0</v>
      </c>
      <c r="AQ124" s="33">
        <v>0</v>
      </c>
      <c r="AR124" s="42">
        <v>0</v>
      </c>
      <c r="AS124" s="17">
        <v>0</v>
      </c>
      <c r="AT124" s="17">
        <v>142199.99999999997</v>
      </c>
      <c r="AU124" s="17">
        <v>431790.00000000006</v>
      </c>
      <c r="AV124" s="17">
        <v>111280</v>
      </c>
      <c r="AW124" s="35">
        <v>0</v>
      </c>
      <c r="AX124" s="31">
        <v>0</v>
      </c>
      <c r="AY124" s="32">
        <v>0</v>
      </c>
      <c r="AZ124" s="31">
        <v>0</v>
      </c>
      <c r="BA124" s="33">
        <v>0</v>
      </c>
      <c r="BB124" s="33">
        <v>0</v>
      </c>
      <c r="BC124" s="42">
        <v>0</v>
      </c>
      <c r="BD124" s="17">
        <v>0</v>
      </c>
      <c r="BE124" s="17">
        <v>108600</v>
      </c>
      <c r="BF124" s="17">
        <v>258630.00000000006</v>
      </c>
      <c r="BG124" s="17">
        <v>53439.999999999942</v>
      </c>
      <c r="BH124" s="35">
        <v>0</v>
      </c>
      <c r="BI124" s="31">
        <v>0</v>
      </c>
      <c r="BJ124" s="32">
        <v>0</v>
      </c>
      <c r="BK124" s="31">
        <v>0</v>
      </c>
      <c r="BL124" s="33">
        <v>0</v>
      </c>
      <c r="BM124" s="33">
        <v>0</v>
      </c>
      <c r="BN124" s="42">
        <v>0</v>
      </c>
      <c r="BO124" s="17">
        <v>0</v>
      </c>
      <c r="BP124" s="17">
        <v>1750800</v>
      </c>
      <c r="BQ124" s="17">
        <v>4390420</v>
      </c>
      <c r="BR124" s="17">
        <v>964719.99999999942</v>
      </c>
      <c r="BS124" s="17"/>
      <c r="BT124" s="31">
        <v>0</v>
      </c>
      <c r="BU124" s="31">
        <v>0</v>
      </c>
      <c r="BV124" s="32">
        <v>0</v>
      </c>
      <c r="BW124" s="31">
        <v>0</v>
      </c>
      <c r="BX124" s="33">
        <v>0</v>
      </c>
      <c r="BY124" s="33">
        <v>0</v>
      </c>
      <c r="BZ124" s="42">
        <v>0</v>
      </c>
      <c r="CA124" s="17">
        <v>0</v>
      </c>
      <c r="CB124" s="17">
        <v>0</v>
      </c>
      <c r="CC124" s="17">
        <v>5496301.5349999992</v>
      </c>
      <c r="CD124" s="17">
        <v>1588039.358599999</v>
      </c>
      <c r="CE124" s="17"/>
      <c r="CF124" s="31">
        <v>0</v>
      </c>
      <c r="CG124" s="31">
        <v>0</v>
      </c>
      <c r="CH124" s="32">
        <v>0</v>
      </c>
      <c r="CI124" s="31">
        <v>0</v>
      </c>
      <c r="CJ124" s="33">
        <v>0</v>
      </c>
      <c r="CK124" s="33">
        <v>0</v>
      </c>
      <c r="CL124" s="42">
        <v>0</v>
      </c>
      <c r="CM124" s="17">
        <v>0</v>
      </c>
      <c r="CN124" s="17">
        <v>63904.200000000012</v>
      </c>
      <c r="CO124" s="17">
        <v>160250.32999999996</v>
      </c>
      <c r="CP124" s="17">
        <v>35212.280000000021</v>
      </c>
      <c r="CQ124" s="5"/>
    </row>
    <row r="125" spans="1:95">
      <c r="A125" s="5"/>
      <c r="B125" s="21" t="s">
        <v>1</v>
      </c>
      <c r="C125" s="21" t="s">
        <v>80</v>
      </c>
      <c r="D125" s="22" t="s">
        <v>101</v>
      </c>
      <c r="E125" s="31">
        <v>0</v>
      </c>
      <c r="F125" s="31">
        <v>0</v>
      </c>
      <c r="G125" s="32">
        <v>0</v>
      </c>
      <c r="H125" s="31">
        <v>0</v>
      </c>
      <c r="I125" s="33">
        <v>0</v>
      </c>
      <c r="J125" s="33">
        <v>0</v>
      </c>
      <c r="K125" s="42">
        <v>0</v>
      </c>
      <c r="L125" s="17">
        <v>0</v>
      </c>
      <c r="M125" s="17">
        <v>3757650</v>
      </c>
      <c r="N125" s="17">
        <v>3950350</v>
      </c>
      <c r="O125" s="17">
        <v>0</v>
      </c>
      <c r="P125" s="35">
        <v>0</v>
      </c>
      <c r="Q125" s="31">
        <v>0</v>
      </c>
      <c r="R125" s="32">
        <v>0</v>
      </c>
      <c r="S125" s="31">
        <v>0</v>
      </c>
      <c r="T125" s="33">
        <v>0</v>
      </c>
      <c r="U125" s="33">
        <v>0</v>
      </c>
      <c r="V125" s="42">
        <v>0</v>
      </c>
      <c r="W125" s="17">
        <v>0</v>
      </c>
      <c r="X125" s="17">
        <v>142350</v>
      </c>
      <c r="Y125" s="17">
        <v>149650</v>
      </c>
      <c r="Z125" s="17">
        <v>0</v>
      </c>
      <c r="AA125" s="35">
        <v>0</v>
      </c>
      <c r="AB125" s="31">
        <v>0</v>
      </c>
      <c r="AC125" s="32">
        <v>0</v>
      </c>
      <c r="AD125" s="31">
        <v>0</v>
      </c>
      <c r="AE125" s="33">
        <v>0</v>
      </c>
      <c r="AF125" s="33">
        <v>0</v>
      </c>
      <c r="AG125" s="42">
        <v>0</v>
      </c>
      <c r="AH125" s="17">
        <v>0</v>
      </c>
      <c r="AI125" s="17">
        <v>3900000</v>
      </c>
      <c r="AJ125" s="17">
        <v>4100000</v>
      </c>
      <c r="AK125" s="17">
        <v>0</v>
      </c>
      <c r="AL125" s="31">
        <v>0</v>
      </c>
      <c r="AM125" s="31">
        <v>0</v>
      </c>
      <c r="AN125" s="32">
        <v>0</v>
      </c>
      <c r="AO125" s="31">
        <v>0</v>
      </c>
      <c r="AP125" s="33">
        <v>0</v>
      </c>
      <c r="AQ125" s="33">
        <v>0</v>
      </c>
      <c r="AR125" s="42">
        <v>0</v>
      </c>
      <c r="AS125" s="17">
        <v>0</v>
      </c>
      <c r="AT125" s="17">
        <v>369719.99999999994</v>
      </c>
      <c r="AU125" s="17">
        <v>478469.99999999994</v>
      </c>
      <c r="AV125" s="17">
        <v>0</v>
      </c>
      <c r="AW125" s="35">
        <v>0</v>
      </c>
      <c r="AX125" s="31">
        <v>0</v>
      </c>
      <c r="AY125" s="32">
        <v>0</v>
      </c>
      <c r="AZ125" s="31">
        <v>0</v>
      </c>
      <c r="BA125" s="33">
        <v>0</v>
      </c>
      <c r="BB125" s="33">
        <v>0</v>
      </c>
      <c r="BC125" s="42">
        <v>0</v>
      </c>
      <c r="BD125" s="17">
        <v>0</v>
      </c>
      <c r="BE125" s="17">
        <v>310050.00000000006</v>
      </c>
      <c r="BF125" s="17">
        <v>329229.99999999994</v>
      </c>
      <c r="BG125" s="17">
        <v>0</v>
      </c>
      <c r="BH125" s="35">
        <v>0</v>
      </c>
      <c r="BI125" s="31">
        <v>0</v>
      </c>
      <c r="BJ125" s="32">
        <v>0</v>
      </c>
      <c r="BK125" s="31">
        <v>0</v>
      </c>
      <c r="BL125" s="33">
        <v>0</v>
      </c>
      <c r="BM125" s="33">
        <v>0</v>
      </c>
      <c r="BN125" s="42">
        <v>0</v>
      </c>
      <c r="BO125" s="17">
        <v>0</v>
      </c>
      <c r="BP125" s="17">
        <v>4579770</v>
      </c>
      <c r="BQ125" s="17">
        <v>4907700</v>
      </c>
      <c r="BR125" s="17">
        <v>4.5474735088646412E-13</v>
      </c>
      <c r="BS125" s="17"/>
      <c r="BT125" s="31">
        <v>0</v>
      </c>
      <c r="BU125" s="31">
        <v>0</v>
      </c>
      <c r="BV125" s="32">
        <v>0</v>
      </c>
      <c r="BW125" s="31">
        <v>0</v>
      </c>
      <c r="BX125" s="33">
        <v>0</v>
      </c>
      <c r="BY125" s="33">
        <v>0</v>
      </c>
      <c r="BZ125" s="42">
        <v>0</v>
      </c>
      <c r="CA125" s="17">
        <v>0</v>
      </c>
      <c r="CB125" s="17">
        <v>0</v>
      </c>
      <c r="CC125" s="17">
        <v>9575996.409</v>
      </c>
      <c r="CD125" s="17">
        <v>-12719.342999999992</v>
      </c>
      <c r="CE125" s="17"/>
      <c r="CF125" s="31">
        <v>0</v>
      </c>
      <c r="CG125" s="31">
        <v>0</v>
      </c>
      <c r="CH125" s="32">
        <v>0</v>
      </c>
      <c r="CI125" s="31">
        <v>0</v>
      </c>
      <c r="CJ125" s="33">
        <v>0</v>
      </c>
      <c r="CK125" s="33">
        <v>0</v>
      </c>
      <c r="CL125" s="42">
        <v>0</v>
      </c>
      <c r="CM125" s="17">
        <v>0</v>
      </c>
      <c r="CN125" s="17">
        <v>167161.60500000001</v>
      </c>
      <c r="CO125" s="17">
        <v>179131.05000000005</v>
      </c>
      <c r="CP125" s="17">
        <v>-3.5527136788005009E-15</v>
      </c>
      <c r="CQ125" s="5"/>
    </row>
    <row r="126" spans="1:95">
      <c r="A126" s="5"/>
      <c r="B126" s="21" t="s">
        <v>1</v>
      </c>
      <c r="C126" s="21" t="s">
        <v>80</v>
      </c>
      <c r="D126" s="22" t="s">
        <v>102</v>
      </c>
      <c r="E126" s="31">
        <v>0</v>
      </c>
      <c r="F126" s="31">
        <v>0</v>
      </c>
      <c r="G126" s="32">
        <v>0</v>
      </c>
      <c r="H126" s="31">
        <v>0</v>
      </c>
      <c r="I126" s="33">
        <v>0</v>
      </c>
      <c r="J126" s="33">
        <v>0</v>
      </c>
      <c r="K126" s="42">
        <v>0</v>
      </c>
      <c r="L126" s="17">
        <v>0</v>
      </c>
      <c r="M126" s="17">
        <v>1830650</v>
      </c>
      <c r="N126" s="17">
        <v>4335750</v>
      </c>
      <c r="O126" s="17">
        <v>0</v>
      </c>
      <c r="P126" s="35">
        <v>0</v>
      </c>
      <c r="Q126" s="31">
        <v>0</v>
      </c>
      <c r="R126" s="32">
        <v>0</v>
      </c>
      <c r="S126" s="31">
        <v>0</v>
      </c>
      <c r="T126" s="33">
        <v>0</v>
      </c>
      <c r="U126" s="33">
        <v>0</v>
      </c>
      <c r="V126" s="42">
        <v>0</v>
      </c>
      <c r="W126" s="17">
        <v>0</v>
      </c>
      <c r="X126" s="17">
        <v>69350</v>
      </c>
      <c r="Y126" s="17">
        <v>164250</v>
      </c>
      <c r="Z126" s="17">
        <v>0</v>
      </c>
      <c r="AA126" s="35">
        <v>0</v>
      </c>
      <c r="AB126" s="31">
        <v>0</v>
      </c>
      <c r="AC126" s="32">
        <v>0</v>
      </c>
      <c r="AD126" s="31">
        <v>0</v>
      </c>
      <c r="AE126" s="33">
        <v>0</v>
      </c>
      <c r="AF126" s="33">
        <v>0</v>
      </c>
      <c r="AG126" s="42">
        <v>0</v>
      </c>
      <c r="AH126" s="17">
        <v>0</v>
      </c>
      <c r="AI126" s="17">
        <v>1900000</v>
      </c>
      <c r="AJ126" s="17">
        <v>4500000</v>
      </c>
      <c r="AK126" s="17">
        <v>0</v>
      </c>
      <c r="AL126" s="31">
        <v>0</v>
      </c>
      <c r="AM126" s="31">
        <v>0</v>
      </c>
      <c r="AN126" s="32">
        <v>0</v>
      </c>
      <c r="AO126" s="31">
        <v>0</v>
      </c>
      <c r="AP126" s="33">
        <v>0</v>
      </c>
      <c r="AQ126" s="33">
        <v>0</v>
      </c>
      <c r="AR126" s="42">
        <v>0</v>
      </c>
      <c r="AS126" s="17">
        <v>0</v>
      </c>
      <c r="AT126" s="17">
        <v>180119.99999999997</v>
      </c>
      <c r="AU126" s="17">
        <v>525150</v>
      </c>
      <c r="AV126" s="17">
        <v>0</v>
      </c>
      <c r="AW126" s="35">
        <v>0</v>
      </c>
      <c r="AX126" s="31">
        <v>0</v>
      </c>
      <c r="AY126" s="32">
        <v>0</v>
      </c>
      <c r="AZ126" s="31">
        <v>0</v>
      </c>
      <c r="BA126" s="33">
        <v>0</v>
      </c>
      <c r="BB126" s="33">
        <v>0</v>
      </c>
      <c r="BC126" s="42">
        <v>0</v>
      </c>
      <c r="BD126" s="17">
        <v>0</v>
      </c>
      <c r="BE126" s="17">
        <v>177460</v>
      </c>
      <c r="BF126" s="17">
        <v>402749.99999999994</v>
      </c>
      <c r="BG126" s="17">
        <v>0</v>
      </c>
      <c r="BH126" s="35">
        <v>0</v>
      </c>
      <c r="BI126" s="31">
        <v>0</v>
      </c>
      <c r="BJ126" s="32">
        <v>0</v>
      </c>
      <c r="BK126" s="31">
        <v>0</v>
      </c>
      <c r="BL126" s="33">
        <v>0</v>
      </c>
      <c r="BM126" s="33">
        <v>0</v>
      </c>
      <c r="BN126" s="42">
        <v>0</v>
      </c>
      <c r="BO126" s="17">
        <v>0</v>
      </c>
      <c r="BP126" s="17">
        <v>2257580.0000000005</v>
      </c>
      <c r="BQ126" s="17">
        <v>5427899.9999999991</v>
      </c>
      <c r="BR126" s="17">
        <v>1.1641532182693481E-9</v>
      </c>
      <c r="BS126" s="17"/>
      <c r="BT126" s="31">
        <v>0</v>
      </c>
      <c r="BU126" s="31">
        <v>0</v>
      </c>
      <c r="BV126" s="32">
        <v>0</v>
      </c>
      <c r="BW126" s="31">
        <v>0</v>
      </c>
      <c r="BX126" s="33">
        <v>0</v>
      </c>
      <c r="BY126" s="33">
        <v>0</v>
      </c>
      <c r="BZ126" s="42">
        <v>0</v>
      </c>
      <c r="CA126" s="17">
        <v>0</v>
      </c>
      <c r="CB126" s="17">
        <v>2257580</v>
      </c>
      <c r="CC126" s="17">
        <v>5427900</v>
      </c>
      <c r="CD126" s="17">
        <v>-6.0390448197722435E-10</v>
      </c>
      <c r="CE126" s="17"/>
      <c r="CF126" s="31">
        <v>0</v>
      </c>
      <c r="CG126" s="31">
        <v>0</v>
      </c>
      <c r="CH126" s="32">
        <v>0</v>
      </c>
      <c r="CI126" s="31">
        <v>0</v>
      </c>
      <c r="CJ126" s="33">
        <v>0</v>
      </c>
      <c r="CK126" s="33">
        <v>0</v>
      </c>
      <c r="CL126" s="42">
        <v>0</v>
      </c>
      <c r="CM126" s="17">
        <v>0</v>
      </c>
      <c r="CN126" s="17">
        <v>82401.670000000013</v>
      </c>
      <c r="CO126" s="17">
        <v>198118.34999999998</v>
      </c>
      <c r="CP126" s="17">
        <v>7.2759576141834259E-12</v>
      </c>
      <c r="CQ126" s="5"/>
    </row>
    <row r="127" spans="1:95">
      <c r="A127" s="5"/>
      <c r="B127" s="21" t="s">
        <v>1</v>
      </c>
      <c r="C127" s="21" t="s">
        <v>80</v>
      </c>
      <c r="D127" s="22" t="s">
        <v>103</v>
      </c>
      <c r="E127" s="31">
        <v>0</v>
      </c>
      <c r="F127" s="31">
        <v>0</v>
      </c>
      <c r="G127" s="32">
        <v>0</v>
      </c>
      <c r="H127" s="31">
        <v>0</v>
      </c>
      <c r="I127" s="33">
        <v>0</v>
      </c>
      <c r="J127" s="33">
        <v>0</v>
      </c>
      <c r="K127" s="42">
        <v>0</v>
      </c>
      <c r="L127" s="17">
        <v>0</v>
      </c>
      <c r="M127" s="17">
        <v>0</v>
      </c>
      <c r="N127" s="17">
        <v>0</v>
      </c>
      <c r="O127" s="17">
        <v>0</v>
      </c>
      <c r="P127" s="35">
        <v>0</v>
      </c>
      <c r="Q127" s="31">
        <v>0</v>
      </c>
      <c r="R127" s="32">
        <v>0</v>
      </c>
      <c r="S127" s="31">
        <v>0</v>
      </c>
      <c r="T127" s="33">
        <v>0</v>
      </c>
      <c r="U127" s="33">
        <v>0</v>
      </c>
      <c r="V127" s="42">
        <v>0</v>
      </c>
      <c r="W127" s="17">
        <v>0</v>
      </c>
      <c r="X127" s="17">
        <v>0</v>
      </c>
      <c r="Y127" s="17">
        <v>0</v>
      </c>
      <c r="Z127" s="17">
        <v>0</v>
      </c>
      <c r="AA127" s="35">
        <v>0</v>
      </c>
      <c r="AB127" s="31">
        <v>0</v>
      </c>
      <c r="AC127" s="32">
        <v>0</v>
      </c>
      <c r="AD127" s="31">
        <v>0</v>
      </c>
      <c r="AE127" s="33">
        <v>0</v>
      </c>
      <c r="AF127" s="33">
        <v>0</v>
      </c>
      <c r="AG127" s="42">
        <v>0</v>
      </c>
      <c r="AH127" s="17">
        <v>0</v>
      </c>
      <c r="AI127" s="17">
        <v>0</v>
      </c>
      <c r="AJ127" s="17">
        <v>0</v>
      </c>
      <c r="AK127" s="17">
        <v>0</v>
      </c>
      <c r="AL127" s="31">
        <v>0</v>
      </c>
      <c r="AM127" s="31">
        <v>0</v>
      </c>
      <c r="AN127" s="32">
        <v>0</v>
      </c>
      <c r="AO127" s="31">
        <v>0</v>
      </c>
      <c r="AP127" s="33">
        <v>0</v>
      </c>
      <c r="AQ127" s="33">
        <v>0</v>
      </c>
      <c r="AR127" s="42">
        <v>0</v>
      </c>
      <c r="AS127" s="17">
        <v>0</v>
      </c>
      <c r="AT127" s="17">
        <v>0</v>
      </c>
      <c r="AU127" s="17">
        <v>0</v>
      </c>
      <c r="AV127" s="17">
        <v>0</v>
      </c>
      <c r="AW127" s="35">
        <v>0</v>
      </c>
      <c r="AX127" s="31">
        <v>0</v>
      </c>
      <c r="AY127" s="32">
        <v>0</v>
      </c>
      <c r="AZ127" s="31">
        <v>0</v>
      </c>
      <c r="BA127" s="33">
        <v>0</v>
      </c>
      <c r="BB127" s="33">
        <v>0</v>
      </c>
      <c r="BC127" s="42">
        <v>0</v>
      </c>
      <c r="BD127" s="17">
        <v>0</v>
      </c>
      <c r="BE127" s="17">
        <v>0</v>
      </c>
      <c r="BF127" s="17">
        <v>0</v>
      </c>
      <c r="BG127" s="17">
        <v>0</v>
      </c>
      <c r="BH127" s="35">
        <v>0</v>
      </c>
      <c r="BI127" s="31">
        <v>0</v>
      </c>
      <c r="BJ127" s="32">
        <v>0</v>
      </c>
      <c r="BK127" s="31">
        <v>0</v>
      </c>
      <c r="BL127" s="33">
        <v>0</v>
      </c>
      <c r="BM127" s="33">
        <v>0</v>
      </c>
      <c r="BN127" s="42">
        <v>0</v>
      </c>
      <c r="BO127" s="17">
        <v>0</v>
      </c>
      <c r="BP127" s="17">
        <v>4.6566128730773926E-10</v>
      </c>
      <c r="BQ127" s="17">
        <v>-4.6566128730773926E-10</v>
      </c>
      <c r="BR127" s="17">
        <v>6.9849193096160889E-10</v>
      </c>
      <c r="BS127" s="17"/>
      <c r="BT127" s="31">
        <v>0</v>
      </c>
      <c r="BU127" s="31">
        <v>0</v>
      </c>
      <c r="BV127" s="32">
        <v>0</v>
      </c>
      <c r="BW127" s="31">
        <v>0</v>
      </c>
      <c r="BX127" s="33">
        <v>0</v>
      </c>
      <c r="BY127" s="33">
        <v>0</v>
      </c>
      <c r="BZ127" s="42">
        <v>0</v>
      </c>
      <c r="CA127" s="17">
        <v>0</v>
      </c>
      <c r="CB127" s="17">
        <v>-632.4799999998686</v>
      </c>
      <c r="CC127" s="17">
        <v>-688.82259999966118</v>
      </c>
      <c r="CD127" s="17">
        <v>1321.3025999998572</v>
      </c>
      <c r="CE127" s="17"/>
      <c r="CF127" s="31">
        <v>0</v>
      </c>
      <c r="CG127" s="31">
        <v>0</v>
      </c>
      <c r="CH127" s="32">
        <v>0</v>
      </c>
      <c r="CI127" s="31">
        <v>0</v>
      </c>
      <c r="CJ127" s="33">
        <v>0</v>
      </c>
      <c r="CK127" s="33">
        <v>0</v>
      </c>
      <c r="CL127" s="42">
        <v>0</v>
      </c>
      <c r="CM127" s="17">
        <v>0</v>
      </c>
      <c r="CN127" s="17">
        <v>2.5465851649641991E-11</v>
      </c>
      <c r="CO127" s="17">
        <v>3.637978807091713E-12</v>
      </c>
      <c r="CP127" s="17">
        <v>7.2759576141834259E-12</v>
      </c>
      <c r="CQ127" s="5"/>
    </row>
    <row r="128" spans="1:95">
      <c r="A128" s="5"/>
      <c r="B128" s="21" t="s">
        <v>1</v>
      </c>
      <c r="C128" s="21" t="s">
        <v>80</v>
      </c>
      <c r="D128" s="22" t="s">
        <v>109</v>
      </c>
      <c r="E128" s="31">
        <v>0</v>
      </c>
      <c r="F128" s="31">
        <v>0</v>
      </c>
      <c r="G128" s="32">
        <v>0</v>
      </c>
      <c r="H128" s="31">
        <v>0</v>
      </c>
      <c r="I128" s="33">
        <v>0</v>
      </c>
      <c r="J128" s="33">
        <v>0</v>
      </c>
      <c r="K128" s="42">
        <v>0</v>
      </c>
      <c r="L128" s="17">
        <v>0</v>
      </c>
      <c r="M128" s="17">
        <v>1830650</v>
      </c>
      <c r="N128" s="17">
        <v>6840850</v>
      </c>
      <c r="O128" s="17">
        <v>1927000</v>
      </c>
      <c r="P128" s="35">
        <v>0</v>
      </c>
      <c r="Q128" s="31">
        <v>0</v>
      </c>
      <c r="R128" s="32">
        <v>0</v>
      </c>
      <c r="S128" s="31">
        <v>0</v>
      </c>
      <c r="T128" s="33">
        <v>0</v>
      </c>
      <c r="U128" s="33">
        <v>0</v>
      </c>
      <c r="V128" s="42">
        <v>0</v>
      </c>
      <c r="W128" s="17">
        <v>0</v>
      </c>
      <c r="X128" s="17">
        <v>69350</v>
      </c>
      <c r="Y128" s="17">
        <v>259150</v>
      </c>
      <c r="Z128" s="17">
        <v>73000</v>
      </c>
      <c r="AA128" s="35">
        <v>0</v>
      </c>
      <c r="AB128" s="31">
        <v>0</v>
      </c>
      <c r="AC128" s="32">
        <v>0</v>
      </c>
      <c r="AD128" s="31">
        <v>0</v>
      </c>
      <c r="AE128" s="33">
        <v>0</v>
      </c>
      <c r="AF128" s="33">
        <v>0</v>
      </c>
      <c r="AG128" s="42">
        <v>0</v>
      </c>
      <c r="AH128" s="17">
        <v>0</v>
      </c>
      <c r="AI128" s="17">
        <v>1900000</v>
      </c>
      <c r="AJ128" s="17">
        <v>7100000</v>
      </c>
      <c r="AK128" s="17">
        <v>2000000</v>
      </c>
      <c r="AL128" s="31">
        <v>0</v>
      </c>
      <c r="AM128" s="31">
        <v>0</v>
      </c>
      <c r="AN128" s="32">
        <v>0</v>
      </c>
      <c r="AO128" s="31">
        <v>0</v>
      </c>
      <c r="AP128" s="33">
        <v>0</v>
      </c>
      <c r="AQ128" s="33">
        <v>0</v>
      </c>
      <c r="AR128" s="42">
        <v>0</v>
      </c>
      <c r="AS128" s="17">
        <v>0</v>
      </c>
      <c r="AT128" s="17">
        <v>180120</v>
      </c>
      <c r="AU128" s="17">
        <v>828569.99999999988</v>
      </c>
      <c r="AV128" s="17">
        <v>278200</v>
      </c>
      <c r="AW128" s="35">
        <v>0</v>
      </c>
      <c r="AX128" s="31">
        <v>0</v>
      </c>
      <c r="AY128" s="32">
        <v>0</v>
      </c>
      <c r="AZ128" s="31">
        <v>0</v>
      </c>
      <c r="BA128" s="33">
        <v>0</v>
      </c>
      <c r="BB128" s="33">
        <v>0</v>
      </c>
      <c r="BC128" s="42">
        <v>0</v>
      </c>
      <c r="BD128" s="17">
        <v>0</v>
      </c>
      <c r="BE128" s="17">
        <v>133000.00000000003</v>
      </c>
      <c r="BF128" s="17">
        <v>460080.00000000012</v>
      </c>
      <c r="BG128" s="17">
        <v>117599.99999999997</v>
      </c>
      <c r="BH128" s="35">
        <v>0</v>
      </c>
      <c r="BI128" s="31">
        <v>0</v>
      </c>
      <c r="BJ128" s="32">
        <v>0</v>
      </c>
      <c r="BK128" s="31">
        <v>0</v>
      </c>
      <c r="BL128" s="33">
        <v>0</v>
      </c>
      <c r="BM128" s="33">
        <v>0</v>
      </c>
      <c r="BN128" s="42">
        <v>0</v>
      </c>
      <c r="BO128" s="17">
        <v>0</v>
      </c>
      <c r="BP128" s="17">
        <v>2213120</v>
      </c>
      <c r="BQ128" s="17">
        <v>8388650</v>
      </c>
      <c r="BR128" s="17">
        <v>2395800.0000000009</v>
      </c>
      <c r="BS128" s="17"/>
      <c r="BT128" s="31">
        <v>0</v>
      </c>
      <c r="BU128" s="31">
        <v>0</v>
      </c>
      <c r="BV128" s="32">
        <v>0</v>
      </c>
      <c r="BW128" s="31">
        <v>0</v>
      </c>
      <c r="BX128" s="33">
        <v>0</v>
      </c>
      <c r="BY128" s="33">
        <v>0</v>
      </c>
      <c r="BZ128" s="42">
        <v>0</v>
      </c>
      <c r="CA128" s="17">
        <v>0</v>
      </c>
      <c r="CB128" s="17">
        <v>0</v>
      </c>
      <c r="CC128" s="17">
        <v>1925932.4309999996</v>
      </c>
      <c r="CD128" s="17">
        <v>11103367.569000002</v>
      </c>
      <c r="CE128" s="17"/>
      <c r="CF128" s="31">
        <v>0</v>
      </c>
      <c r="CG128" s="31">
        <v>0</v>
      </c>
      <c r="CH128" s="32">
        <v>0</v>
      </c>
      <c r="CI128" s="31">
        <v>0</v>
      </c>
      <c r="CJ128" s="33">
        <v>0</v>
      </c>
      <c r="CK128" s="33">
        <v>0</v>
      </c>
      <c r="CL128" s="42">
        <v>0</v>
      </c>
      <c r="CM128" s="17">
        <v>0</v>
      </c>
      <c r="CN128" s="17">
        <v>80778.880000000005</v>
      </c>
      <c r="CO128" s="17">
        <v>306185.72500000009</v>
      </c>
      <c r="CP128" s="17">
        <v>87446.7</v>
      </c>
      <c r="CQ128" s="5"/>
    </row>
    <row r="129" spans="1:95">
      <c r="A129" s="5"/>
      <c r="B129" s="21" t="s">
        <v>1</v>
      </c>
      <c r="C129" s="21" t="s">
        <v>80</v>
      </c>
      <c r="D129" s="22" t="s">
        <v>104</v>
      </c>
      <c r="E129" s="31">
        <v>0</v>
      </c>
      <c r="F129" s="31">
        <v>0</v>
      </c>
      <c r="G129" s="32">
        <v>0</v>
      </c>
      <c r="H129" s="31">
        <v>0</v>
      </c>
      <c r="I129" s="33">
        <v>0</v>
      </c>
      <c r="J129" s="33">
        <v>66408</v>
      </c>
      <c r="K129" s="42">
        <v>88873</v>
      </c>
      <c r="L129" s="17">
        <v>2972433</v>
      </c>
      <c r="M129" s="17">
        <v>5150774</v>
      </c>
      <c r="N129" s="17">
        <v>0</v>
      </c>
      <c r="O129" s="17">
        <v>0</v>
      </c>
      <c r="P129" s="35">
        <v>0</v>
      </c>
      <c r="Q129" s="31">
        <v>0</v>
      </c>
      <c r="R129" s="32">
        <v>0</v>
      </c>
      <c r="S129" s="31">
        <v>0</v>
      </c>
      <c r="T129" s="33">
        <v>0</v>
      </c>
      <c r="U129" s="33">
        <v>1934</v>
      </c>
      <c r="V129" s="42">
        <v>11127</v>
      </c>
      <c r="W129" s="17">
        <v>127567</v>
      </c>
      <c r="X129" s="17">
        <v>449226</v>
      </c>
      <c r="Y129" s="17">
        <v>0</v>
      </c>
      <c r="Z129" s="17">
        <v>0</v>
      </c>
      <c r="AA129" s="35">
        <v>0</v>
      </c>
      <c r="AB129" s="31">
        <v>0</v>
      </c>
      <c r="AC129" s="32">
        <v>0</v>
      </c>
      <c r="AD129" s="31">
        <v>0</v>
      </c>
      <c r="AE129" s="33">
        <v>0</v>
      </c>
      <c r="AF129" s="33">
        <v>68342</v>
      </c>
      <c r="AG129" s="42">
        <v>100000</v>
      </c>
      <c r="AH129" s="17">
        <v>3100000</v>
      </c>
      <c r="AI129" s="17">
        <v>5600000</v>
      </c>
      <c r="AJ129" s="17">
        <v>0</v>
      </c>
      <c r="AK129" s="17">
        <v>0</v>
      </c>
      <c r="AL129" s="31">
        <v>0</v>
      </c>
      <c r="AM129" s="31">
        <v>0</v>
      </c>
      <c r="AN129" s="32">
        <v>0</v>
      </c>
      <c r="AO129" s="31">
        <v>0</v>
      </c>
      <c r="AP129" s="33">
        <v>0</v>
      </c>
      <c r="AQ129" s="33">
        <v>2255.2860000000001</v>
      </c>
      <c r="AR129" s="42">
        <v>5270</v>
      </c>
      <c r="AS129" s="17">
        <v>227540</v>
      </c>
      <c r="AT129" s="17">
        <v>530880</v>
      </c>
      <c r="AU129" s="17">
        <v>0</v>
      </c>
      <c r="AV129" s="17">
        <v>0</v>
      </c>
      <c r="AW129" s="35">
        <v>0</v>
      </c>
      <c r="AX129" s="31">
        <v>0</v>
      </c>
      <c r="AY129" s="32">
        <v>0</v>
      </c>
      <c r="AZ129" s="31">
        <v>0</v>
      </c>
      <c r="BA129" s="33">
        <v>0</v>
      </c>
      <c r="BB129" s="33">
        <v>0</v>
      </c>
      <c r="BC129" s="42">
        <v>5073.1376</v>
      </c>
      <c r="BD129" s="17">
        <v>231880.00000000003</v>
      </c>
      <c r="BE129" s="17">
        <v>426720</v>
      </c>
      <c r="BF129" s="17">
        <v>0</v>
      </c>
      <c r="BG129" s="17">
        <v>0</v>
      </c>
      <c r="BH129" s="35">
        <v>0</v>
      </c>
      <c r="BI129" s="31">
        <v>0</v>
      </c>
      <c r="BJ129" s="32">
        <v>0</v>
      </c>
      <c r="BK129" s="31">
        <v>0</v>
      </c>
      <c r="BL129" s="33">
        <v>0</v>
      </c>
      <c r="BM129" s="33">
        <v>70597.286000000007</v>
      </c>
      <c r="BN129" s="42">
        <v>110343.1376</v>
      </c>
      <c r="BO129" s="17">
        <v>3559420</v>
      </c>
      <c r="BP129" s="17">
        <v>6557600.0000000009</v>
      </c>
      <c r="BQ129" s="17">
        <v>0</v>
      </c>
      <c r="BR129" s="17">
        <v>0</v>
      </c>
      <c r="BS129" s="17"/>
      <c r="BT129" s="31">
        <v>0</v>
      </c>
      <c r="BU129" s="31">
        <v>0</v>
      </c>
      <c r="BV129" s="32">
        <v>0</v>
      </c>
      <c r="BW129" s="31">
        <v>0</v>
      </c>
      <c r="BX129" s="33">
        <v>0</v>
      </c>
      <c r="BY129" s="33">
        <v>0</v>
      </c>
      <c r="BZ129" s="42">
        <v>208168.72099999999</v>
      </c>
      <c r="CA129" s="17">
        <v>0</v>
      </c>
      <c r="CB129" s="17">
        <v>10088990.045200001</v>
      </c>
      <c r="CC129" s="17">
        <v>0</v>
      </c>
      <c r="CD129" s="17">
        <v>0</v>
      </c>
      <c r="CE129" s="17"/>
      <c r="CF129" s="31">
        <v>0</v>
      </c>
      <c r="CG129" s="31">
        <v>0</v>
      </c>
      <c r="CH129" s="32">
        <v>0</v>
      </c>
      <c r="CI129" s="31">
        <v>0</v>
      </c>
      <c r="CJ129" s="33">
        <v>0</v>
      </c>
      <c r="CK129" s="33">
        <v>1997.8219999999999</v>
      </c>
      <c r="CL129" s="42">
        <v>12331.569299999999</v>
      </c>
      <c r="CM129" s="17">
        <v>146472.42939999996</v>
      </c>
      <c r="CN129" s="17">
        <v>526043.64600000007</v>
      </c>
      <c r="CO129" s="17">
        <v>0</v>
      </c>
      <c r="CP129" s="17">
        <v>0</v>
      </c>
      <c r="CQ129" s="5"/>
    </row>
    <row r="130" spans="1:95">
      <c r="A130" s="5"/>
      <c r="B130" s="21" t="s">
        <v>1</v>
      </c>
      <c r="C130" s="21" t="s">
        <v>80</v>
      </c>
      <c r="D130" s="22" t="s">
        <v>105</v>
      </c>
      <c r="E130" s="31">
        <v>0</v>
      </c>
      <c r="F130" s="31">
        <v>0</v>
      </c>
      <c r="G130" s="32">
        <v>0</v>
      </c>
      <c r="H130" s="31">
        <v>0</v>
      </c>
      <c r="I130" s="33">
        <v>0</v>
      </c>
      <c r="J130" s="33">
        <v>0</v>
      </c>
      <c r="K130" s="42">
        <v>0</v>
      </c>
      <c r="L130" s="17">
        <v>0</v>
      </c>
      <c r="M130" s="17">
        <v>0</v>
      </c>
      <c r="N130" s="17">
        <v>0</v>
      </c>
      <c r="O130" s="17">
        <v>0</v>
      </c>
      <c r="P130" s="35">
        <v>0</v>
      </c>
      <c r="Q130" s="31">
        <v>0</v>
      </c>
      <c r="R130" s="32">
        <v>0</v>
      </c>
      <c r="S130" s="31">
        <v>0</v>
      </c>
      <c r="T130" s="33">
        <v>0</v>
      </c>
      <c r="U130" s="33">
        <v>0</v>
      </c>
      <c r="V130" s="42">
        <v>0</v>
      </c>
      <c r="W130" s="17">
        <v>0</v>
      </c>
      <c r="X130" s="17">
        <v>0</v>
      </c>
      <c r="Y130" s="17">
        <v>0</v>
      </c>
      <c r="Z130" s="17">
        <v>0</v>
      </c>
      <c r="AA130" s="35">
        <v>0</v>
      </c>
      <c r="AB130" s="31">
        <v>0</v>
      </c>
      <c r="AC130" s="32">
        <v>0</v>
      </c>
      <c r="AD130" s="31">
        <v>0</v>
      </c>
      <c r="AE130" s="33">
        <v>0</v>
      </c>
      <c r="AF130" s="33">
        <v>0</v>
      </c>
      <c r="AG130" s="42">
        <v>0</v>
      </c>
      <c r="AH130" s="17">
        <v>0</v>
      </c>
      <c r="AI130" s="17">
        <v>0</v>
      </c>
      <c r="AJ130" s="17">
        <v>0</v>
      </c>
      <c r="AK130" s="17">
        <v>0</v>
      </c>
      <c r="AL130" s="31">
        <v>0</v>
      </c>
      <c r="AM130" s="31">
        <v>0</v>
      </c>
      <c r="AN130" s="32">
        <v>0</v>
      </c>
      <c r="AO130" s="31">
        <v>0</v>
      </c>
      <c r="AP130" s="33">
        <v>0</v>
      </c>
      <c r="AQ130" s="33">
        <v>0</v>
      </c>
      <c r="AR130" s="42">
        <v>0</v>
      </c>
      <c r="AS130" s="17">
        <v>0</v>
      </c>
      <c r="AT130" s="17">
        <v>0</v>
      </c>
      <c r="AU130" s="17">
        <v>0</v>
      </c>
      <c r="AV130" s="17">
        <v>0</v>
      </c>
      <c r="AW130" s="35">
        <v>0</v>
      </c>
      <c r="AX130" s="31">
        <v>0</v>
      </c>
      <c r="AY130" s="32">
        <v>0</v>
      </c>
      <c r="AZ130" s="31">
        <v>0</v>
      </c>
      <c r="BA130" s="33">
        <v>0</v>
      </c>
      <c r="BB130" s="33">
        <v>0</v>
      </c>
      <c r="BC130" s="42">
        <v>0</v>
      </c>
      <c r="BD130" s="17">
        <v>0</v>
      </c>
      <c r="BE130" s="17">
        <v>0</v>
      </c>
      <c r="BF130" s="17">
        <v>0</v>
      </c>
      <c r="BG130" s="17">
        <v>0</v>
      </c>
      <c r="BH130" s="35">
        <v>0</v>
      </c>
      <c r="BI130" s="31">
        <v>0</v>
      </c>
      <c r="BJ130" s="32">
        <v>0</v>
      </c>
      <c r="BK130" s="31">
        <v>0</v>
      </c>
      <c r="BL130" s="33">
        <v>0</v>
      </c>
      <c r="BM130" s="33">
        <v>0</v>
      </c>
      <c r="BN130" s="42">
        <v>0</v>
      </c>
      <c r="BO130" s="17">
        <v>0</v>
      </c>
      <c r="BP130" s="17">
        <v>0</v>
      </c>
      <c r="BQ130" s="17">
        <v>0</v>
      </c>
      <c r="BR130" s="17">
        <v>1.1641532182693481E-10</v>
      </c>
      <c r="BS130" s="17"/>
      <c r="BT130" s="31">
        <v>0</v>
      </c>
      <c r="BU130" s="31">
        <v>0</v>
      </c>
      <c r="BV130" s="32">
        <v>0</v>
      </c>
      <c r="BW130" s="31">
        <v>0</v>
      </c>
      <c r="BX130" s="33">
        <v>0</v>
      </c>
      <c r="BY130" s="33">
        <v>0</v>
      </c>
      <c r="BZ130" s="42">
        <v>0</v>
      </c>
      <c r="CA130" s="17">
        <v>0</v>
      </c>
      <c r="CB130" s="17">
        <v>0</v>
      </c>
      <c r="CC130" s="17">
        <v>0</v>
      </c>
      <c r="CD130" s="17">
        <v>-3446082.7788</v>
      </c>
      <c r="CE130" s="17"/>
      <c r="CF130" s="31">
        <v>0</v>
      </c>
      <c r="CG130" s="31">
        <v>0</v>
      </c>
      <c r="CH130" s="32">
        <v>0</v>
      </c>
      <c r="CI130" s="31">
        <v>0</v>
      </c>
      <c r="CJ130" s="33">
        <v>0</v>
      </c>
      <c r="CK130" s="33">
        <v>0</v>
      </c>
      <c r="CL130" s="42">
        <v>0</v>
      </c>
      <c r="CM130" s="17">
        <v>0</v>
      </c>
      <c r="CN130" s="17">
        <v>0</v>
      </c>
      <c r="CO130" s="17">
        <v>0</v>
      </c>
      <c r="CP130" s="17">
        <v>-1.8189894035458565E-12</v>
      </c>
      <c r="CQ130" s="5"/>
    </row>
    <row r="131" spans="1:95">
      <c r="A131" s="5"/>
      <c r="B131" s="21" t="s">
        <v>1</v>
      </c>
      <c r="C131" s="21" t="s">
        <v>80</v>
      </c>
      <c r="D131" s="22" t="s">
        <v>106</v>
      </c>
      <c r="E131" s="31">
        <v>0</v>
      </c>
      <c r="F131" s="31">
        <v>0</v>
      </c>
      <c r="G131" s="32">
        <v>0</v>
      </c>
      <c r="H131" s="31">
        <v>0</v>
      </c>
      <c r="I131" s="33">
        <v>0</v>
      </c>
      <c r="J131" s="33">
        <v>0</v>
      </c>
      <c r="K131" s="42">
        <v>0</v>
      </c>
      <c r="L131" s="17">
        <v>0</v>
      </c>
      <c r="M131" s="17">
        <v>0</v>
      </c>
      <c r="N131" s="17">
        <v>0</v>
      </c>
      <c r="O131" s="17">
        <v>2408750</v>
      </c>
      <c r="P131" s="35">
        <v>0</v>
      </c>
      <c r="Q131" s="31">
        <v>0</v>
      </c>
      <c r="R131" s="32">
        <v>0</v>
      </c>
      <c r="S131" s="31">
        <v>0</v>
      </c>
      <c r="T131" s="33">
        <v>0</v>
      </c>
      <c r="U131" s="33">
        <v>0</v>
      </c>
      <c r="V131" s="42">
        <v>0</v>
      </c>
      <c r="W131" s="17">
        <v>0</v>
      </c>
      <c r="X131" s="17">
        <v>0</v>
      </c>
      <c r="Y131" s="17">
        <v>0</v>
      </c>
      <c r="Z131" s="17">
        <v>91250</v>
      </c>
      <c r="AA131" s="35">
        <v>0</v>
      </c>
      <c r="AB131" s="31">
        <v>0</v>
      </c>
      <c r="AC131" s="32">
        <v>0</v>
      </c>
      <c r="AD131" s="31">
        <v>0</v>
      </c>
      <c r="AE131" s="33">
        <v>0</v>
      </c>
      <c r="AF131" s="33">
        <v>0</v>
      </c>
      <c r="AG131" s="42">
        <v>0</v>
      </c>
      <c r="AH131" s="17">
        <v>0</v>
      </c>
      <c r="AI131" s="17">
        <v>0</v>
      </c>
      <c r="AJ131" s="17">
        <v>0</v>
      </c>
      <c r="AK131" s="17">
        <v>2500000</v>
      </c>
      <c r="AL131" s="31">
        <v>0</v>
      </c>
      <c r="AM131" s="31">
        <v>0</v>
      </c>
      <c r="AN131" s="32">
        <v>0</v>
      </c>
      <c r="AO131" s="31">
        <v>0</v>
      </c>
      <c r="AP131" s="33">
        <v>0</v>
      </c>
      <c r="AQ131" s="33">
        <v>0</v>
      </c>
      <c r="AR131" s="42">
        <v>0</v>
      </c>
      <c r="AS131" s="17">
        <v>0</v>
      </c>
      <c r="AT131" s="17">
        <v>0</v>
      </c>
      <c r="AU131" s="17">
        <v>0</v>
      </c>
      <c r="AV131" s="17">
        <v>347750</v>
      </c>
      <c r="AW131" s="35">
        <v>0</v>
      </c>
      <c r="AX131" s="31">
        <v>0</v>
      </c>
      <c r="AY131" s="32">
        <v>0</v>
      </c>
      <c r="AZ131" s="31">
        <v>0</v>
      </c>
      <c r="BA131" s="33">
        <v>0</v>
      </c>
      <c r="BB131" s="33">
        <v>0</v>
      </c>
      <c r="BC131" s="42">
        <v>0</v>
      </c>
      <c r="BD131" s="17">
        <v>0</v>
      </c>
      <c r="BE131" s="17">
        <v>0</v>
      </c>
      <c r="BF131" s="17">
        <v>0</v>
      </c>
      <c r="BG131" s="17">
        <v>179500.00000000003</v>
      </c>
      <c r="BH131" s="35">
        <v>0</v>
      </c>
      <c r="BI131" s="31">
        <v>0</v>
      </c>
      <c r="BJ131" s="32">
        <v>0</v>
      </c>
      <c r="BK131" s="31">
        <v>0</v>
      </c>
      <c r="BL131" s="33">
        <v>0</v>
      </c>
      <c r="BM131" s="33">
        <v>0</v>
      </c>
      <c r="BN131" s="42">
        <v>0</v>
      </c>
      <c r="BO131" s="17">
        <v>0</v>
      </c>
      <c r="BP131" s="17">
        <v>0</v>
      </c>
      <c r="BQ131" s="17">
        <v>0</v>
      </c>
      <c r="BR131" s="17">
        <v>3027250.0000000005</v>
      </c>
      <c r="BS131" s="17"/>
      <c r="BT131" s="31">
        <v>0</v>
      </c>
      <c r="BU131" s="31">
        <v>0</v>
      </c>
      <c r="BV131" s="32">
        <v>0</v>
      </c>
      <c r="BW131" s="31">
        <v>0</v>
      </c>
      <c r="BX131" s="33">
        <v>0</v>
      </c>
      <c r="BY131" s="33">
        <v>0</v>
      </c>
      <c r="BZ131" s="42">
        <v>0</v>
      </c>
      <c r="CA131" s="17">
        <v>0</v>
      </c>
      <c r="CB131" s="17">
        <v>0</v>
      </c>
      <c r="CC131" s="17">
        <v>0</v>
      </c>
      <c r="CD131" s="17">
        <v>156993.66220000002</v>
      </c>
      <c r="CE131" s="17"/>
      <c r="CF131" s="31">
        <v>0</v>
      </c>
      <c r="CG131" s="31">
        <v>0</v>
      </c>
      <c r="CH131" s="32">
        <v>0</v>
      </c>
      <c r="CI131" s="31">
        <v>0</v>
      </c>
      <c r="CJ131" s="33">
        <v>0</v>
      </c>
      <c r="CK131" s="33">
        <v>0</v>
      </c>
      <c r="CL131" s="42">
        <v>0</v>
      </c>
      <c r="CM131" s="17">
        <v>0</v>
      </c>
      <c r="CN131" s="17">
        <v>0</v>
      </c>
      <c r="CO131" s="17">
        <v>0</v>
      </c>
      <c r="CP131" s="17">
        <v>110494.625</v>
      </c>
      <c r="CQ131" s="5"/>
    </row>
    <row r="132" spans="1:95">
      <c r="A132" s="5"/>
      <c r="B132" s="21" t="s">
        <v>1</v>
      </c>
      <c r="C132" s="21" t="s">
        <v>80</v>
      </c>
      <c r="D132" s="22" t="s">
        <v>94</v>
      </c>
      <c r="E132" s="31">
        <v>0</v>
      </c>
      <c r="F132" s="31">
        <v>0</v>
      </c>
      <c r="G132" s="32">
        <v>0</v>
      </c>
      <c r="H132" s="31">
        <v>0</v>
      </c>
      <c r="I132" s="33">
        <v>0</v>
      </c>
      <c r="J132" s="33">
        <v>0</v>
      </c>
      <c r="K132" s="42">
        <v>0</v>
      </c>
      <c r="L132" s="17">
        <v>2023350</v>
      </c>
      <c r="M132" s="17">
        <v>2023350</v>
      </c>
      <c r="N132" s="17">
        <v>0</v>
      </c>
      <c r="O132" s="17">
        <v>0</v>
      </c>
      <c r="P132" s="35">
        <v>0</v>
      </c>
      <c r="Q132" s="31">
        <v>0</v>
      </c>
      <c r="R132" s="32">
        <v>0</v>
      </c>
      <c r="S132" s="31">
        <v>0</v>
      </c>
      <c r="T132" s="33">
        <v>0</v>
      </c>
      <c r="U132" s="33">
        <v>0</v>
      </c>
      <c r="V132" s="42">
        <v>0</v>
      </c>
      <c r="W132" s="17">
        <v>76650</v>
      </c>
      <c r="X132" s="17">
        <v>76650</v>
      </c>
      <c r="Y132" s="17">
        <v>0</v>
      </c>
      <c r="Z132" s="17">
        <v>0</v>
      </c>
      <c r="AA132" s="35">
        <v>0</v>
      </c>
      <c r="AB132" s="31">
        <v>0</v>
      </c>
      <c r="AC132" s="32">
        <v>0</v>
      </c>
      <c r="AD132" s="31">
        <v>0</v>
      </c>
      <c r="AE132" s="33">
        <v>0</v>
      </c>
      <c r="AF132" s="33">
        <v>0</v>
      </c>
      <c r="AG132" s="42">
        <v>0</v>
      </c>
      <c r="AH132" s="17">
        <v>2100000</v>
      </c>
      <c r="AI132" s="17">
        <v>2100000</v>
      </c>
      <c r="AJ132" s="17">
        <v>0</v>
      </c>
      <c r="AK132" s="17">
        <v>0</v>
      </c>
      <c r="AL132" s="31">
        <v>0</v>
      </c>
      <c r="AM132" s="31">
        <v>0</v>
      </c>
      <c r="AN132" s="32">
        <v>0</v>
      </c>
      <c r="AO132" s="31">
        <v>0</v>
      </c>
      <c r="AP132" s="33">
        <v>0</v>
      </c>
      <c r="AQ132" s="33">
        <v>0</v>
      </c>
      <c r="AR132" s="42">
        <v>0</v>
      </c>
      <c r="AS132" s="17">
        <v>154140</v>
      </c>
      <c r="AT132" s="17">
        <v>199080</v>
      </c>
      <c r="AU132" s="17">
        <v>0</v>
      </c>
      <c r="AV132" s="17">
        <v>0</v>
      </c>
      <c r="AW132" s="35">
        <v>0</v>
      </c>
      <c r="AX132" s="31">
        <v>0</v>
      </c>
      <c r="AY132" s="32">
        <v>0</v>
      </c>
      <c r="AZ132" s="31">
        <v>0</v>
      </c>
      <c r="BA132" s="33">
        <v>0</v>
      </c>
      <c r="BB132" s="33">
        <v>0</v>
      </c>
      <c r="BC132" s="42">
        <v>0</v>
      </c>
      <c r="BD132" s="17">
        <v>137340</v>
      </c>
      <c r="BE132" s="17">
        <v>150780.00000000003</v>
      </c>
      <c r="BF132" s="17">
        <v>0</v>
      </c>
      <c r="BG132" s="17">
        <v>0</v>
      </c>
      <c r="BH132" s="35">
        <v>0</v>
      </c>
      <c r="BI132" s="31">
        <v>0</v>
      </c>
      <c r="BJ132" s="32">
        <v>0</v>
      </c>
      <c r="BK132" s="31">
        <v>0</v>
      </c>
      <c r="BL132" s="33">
        <v>0</v>
      </c>
      <c r="BM132" s="33">
        <v>0</v>
      </c>
      <c r="BN132" s="42">
        <v>0</v>
      </c>
      <c r="BO132" s="17">
        <v>2391480</v>
      </c>
      <c r="BP132" s="17">
        <v>2449859.9999999995</v>
      </c>
      <c r="BQ132" s="17">
        <v>0</v>
      </c>
      <c r="BR132" s="17">
        <v>0</v>
      </c>
      <c r="BS132" s="17"/>
      <c r="BT132" s="31">
        <v>0</v>
      </c>
      <c r="BU132" s="31">
        <v>0</v>
      </c>
      <c r="BV132" s="32">
        <v>0</v>
      </c>
      <c r="BW132" s="31">
        <v>0</v>
      </c>
      <c r="BX132" s="33">
        <v>0</v>
      </c>
      <c r="BY132" s="33">
        <v>0</v>
      </c>
      <c r="BZ132" s="42">
        <v>0</v>
      </c>
      <c r="CA132" s="17">
        <v>0</v>
      </c>
      <c r="CB132" s="17">
        <v>4840849.1910000006</v>
      </c>
      <c r="CC132" s="17">
        <v>0</v>
      </c>
      <c r="CD132" s="17">
        <v>0</v>
      </c>
      <c r="CE132" s="17"/>
      <c r="CF132" s="31">
        <v>0</v>
      </c>
      <c r="CG132" s="31">
        <v>0</v>
      </c>
      <c r="CH132" s="32">
        <v>0</v>
      </c>
      <c r="CI132" s="31">
        <v>0</v>
      </c>
      <c r="CJ132" s="33">
        <v>0</v>
      </c>
      <c r="CK132" s="33">
        <v>0</v>
      </c>
      <c r="CL132" s="42">
        <v>0</v>
      </c>
      <c r="CM132" s="17">
        <v>87289.02</v>
      </c>
      <c r="CN132" s="17">
        <v>89419.889999999985</v>
      </c>
      <c r="CO132" s="17">
        <v>0</v>
      </c>
      <c r="CP132" s="17">
        <v>0</v>
      </c>
      <c r="CQ132" s="5"/>
    </row>
    <row r="133" spans="1:95">
      <c r="A133" s="5"/>
      <c r="B133" s="21" t="s">
        <v>1</v>
      </c>
      <c r="C133" s="21" t="s">
        <v>80</v>
      </c>
      <c r="D133" s="22" t="s">
        <v>107</v>
      </c>
      <c r="E133" s="31">
        <v>0</v>
      </c>
      <c r="F133" s="31">
        <v>0</v>
      </c>
      <c r="G133" s="32">
        <v>0</v>
      </c>
      <c r="H133" s="31">
        <v>0</v>
      </c>
      <c r="I133" s="33">
        <v>0</v>
      </c>
      <c r="J133" s="33">
        <v>1371131</v>
      </c>
      <c r="K133" s="42">
        <v>2699997</v>
      </c>
      <c r="L133" s="17">
        <v>2772915</v>
      </c>
      <c r="M133" s="17">
        <v>1412770</v>
      </c>
      <c r="N133" s="17">
        <v>963500</v>
      </c>
      <c r="O133" s="17">
        <v>963500</v>
      </c>
      <c r="P133" s="35">
        <v>0</v>
      </c>
      <c r="Q133" s="31">
        <v>0</v>
      </c>
      <c r="R133" s="32">
        <v>0</v>
      </c>
      <c r="S133" s="31">
        <v>0</v>
      </c>
      <c r="T133" s="33">
        <v>0</v>
      </c>
      <c r="U133" s="33">
        <v>55571</v>
      </c>
      <c r="V133" s="42">
        <v>102283</v>
      </c>
      <c r="W133" s="17">
        <v>105046</v>
      </c>
      <c r="X133" s="17">
        <v>53520</v>
      </c>
      <c r="Y133" s="17">
        <v>36500</v>
      </c>
      <c r="Z133" s="17">
        <v>36500</v>
      </c>
      <c r="AA133" s="35">
        <v>0</v>
      </c>
      <c r="AB133" s="31">
        <v>0</v>
      </c>
      <c r="AC133" s="32">
        <v>0</v>
      </c>
      <c r="AD133" s="31">
        <v>0</v>
      </c>
      <c r="AE133" s="33">
        <v>0</v>
      </c>
      <c r="AF133" s="33">
        <v>1426702</v>
      </c>
      <c r="AG133" s="42">
        <v>2802280</v>
      </c>
      <c r="AH133" s="17">
        <v>2877961</v>
      </c>
      <c r="AI133" s="17">
        <v>1466290</v>
      </c>
      <c r="AJ133" s="17">
        <v>1000000</v>
      </c>
      <c r="AK133" s="17">
        <v>1000000</v>
      </c>
      <c r="AL133" s="31">
        <v>0</v>
      </c>
      <c r="AM133" s="31">
        <v>0</v>
      </c>
      <c r="AN133" s="32">
        <v>0</v>
      </c>
      <c r="AO133" s="31">
        <v>0</v>
      </c>
      <c r="AP133" s="33">
        <v>0</v>
      </c>
      <c r="AQ133" s="33">
        <v>47081.165999999997</v>
      </c>
      <c r="AR133" s="42">
        <v>147680.15599999996</v>
      </c>
      <c r="AS133" s="17">
        <v>211242.33740000002</v>
      </c>
      <c r="AT133" s="17">
        <v>139004.29199999999</v>
      </c>
      <c r="AU133" s="17">
        <v>116700</v>
      </c>
      <c r="AV133" s="17">
        <v>139100.00000000003</v>
      </c>
      <c r="AW133" s="35">
        <v>0</v>
      </c>
      <c r="AX133" s="31">
        <v>0</v>
      </c>
      <c r="AY133" s="32">
        <v>0</v>
      </c>
      <c r="AZ133" s="31">
        <v>0</v>
      </c>
      <c r="BA133" s="33">
        <v>0</v>
      </c>
      <c r="BB133" s="33">
        <v>0</v>
      </c>
      <c r="BC133" s="42">
        <v>174096.55979999999</v>
      </c>
      <c r="BD133" s="17">
        <v>193881.7427</v>
      </c>
      <c r="BE133" s="17">
        <v>114372.4123</v>
      </c>
      <c r="BF133" s="17">
        <v>84700</v>
      </c>
      <c r="BG133" s="17">
        <v>83300</v>
      </c>
      <c r="BH133" s="35">
        <v>0</v>
      </c>
      <c r="BI133" s="31">
        <v>0</v>
      </c>
      <c r="BJ133" s="32">
        <v>0</v>
      </c>
      <c r="BK133" s="31">
        <v>0</v>
      </c>
      <c r="BL133" s="33">
        <v>0</v>
      </c>
      <c r="BM133" s="33">
        <v>1473783.1660000002</v>
      </c>
      <c r="BN133" s="42">
        <v>3124056.7158000004</v>
      </c>
      <c r="BO133" s="17">
        <v>3283085.0800999999</v>
      </c>
      <c r="BP133" s="17">
        <v>1719666.7042999999</v>
      </c>
      <c r="BQ133" s="17">
        <v>1201400</v>
      </c>
      <c r="BR133" s="17">
        <v>1222400</v>
      </c>
      <c r="BS133" s="17"/>
      <c r="BT133" s="31">
        <v>0</v>
      </c>
      <c r="BU133" s="31">
        <v>0</v>
      </c>
      <c r="BV133" s="32">
        <v>0</v>
      </c>
      <c r="BW133" s="31">
        <v>0</v>
      </c>
      <c r="BX133" s="33">
        <v>0</v>
      </c>
      <c r="BY133" s="33">
        <v>0</v>
      </c>
      <c r="BZ133" s="42">
        <v>1174783.6207999999</v>
      </c>
      <c r="CA133" s="17">
        <v>2780870.4259000001</v>
      </c>
      <c r="CB133" s="17">
        <v>5644937.6195</v>
      </c>
      <c r="CC133" s="17">
        <v>1201400.0000000002</v>
      </c>
      <c r="CD133" s="17">
        <v>1222400</v>
      </c>
      <c r="CE133" s="17"/>
      <c r="CF133" s="31">
        <v>0</v>
      </c>
      <c r="CG133" s="31">
        <v>0</v>
      </c>
      <c r="CH133" s="32">
        <v>0</v>
      </c>
      <c r="CI133" s="31">
        <v>0</v>
      </c>
      <c r="CJ133" s="33">
        <v>0</v>
      </c>
      <c r="CK133" s="33">
        <v>57404.843000000008</v>
      </c>
      <c r="CL133" s="42">
        <v>111907.63739999999</v>
      </c>
      <c r="CM133" s="17">
        <v>114183.24860000002</v>
      </c>
      <c r="CN133" s="17">
        <v>55978.220099999977</v>
      </c>
      <c r="CO133" s="17">
        <v>43851.1</v>
      </c>
      <c r="CP133" s="17">
        <v>44617.599999999999</v>
      </c>
      <c r="CQ133" s="5"/>
    </row>
    <row r="134" spans="1:95">
      <c r="A134" s="5"/>
      <c r="B134" s="21" t="s">
        <v>1</v>
      </c>
      <c r="C134" s="21" t="s">
        <v>80</v>
      </c>
      <c r="D134" s="22" t="s">
        <v>95</v>
      </c>
      <c r="E134" s="31">
        <v>0</v>
      </c>
      <c r="F134" s="31">
        <v>0</v>
      </c>
      <c r="G134" s="32">
        <v>0</v>
      </c>
      <c r="H134" s="31">
        <v>0</v>
      </c>
      <c r="I134" s="33">
        <v>0</v>
      </c>
      <c r="J134" s="33">
        <v>0</v>
      </c>
      <c r="K134" s="42">
        <v>0</v>
      </c>
      <c r="L134" s="17">
        <v>0</v>
      </c>
      <c r="M134" s="17">
        <v>0</v>
      </c>
      <c r="N134" s="17">
        <v>0</v>
      </c>
      <c r="O134" s="17">
        <v>0</v>
      </c>
      <c r="P134" s="35">
        <v>0</v>
      </c>
      <c r="Q134" s="31">
        <v>0</v>
      </c>
      <c r="R134" s="32">
        <v>0</v>
      </c>
      <c r="S134" s="31">
        <v>0</v>
      </c>
      <c r="T134" s="33">
        <v>0</v>
      </c>
      <c r="U134" s="33">
        <v>0</v>
      </c>
      <c r="V134" s="42">
        <v>0</v>
      </c>
      <c r="W134" s="17">
        <v>0</v>
      </c>
      <c r="X134" s="17">
        <v>0</v>
      </c>
      <c r="Y134" s="17">
        <v>0</v>
      </c>
      <c r="Z134" s="17">
        <v>0</v>
      </c>
      <c r="AA134" s="35">
        <v>0</v>
      </c>
      <c r="AB134" s="31">
        <v>0</v>
      </c>
      <c r="AC134" s="32">
        <v>0</v>
      </c>
      <c r="AD134" s="31">
        <v>0</v>
      </c>
      <c r="AE134" s="33">
        <v>0</v>
      </c>
      <c r="AF134" s="33">
        <v>0</v>
      </c>
      <c r="AG134" s="42">
        <v>0</v>
      </c>
      <c r="AH134" s="17">
        <v>0</v>
      </c>
      <c r="AI134" s="17">
        <v>0</v>
      </c>
      <c r="AJ134" s="17">
        <v>0</v>
      </c>
      <c r="AK134" s="17">
        <v>0</v>
      </c>
      <c r="AL134" s="31">
        <v>0</v>
      </c>
      <c r="AM134" s="31">
        <v>0</v>
      </c>
      <c r="AN134" s="32">
        <v>0</v>
      </c>
      <c r="AO134" s="31">
        <v>0</v>
      </c>
      <c r="AP134" s="33">
        <v>0</v>
      </c>
      <c r="AQ134" s="33">
        <v>0</v>
      </c>
      <c r="AR134" s="42">
        <v>0</v>
      </c>
      <c r="AS134" s="17">
        <v>0</v>
      </c>
      <c r="AT134" s="17">
        <v>0</v>
      </c>
      <c r="AU134" s="17">
        <v>0</v>
      </c>
      <c r="AV134" s="17">
        <v>0</v>
      </c>
      <c r="AW134" s="35">
        <v>0</v>
      </c>
      <c r="AX134" s="31">
        <v>0</v>
      </c>
      <c r="AY134" s="32">
        <v>0</v>
      </c>
      <c r="AZ134" s="31">
        <v>0</v>
      </c>
      <c r="BA134" s="33">
        <v>0</v>
      </c>
      <c r="BB134" s="33">
        <v>0</v>
      </c>
      <c r="BC134" s="42">
        <v>0</v>
      </c>
      <c r="BD134" s="17">
        <v>0</v>
      </c>
      <c r="BE134" s="17">
        <v>0</v>
      </c>
      <c r="BF134" s="17">
        <v>0</v>
      </c>
      <c r="BG134" s="17">
        <v>0</v>
      </c>
      <c r="BH134" s="35">
        <v>0</v>
      </c>
      <c r="BI134" s="31">
        <v>0</v>
      </c>
      <c r="BJ134" s="32">
        <v>0</v>
      </c>
      <c r="BK134" s="31">
        <v>0</v>
      </c>
      <c r="BL134" s="33">
        <v>0</v>
      </c>
      <c r="BM134" s="33">
        <v>0</v>
      </c>
      <c r="BN134" s="42">
        <v>-1.4551915228366852E-10</v>
      </c>
      <c r="BO134" s="17">
        <v>0</v>
      </c>
      <c r="BP134" s="17">
        <v>0</v>
      </c>
      <c r="BQ134" s="17">
        <v>0</v>
      </c>
      <c r="BR134" s="17">
        <v>0</v>
      </c>
      <c r="BS134" s="17"/>
      <c r="BT134" s="31">
        <v>0</v>
      </c>
      <c r="BU134" s="31">
        <v>0</v>
      </c>
      <c r="BV134" s="32">
        <v>0</v>
      </c>
      <c r="BW134" s="31">
        <v>0</v>
      </c>
      <c r="BX134" s="33">
        <v>0</v>
      </c>
      <c r="BY134" s="33">
        <v>0</v>
      </c>
      <c r="BZ134" s="42">
        <v>-2.3101165425032377E-10</v>
      </c>
      <c r="CA134" s="17">
        <v>0</v>
      </c>
      <c r="CB134" s="17">
        <v>0</v>
      </c>
      <c r="CC134" s="17">
        <v>0</v>
      </c>
      <c r="CD134" s="17">
        <v>0</v>
      </c>
      <c r="CE134" s="17"/>
      <c r="CF134" s="31">
        <v>0</v>
      </c>
      <c r="CG134" s="31">
        <v>0</v>
      </c>
      <c r="CH134" s="32">
        <v>0</v>
      </c>
      <c r="CI134" s="31">
        <v>0</v>
      </c>
      <c r="CJ134" s="33">
        <v>0</v>
      </c>
      <c r="CK134" s="33">
        <v>0</v>
      </c>
      <c r="CL134" s="42">
        <v>1.8189894035458565E-12</v>
      </c>
      <c r="CM134" s="17">
        <v>0</v>
      </c>
      <c r="CN134" s="17">
        <v>0</v>
      </c>
      <c r="CO134" s="17">
        <v>0</v>
      </c>
      <c r="CP134" s="17">
        <v>0</v>
      </c>
      <c r="CQ134" s="5"/>
    </row>
    <row r="135" spans="1:95">
      <c r="A135" s="5"/>
      <c r="B135" s="21" t="s">
        <v>1</v>
      </c>
      <c r="C135" s="21" t="s">
        <v>80</v>
      </c>
      <c r="D135" s="22" t="s">
        <v>96</v>
      </c>
      <c r="E135" s="31">
        <v>0</v>
      </c>
      <c r="F135" s="31">
        <v>0</v>
      </c>
      <c r="G135" s="32">
        <v>0</v>
      </c>
      <c r="H135" s="31">
        <v>0</v>
      </c>
      <c r="I135" s="33">
        <v>0</v>
      </c>
      <c r="J135" s="33">
        <v>0</v>
      </c>
      <c r="K135" s="42">
        <v>0</v>
      </c>
      <c r="L135" s="17">
        <v>0</v>
      </c>
      <c r="M135" s="17">
        <v>0</v>
      </c>
      <c r="N135" s="17">
        <v>0</v>
      </c>
      <c r="O135" s="17">
        <v>0</v>
      </c>
      <c r="P135" s="35">
        <v>0</v>
      </c>
      <c r="Q135" s="31">
        <v>0</v>
      </c>
      <c r="R135" s="32">
        <v>0</v>
      </c>
      <c r="S135" s="31">
        <v>0</v>
      </c>
      <c r="T135" s="33">
        <v>0</v>
      </c>
      <c r="U135" s="33">
        <v>0</v>
      </c>
      <c r="V135" s="42">
        <v>0</v>
      </c>
      <c r="W135" s="17">
        <v>0</v>
      </c>
      <c r="X135" s="17">
        <v>0</v>
      </c>
      <c r="Y135" s="17">
        <v>0</v>
      </c>
      <c r="Z135" s="17">
        <v>0</v>
      </c>
      <c r="AA135" s="35">
        <v>0</v>
      </c>
      <c r="AB135" s="31">
        <v>0</v>
      </c>
      <c r="AC135" s="32">
        <v>0</v>
      </c>
      <c r="AD135" s="31">
        <v>0</v>
      </c>
      <c r="AE135" s="33">
        <v>0</v>
      </c>
      <c r="AF135" s="33">
        <v>0</v>
      </c>
      <c r="AG135" s="42">
        <v>0</v>
      </c>
      <c r="AH135" s="17">
        <v>0</v>
      </c>
      <c r="AI135" s="17">
        <v>0</v>
      </c>
      <c r="AJ135" s="17">
        <v>0</v>
      </c>
      <c r="AK135" s="17">
        <v>0</v>
      </c>
      <c r="AL135" s="31">
        <v>0</v>
      </c>
      <c r="AM135" s="31">
        <v>0</v>
      </c>
      <c r="AN135" s="32">
        <v>0</v>
      </c>
      <c r="AO135" s="31">
        <v>0</v>
      </c>
      <c r="AP135" s="33">
        <v>0</v>
      </c>
      <c r="AQ135" s="33">
        <v>0</v>
      </c>
      <c r="AR135" s="42">
        <v>0</v>
      </c>
      <c r="AS135" s="17">
        <v>0</v>
      </c>
      <c r="AT135" s="17">
        <v>0</v>
      </c>
      <c r="AU135" s="17">
        <v>0</v>
      </c>
      <c r="AV135" s="17">
        <v>0</v>
      </c>
      <c r="AW135" s="35">
        <v>0</v>
      </c>
      <c r="AX135" s="31">
        <v>0</v>
      </c>
      <c r="AY135" s="32">
        <v>0</v>
      </c>
      <c r="AZ135" s="31">
        <v>0</v>
      </c>
      <c r="BA135" s="33">
        <v>0</v>
      </c>
      <c r="BB135" s="33">
        <v>0</v>
      </c>
      <c r="BC135" s="42">
        <v>0</v>
      </c>
      <c r="BD135" s="17">
        <v>-9.0949470177292824E-13</v>
      </c>
      <c r="BE135" s="17">
        <v>0</v>
      </c>
      <c r="BF135" s="17">
        <v>0</v>
      </c>
      <c r="BG135" s="17">
        <v>0</v>
      </c>
      <c r="BH135" s="35">
        <v>0</v>
      </c>
      <c r="BI135" s="31">
        <v>0</v>
      </c>
      <c r="BJ135" s="32">
        <v>0</v>
      </c>
      <c r="BK135" s="31">
        <v>0</v>
      </c>
      <c r="BL135" s="33">
        <v>0</v>
      </c>
      <c r="BM135" s="33">
        <v>0</v>
      </c>
      <c r="BN135" s="42">
        <v>1.4551915228366852E-11</v>
      </c>
      <c r="BO135" s="17">
        <v>-5.4569682106375694E-12</v>
      </c>
      <c r="BP135" s="17">
        <v>0</v>
      </c>
      <c r="BQ135" s="17">
        <v>0</v>
      </c>
      <c r="BR135" s="17">
        <v>0</v>
      </c>
      <c r="BS135" s="18"/>
      <c r="BT135" s="31">
        <v>0</v>
      </c>
      <c r="BU135" s="31">
        <v>0</v>
      </c>
      <c r="BV135" s="32">
        <v>0</v>
      </c>
      <c r="BW135" s="31">
        <v>0</v>
      </c>
      <c r="BX135" s="33">
        <v>0</v>
      </c>
      <c r="BY135" s="33">
        <v>0</v>
      </c>
      <c r="BZ135" s="42">
        <v>-2530585.4492000001</v>
      </c>
      <c r="CA135" s="17">
        <v>2530585.4492000001</v>
      </c>
      <c r="CB135" s="17">
        <v>0</v>
      </c>
      <c r="CC135" s="17">
        <v>0</v>
      </c>
      <c r="CD135" s="17">
        <v>0</v>
      </c>
      <c r="CE135" s="18"/>
      <c r="CF135" s="31">
        <v>0</v>
      </c>
      <c r="CG135" s="31">
        <v>0</v>
      </c>
      <c r="CH135" s="32">
        <v>0</v>
      </c>
      <c r="CI135" s="31">
        <v>0</v>
      </c>
      <c r="CJ135" s="33">
        <v>0</v>
      </c>
      <c r="CK135" s="33">
        <v>0</v>
      </c>
      <c r="CL135" s="42">
        <v>-8.1854523159563541E-12</v>
      </c>
      <c r="CM135" s="17">
        <v>-1.1368683772161603E-12</v>
      </c>
      <c r="CN135" s="17">
        <v>0</v>
      </c>
      <c r="CO135" s="17">
        <v>0</v>
      </c>
      <c r="CP135" s="17">
        <v>0</v>
      </c>
      <c r="CQ135" s="5"/>
    </row>
    <row r="136" spans="1:95">
      <c r="A136" s="5"/>
      <c r="B136" s="21" t="s">
        <v>1</v>
      </c>
      <c r="C136" s="21" t="s">
        <v>80</v>
      </c>
      <c r="D136" s="22" t="s">
        <v>97</v>
      </c>
      <c r="E136" s="31">
        <v>0</v>
      </c>
      <c r="F136" s="31">
        <v>0</v>
      </c>
      <c r="G136" s="32">
        <v>0</v>
      </c>
      <c r="H136" s="31">
        <v>0</v>
      </c>
      <c r="I136" s="33">
        <v>0</v>
      </c>
      <c r="J136" s="33">
        <v>0</v>
      </c>
      <c r="K136" s="42">
        <v>0</v>
      </c>
      <c r="L136" s="17">
        <v>0</v>
      </c>
      <c r="M136" s="17">
        <v>0</v>
      </c>
      <c r="N136" s="17">
        <v>0</v>
      </c>
      <c r="O136" s="17">
        <v>0</v>
      </c>
      <c r="P136" s="35">
        <v>0</v>
      </c>
      <c r="Q136" s="31">
        <v>0</v>
      </c>
      <c r="R136" s="32">
        <v>0</v>
      </c>
      <c r="S136" s="31">
        <v>0</v>
      </c>
      <c r="T136" s="33">
        <v>0</v>
      </c>
      <c r="U136" s="33">
        <v>0</v>
      </c>
      <c r="V136" s="42">
        <v>0</v>
      </c>
      <c r="W136" s="17">
        <v>0</v>
      </c>
      <c r="X136" s="17">
        <v>0</v>
      </c>
      <c r="Y136" s="17">
        <v>0</v>
      </c>
      <c r="Z136" s="17">
        <v>0</v>
      </c>
      <c r="AA136" s="35">
        <v>0</v>
      </c>
      <c r="AB136" s="31">
        <v>0</v>
      </c>
      <c r="AC136" s="32">
        <v>0</v>
      </c>
      <c r="AD136" s="31">
        <v>0</v>
      </c>
      <c r="AE136" s="33">
        <v>0</v>
      </c>
      <c r="AF136" s="33">
        <v>0</v>
      </c>
      <c r="AG136" s="42">
        <v>0</v>
      </c>
      <c r="AH136" s="17">
        <v>0</v>
      </c>
      <c r="AI136" s="17">
        <v>0</v>
      </c>
      <c r="AJ136" s="17">
        <v>0</v>
      </c>
      <c r="AK136" s="17">
        <v>0</v>
      </c>
      <c r="AL136" s="31">
        <v>0</v>
      </c>
      <c r="AM136" s="31">
        <v>0</v>
      </c>
      <c r="AN136" s="32">
        <v>0</v>
      </c>
      <c r="AO136" s="31">
        <v>0</v>
      </c>
      <c r="AP136" s="33">
        <v>0</v>
      </c>
      <c r="AQ136" s="33">
        <v>0</v>
      </c>
      <c r="AR136" s="42">
        <v>0</v>
      </c>
      <c r="AS136" s="17">
        <v>0</v>
      </c>
      <c r="AT136" s="17">
        <v>0</v>
      </c>
      <c r="AU136" s="17">
        <v>0</v>
      </c>
      <c r="AV136" s="17">
        <v>0</v>
      </c>
      <c r="AW136" s="35">
        <v>0</v>
      </c>
      <c r="AX136" s="31">
        <v>0</v>
      </c>
      <c r="AY136" s="32">
        <v>0</v>
      </c>
      <c r="AZ136" s="31">
        <v>0</v>
      </c>
      <c r="BA136" s="33">
        <v>0</v>
      </c>
      <c r="BB136" s="33">
        <v>0</v>
      </c>
      <c r="BC136" s="42">
        <v>0</v>
      </c>
      <c r="BD136" s="17">
        <v>0</v>
      </c>
      <c r="BE136" s="17">
        <v>0</v>
      </c>
      <c r="BF136" s="17">
        <v>0</v>
      </c>
      <c r="BG136" s="17">
        <v>0</v>
      </c>
      <c r="BH136" s="35">
        <v>0</v>
      </c>
      <c r="BI136" s="31">
        <v>0</v>
      </c>
      <c r="BJ136" s="32">
        <v>0</v>
      </c>
      <c r="BK136" s="31">
        <v>0</v>
      </c>
      <c r="BL136" s="33">
        <v>0</v>
      </c>
      <c r="BM136" s="33">
        <v>0</v>
      </c>
      <c r="BN136" s="42">
        <v>-1.6007106751203537E-10</v>
      </c>
      <c r="BO136" s="17">
        <v>0</v>
      </c>
      <c r="BP136" s="17">
        <v>0</v>
      </c>
      <c r="BQ136" s="17">
        <v>0</v>
      </c>
      <c r="BR136" s="17">
        <v>0</v>
      </c>
      <c r="BS136" s="19"/>
      <c r="BT136" s="31">
        <v>0</v>
      </c>
      <c r="BU136" s="31">
        <v>0</v>
      </c>
      <c r="BV136" s="32">
        <v>0</v>
      </c>
      <c r="BW136" s="31">
        <v>0</v>
      </c>
      <c r="BX136" s="33">
        <v>0</v>
      </c>
      <c r="BY136" s="33">
        <v>0</v>
      </c>
      <c r="BZ136" s="42">
        <v>-8.9130480773746967E-11</v>
      </c>
      <c r="CA136" s="17">
        <v>0</v>
      </c>
      <c r="CB136" s="17">
        <v>0</v>
      </c>
      <c r="CC136" s="17">
        <v>0</v>
      </c>
      <c r="CD136" s="17">
        <v>0</v>
      </c>
      <c r="CE136" s="19"/>
      <c r="CF136" s="31">
        <v>0</v>
      </c>
      <c r="CG136" s="31">
        <v>0</v>
      </c>
      <c r="CH136" s="32">
        <v>0</v>
      </c>
      <c r="CI136" s="31">
        <v>0</v>
      </c>
      <c r="CJ136" s="33">
        <v>0</v>
      </c>
      <c r="CK136" s="33">
        <v>0</v>
      </c>
      <c r="CL136" s="42">
        <v>-1.8189894035458565E-12</v>
      </c>
      <c r="CM136" s="17">
        <v>0</v>
      </c>
      <c r="CN136" s="17">
        <v>0</v>
      </c>
      <c r="CO136" s="17">
        <v>0</v>
      </c>
      <c r="CP136" s="17">
        <v>0</v>
      </c>
      <c r="CQ136" s="5"/>
    </row>
    <row r="137" spans="1:95">
      <c r="A137" s="5"/>
      <c r="B137" s="21" t="s">
        <v>1</v>
      </c>
      <c r="C137" s="21" t="s">
        <v>80</v>
      </c>
      <c r="D137" s="22" t="s">
        <v>108</v>
      </c>
      <c r="E137" s="36">
        <v>1456331.3527154112</v>
      </c>
      <c r="F137" s="36">
        <v>1721151.583085767</v>
      </c>
      <c r="G137" s="37">
        <v>990103.42663672334</v>
      </c>
      <c r="H137" s="36">
        <v>576728.42232715199</v>
      </c>
      <c r="I137" s="38">
        <v>754928.99110842007</v>
      </c>
      <c r="J137" s="38">
        <v>4032516.9378215992</v>
      </c>
      <c r="K137" s="43">
        <v>192700</v>
      </c>
      <c r="L137" s="44">
        <v>96350</v>
      </c>
      <c r="M137" s="44">
        <v>0</v>
      </c>
      <c r="N137" s="44">
        <v>0</v>
      </c>
      <c r="O137" s="44">
        <v>0</v>
      </c>
      <c r="P137" s="41">
        <v>72669.628902508179</v>
      </c>
      <c r="Q137" s="36">
        <v>140469.2719974092</v>
      </c>
      <c r="R137" s="37">
        <v>293916.00985721283</v>
      </c>
      <c r="S137" s="36">
        <v>63873.80361261902</v>
      </c>
      <c r="T137" s="38">
        <v>34400.394341780004</v>
      </c>
      <c r="U137" s="38">
        <v>189416.38513085991</v>
      </c>
      <c r="V137" s="43">
        <v>7300</v>
      </c>
      <c r="W137" s="44">
        <v>3650</v>
      </c>
      <c r="X137" s="44">
        <v>0</v>
      </c>
      <c r="Y137" s="44">
        <v>0</v>
      </c>
      <c r="Z137" s="44">
        <v>0</v>
      </c>
      <c r="AA137" s="41">
        <v>1529000.9816179192</v>
      </c>
      <c r="AB137" s="36">
        <v>1861620.8550831766</v>
      </c>
      <c r="AC137" s="37">
        <v>1284019.4364939362</v>
      </c>
      <c r="AD137" s="36">
        <v>640602.22593977128</v>
      </c>
      <c r="AE137" s="38">
        <v>789329.38545020064</v>
      </c>
      <c r="AF137" s="38">
        <v>4221933.3229524586</v>
      </c>
      <c r="AG137" s="43">
        <v>200000</v>
      </c>
      <c r="AH137" s="44">
        <v>100000</v>
      </c>
      <c r="AI137" s="44">
        <v>0</v>
      </c>
      <c r="AJ137" s="44">
        <v>0</v>
      </c>
      <c r="AK137" s="44">
        <v>0</v>
      </c>
      <c r="AL137" s="36">
        <v>-71557.251617919406</v>
      </c>
      <c r="AM137" s="36">
        <v>-30158.255083175995</v>
      </c>
      <c r="AN137" s="37">
        <v>-8731.3364939359999</v>
      </c>
      <c r="AO137" s="36">
        <v>6.4060228999999982E-2</v>
      </c>
      <c r="AP137" s="38">
        <v>11050.614549799997</v>
      </c>
      <c r="AQ137" s="38">
        <v>139323.80304754031</v>
      </c>
      <c r="AR137" s="43">
        <v>10539.999999999942</v>
      </c>
      <c r="AS137" s="44">
        <v>7340.0000000002328</v>
      </c>
      <c r="AT137" s="44">
        <v>0</v>
      </c>
      <c r="AU137" s="44">
        <v>0</v>
      </c>
      <c r="AV137" s="44">
        <v>0</v>
      </c>
      <c r="AW137" s="41">
        <v>0</v>
      </c>
      <c r="AX137" s="36">
        <v>0</v>
      </c>
      <c r="AY137" s="37">
        <v>0</v>
      </c>
      <c r="AZ137" s="36">
        <v>0</v>
      </c>
      <c r="BA137" s="38">
        <v>0</v>
      </c>
      <c r="BB137" s="38">
        <v>0</v>
      </c>
      <c r="BC137" s="43">
        <v>10996.253699999826</v>
      </c>
      <c r="BD137" s="44">
        <v>5869.9999999997672</v>
      </c>
      <c r="BE137" s="44">
        <v>0</v>
      </c>
      <c r="BF137" s="44">
        <v>0</v>
      </c>
      <c r="BG137" s="44">
        <v>0</v>
      </c>
      <c r="BH137" s="41">
        <v>1457443.7299999997</v>
      </c>
      <c r="BI137" s="36">
        <v>1831462.6000000003</v>
      </c>
      <c r="BJ137" s="37">
        <v>1275288.1000000003</v>
      </c>
      <c r="BK137" s="36">
        <v>640602.29</v>
      </c>
      <c r="BL137" s="38">
        <v>800380</v>
      </c>
      <c r="BM137" s="38">
        <v>4361257.1260000002</v>
      </c>
      <c r="BN137" s="43">
        <v>221536.25369999744</v>
      </c>
      <c r="BO137" s="44">
        <v>113210.00000000373</v>
      </c>
      <c r="BP137" s="44">
        <v>0</v>
      </c>
      <c r="BQ137" s="44">
        <v>0</v>
      </c>
      <c r="BR137" s="44">
        <v>-8.3819031715393066E-9</v>
      </c>
      <c r="BS137" s="19"/>
      <c r="BT137" s="36">
        <v>116323.46999999994</v>
      </c>
      <c r="BU137" s="36">
        <v>44830.450000000055</v>
      </c>
      <c r="BV137" s="37">
        <v>737006.76</v>
      </c>
      <c r="BW137" s="36">
        <v>4473122.830000001</v>
      </c>
      <c r="BX137" s="38">
        <v>758214.42999999993</v>
      </c>
      <c r="BY137" s="38">
        <v>3213407.1259999997</v>
      </c>
      <c r="BZ137" s="43">
        <v>2190271.8925968679</v>
      </c>
      <c r="CA137" s="44">
        <v>113210.00000000093</v>
      </c>
      <c r="CB137" s="44">
        <v>0</v>
      </c>
      <c r="CC137" s="44">
        <v>-277606.10129998997</v>
      </c>
      <c r="CD137" s="44">
        <v>170968.24970000051</v>
      </c>
      <c r="CE137" s="19"/>
      <c r="CF137" s="36">
        <v>69268.69</v>
      </c>
      <c r="CG137" s="36">
        <v>138193.67000000004</v>
      </c>
      <c r="CH137" s="37">
        <v>291917.38</v>
      </c>
      <c r="CI137" s="36">
        <v>63873.810000000027</v>
      </c>
      <c r="CJ137" s="38">
        <v>34882.000000000015</v>
      </c>
      <c r="CK137" s="38">
        <v>195667.12600000002</v>
      </c>
      <c r="CL137" s="43">
        <v>8086.0043999999325</v>
      </c>
      <c r="CM137" s="44">
        <v>4132.164999999979</v>
      </c>
      <c r="CN137" s="44">
        <v>0</v>
      </c>
      <c r="CO137" s="44">
        <v>0</v>
      </c>
      <c r="CP137" s="44">
        <v>0</v>
      </c>
      <c r="CQ137" s="5"/>
    </row>
    <row r="138" spans="1:95">
      <c r="A138" s="5"/>
      <c r="B138" s="21" t="s">
        <v>2</v>
      </c>
      <c r="C138" s="21" t="s">
        <v>81</v>
      </c>
      <c r="D138" s="22" t="s">
        <v>27</v>
      </c>
      <c r="E138" s="31">
        <v>2204381.3325496628</v>
      </c>
      <c r="F138" s="31">
        <v>1613919.1376288738</v>
      </c>
      <c r="G138" s="32">
        <v>2742196.9082141374</v>
      </c>
      <c r="H138" s="31">
        <v>2603802.2026197538</v>
      </c>
      <c r="I138" s="33">
        <v>8221286.0425588237</v>
      </c>
      <c r="J138" s="33">
        <v>1494686.5327666099</v>
      </c>
      <c r="K138" s="34">
        <v>4898745.5026505478</v>
      </c>
      <c r="L138" s="17">
        <v>308587</v>
      </c>
      <c r="M138" s="17">
        <v>683078</v>
      </c>
      <c r="N138" s="17">
        <v>11843801</v>
      </c>
      <c r="O138" s="17">
        <v>11990423</v>
      </c>
      <c r="P138" s="35">
        <v>93019.587017880665</v>
      </c>
      <c r="Q138" s="31">
        <v>146320.25796132119</v>
      </c>
      <c r="R138" s="32">
        <v>111022.14999398545</v>
      </c>
      <c r="S138" s="31">
        <v>80897.929910206221</v>
      </c>
      <c r="T138" s="33">
        <v>377265.2056141668</v>
      </c>
      <c r="U138" s="33">
        <v>675690.96609338908</v>
      </c>
      <c r="V138" s="34">
        <v>250782.4578494525</v>
      </c>
      <c r="W138" s="17">
        <v>16012</v>
      </c>
      <c r="X138" s="17">
        <v>27584</v>
      </c>
      <c r="Y138" s="17">
        <v>442744</v>
      </c>
      <c r="Z138" s="17">
        <v>1091729</v>
      </c>
      <c r="AA138" s="35">
        <v>2297400.9195675431</v>
      </c>
      <c r="AB138" s="31">
        <v>1760239.3955901952</v>
      </c>
      <c r="AC138" s="32">
        <v>2853219.0582081228</v>
      </c>
      <c r="AD138" s="31">
        <v>2684700.13252996</v>
      </c>
      <c r="AE138" s="33">
        <v>8598551.248172991</v>
      </c>
      <c r="AF138" s="33">
        <v>2170377.4988600002</v>
      </c>
      <c r="AG138" s="34">
        <v>5149527.9605</v>
      </c>
      <c r="AH138" s="17">
        <v>324599</v>
      </c>
      <c r="AI138" s="17">
        <v>710662</v>
      </c>
      <c r="AJ138" s="17">
        <v>12286545</v>
      </c>
      <c r="AK138" s="17">
        <v>13082152</v>
      </c>
      <c r="AL138" s="31">
        <v>-107518.37156754344</v>
      </c>
      <c r="AM138" s="31">
        <v>-28515.875590195192</v>
      </c>
      <c r="AN138" s="32">
        <v>-19401.899208123043</v>
      </c>
      <c r="AO138" s="31">
        <v>0.26847004010000003</v>
      </c>
      <c r="AP138" s="33">
        <v>120379.75182701004</v>
      </c>
      <c r="AQ138" s="33">
        <v>71622.459861320051</v>
      </c>
      <c r="AR138" s="34">
        <v>271380.1409</v>
      </c>
      <c r="AS138" s="17">
        <v>23825.566600000006</v>
      </c>
      <c r="AT138" s="17">
        <v>67370.757599999997</v>
      </c>
      <c r="AU138" s="17">
        <v>1433839.8014999998</v>
      </c>
      <c r="AV138" s="17">
        <v>1819727.3432000002</v>
      </c>
      <c r="AW138" s="35">
        <v>0</v>
      </c>
      <c r="AX138" s="31">
        <v>0</v>
      </c>
      <c r="AY138" s="32">
        <v>0</v>
      </c>
      <c r="AZ138" s="31">
        <v>0</v>
      </c>
      <c r="BA138" s="33">
        <v>0</v>
      </c>
      <c r="BB138" s="33">
        <v>0</v>
      </c>
      <c r="BC138" s="34">
        <v>-2148.6822999999999</v>
      </c>
      <c r="BD138" s="17">
        <v>-164.8152</v>
      </c>
      <c r="BE138" s="17">
        <v>12869.960799999999</v>
      </c>
      <c r="BF138" s="17">
        <v>343241.93420000008</v>
      </c>
      <c r="BG138" s="17">
        <v>416226.80700000003</v>
      </c>
      <c r="BH138" s="35">
        <v>2189882.547999999</v>
      </c>
      <c r="BI138" s="31">
        <v>1731723.5199999998</v>
      </c>
      <c r="BJ138" s="32">
        <v>2833817.1590000009</v>
      </c>
      <c r="BK138" s="31">
        <v>2684700.4010000001</v>
      </c>
      <c r="BL138" s="33">
        <v>8718931.0000000019</v>
      </c>
      <c r="BM138" s="33">
        <v>2241999.9587213201</v>
      </c>
      <c r="BN138" s="34">
        <v>5418759.4190999987</v>
      </c>
      <c r="BO138" s="17">
        <v>348259.75139999995</v>
      </c>
      <c r="BP138" s="17">
        <v>790902.71840000001</v>
      </c>
      <c r="BQ138" s="17">
        <v>14063626.735700002</v>
      </c>
      <c r="BR138" s="17">
        <v>15318106.150199994</v>
      </c>
      <c r="BS138" s="19"/>
      <c r="BT138" s="31">
        <v>2036430.9890000008</v>
      </c>
      <c r="BU138" s="31">
        <v>1529197.8289999999</v>
      </c>
      <c r="BV138" s="32">
        <v>3953529.8000000007</v>
      </c>
      <c r="BW138" s="31">
        <v>1263286.6400000001</v>
      </c>
      <c r="BX138" s="33">
        <v>2715264.3300000019</v>
      </c>
      <c r="BY138" s="33">
        <v>7308999.9587213201</v>
      </c>
      <c r="BZ138" s="34">
        <v>7577418.5378</v>
      </c>
      <c r="CA138" s="17">
        <v>1552989.6327000002</v>
      </c>
      <c r="CB138" s="17">
        <v>790902.71840000001</v>
      </c>
      <c r="CC138" s="17">
        <v>468164.13120000006</v>
      </c>
      <c r="CD138" s="17">
        <v>5646809.8229999999</v>
      </c>
      <c r="CE138" s="19"/>
      <c r="CF138" s="31">
        <v>88666.270000000048</v>
      </c>
      <c r="CG138" s="31">
        <v>143949.86999999997</v>
      </c>
      <c r="CH138" s="32">
        <v>110267.19900000004</v>
      </c>
      <c r="CI138" s="31">
        <v>80897.938000000024</v>
      </c>
      <c r="CJ138" s="33">
        <v>382546.92000000004</v>
      </c>
      <c r="CK138" s="33">
        <v>697988.76872132008</v>
      </c>
      <c r="CL138" s="34">
        <v>263894.0646000001</v>
      </c>
      <c r="CM138" s="17">
        <v>17179.143</v>
      </c>
      <c r="CN138" s="17">
        <v>30698.504199999999</v>
      </c>
      <c r="CO138" s="17">
        <v>506764.35740000015</v>
      </c>
      <c r="CP138" s="17">
        <v>1278264.4618999998</v>
      </c>
      <c r="CQ138" s="5"/>
    </row>
    <row r="139" spans="1:95">
      <c r="A139" s="5"/>
      <c r="B139" s="21" t="s">
        <v>2</v>
      </c>
      <c r="C139" s="21" t="s">
        <v>81</v>
      </c>
      <c r="D139" s="22" t="s">
        <v>47</v>
      </c>
      <c r="E139" s="31">
        <v>0</v>
      </c>
      <c r="F139" s="31">
        <v>0</v>
      </c>
      <c r="G139" s="32">
        <v>326890.19442335039</v>
      </c>
      <c r="H139" s="31">
        <v>749028.31509716087</v>
      </c>
      <c r="I139" s="33">
        <v>1545307.6862191795</v>
      </c>
      <c r="J139" s="33">
        <v>375050.6067228</v>
      </c>
      <c r="K139" s="34">
        <v>2807490</v>
      </c>
      <c r="L139" s="17">
        <v>1237300</v>
      </c>
      <c r="M139" s="17">
        <v>1467911</v>
      </c>
      <c r="N139" s="17">
        <v>895886</v>
      </c>
      <c r="O139" s="17">
        <v>911268</v>
      </c>
      <c r="P139" s="35">
        <v>0</v>
      </c>
      <c r="Q139" s="31">
        <v>0</v>
      </c>
      <c r="R139" s="32">
        <v>1506.5948500559998</v>
      </c>
      <c r="S139" s="31">
        <v>42077.575792242002</v>
      </c>
      <c r="T139" s="33">
        <v>55127.218717709999</v>
      </c>
      <c r="U139" s="33">
        <v>4232.0000099999997</v>
      </c>
      <c r="V139" s="34">
        <v>106513</v>
      </c>
      <c r="W139" s="17">
        <v>53735</v>
      </c>
      <c r="X139" s="17">
        <v>58358</v>
      </c>
      <c r="Y139" s="17">
        <v>38250</v>
      </c>
      <c r="Z139" s="17">
        <v>39357</v>
      </c>
      <c r="AA139" s="35">
        <v>0</v>
      </c>
      <c r="AB139" s="31">
        <v>0</v>
      </c>
      <c r="AC139" s="32">
        <v>328396.78927340638</v>
      </c>
      <c r="AD139" s="31">
        <v>791105.89088940283</v>
      </c>
      <c r="AE139" s="33">
        <v>1600434.9049368897</v>
      </c>
      <c r="AF139" s="33">
        <v>379282.60673280002</v>
      </c>
      <c r="AG139" s="34">
        <v>2914003</v>
      </c>
      <c r="AH139" s="17">
        <v>1291035</v>
      </c>
      <c r="AI139" s="17">
        <v>1526269</v>
      </c>
      <c r="AJ139" s="17">
        <v>934136</v>
      </c>
      <c r="AK139" s="17">
        <v>950625</v>
      </c>
      <c r="AL139" s="31">
        <v>0</v>
      </c>
      <c r="AM139" s="31">
        <v>0</v>
      </c>
      <c r="AN139" s="32">
        <v>-2233.0992734064002</v>
      </c>
      <c r="AO139" s="31">
        <v>7.9110596999999977E-2</v>
      </c>
      <c r="AP139" s="33">
        <v>22406.095063109995</v>
      </c>
      <c r="AQ139" s="33">
        <v>12516.32624654</v>
      </c>
      <c r="AR139" s="34">
        <v>153567.95809999999</v>
      </c>
      <c r="AS139" s="17">
        <v>94761.968999999997</v>
      </c>
      <c r="AT139" s="17">
        <v>144690.30120000002</v>
      </c>
      <c r="AU139" s="17">
        <v>109013.67120000001</v>
      </c>
      <c r="AV139" s="17">
        <v>132231.9375</v>
      </c>
      <c r="AW139" s="35">
        <v>0</v>
      </c>
      <c r="AX139" s="31">
        <v>0</v>
      </c>
      <c r="AY139" s="32">
        <v>0</v>
      </c>
      <c r="AZ139" s="31">
        <v>0</v>
      </c>
      <c r="BA139" s="33">
        <v>0</v>
      </c>
      <c r="BB139" s="33">
        <v>0</v>
      </c>
      <c r="BC139" s="34">
        <v>38464.839599999992</v>
      </c>
      <c r="BD139" s="17">
        <v>20656.560000000005</v>
      </c>
      <c r="BE139" s="17">
        <v>29151.737899999996</v>
      </c>
      <c r="BF139" s="17">
        <v>20924.646399999998</v>
      </c>
      <c r="BG139" s="17">
        <v>24431.0625</v>
      </c>
      <c r="BH139" s="35">
        <v>0</v>
      </c>
      <c r="BI139" s="31">
        <v>0</v>
      </c>
      <c r="BJ139" s="32">
        <v>326163.69</v>
      </c>
      <c r="BK139" s="31">
        <v>791105.96999999986</v>
      </c>
      <c r="BL139" s="33">
        <v>1622841</v>
      </c>
      <c r="BM139" s="33">
        <v>391798.93297934002</v>
      </c>
      <c r="BN139" s="34">
        <v>3106035.7977000005</v>
      </c>
      <c r="BO139" s="17">
        <v>1406453.5290000001</v>
      </c>
      <c r="BP139" s="17">
        <v>1700111.0390999997</v>
      </c>
      <c r="BQ139" s="17">
        <v>1064074.3176</v>
      </c>
      <c r="BR139" s="17">
        <v>1107288</v>
      </c>
      <c r="BS139" s="19"/>
      <c r="BT139" s="31">
        <v>0</v>
      </c>
      <c r="BU139" s="31">
        <v>0</v>
      </c>
      <c r="BV139" s="32">
        <v>0</v>
      </c>
      <c r="BW139" s="31">
        <v>280030.21999999997</v>
      </c>
      <c r="BX139" s="33">
        <v>2460080.4399999995</v>
      </c>
      <c r="BY139" s="33">
        <v>391798.93297933991</v>
      </c>
      <c r="BZ139" s="34">
        <v>663349.00829999999</v>
      </c>
      <c r="CA139" s="17">
        <v>2633581.2620000006</v>
      </c>
      <c r="CB139" s="17">
        <v>1284957.2541999996</v>
      </c>
      <c r="CC139" s="17">
        <v>1755029.6588999999</v>
      </c>
      <c r="CD139" s="17">
        <v>2047045.5</v>
      </c>
      <c r="CE139" s="19"/>
      <c r="CF139" s="31">
        <v>0</v>
      </c>
      <c r="CG139" s="31">
        <v>0</v>
      </c>
      <c r="CH139" s="32">
        <v>1496.35</v>
      </c>
      <c r="CI139" s="31">
        <v>42077.579999999994</v>
      </c>
      <c r="CJ139" s="33">
        <v>55898.999999999993</v>
      </c>
      <c r="CK139" s="33">
        <v>4371.6560103299998</v>
      </c>
      <c r="CL139" s="34">
        <v>113532.20670000001</v>
      </c>
      <c r="CM139" s="17">
        <v>58538.909</v>
      </c>
      <c r="CN139" s="17">
        <v>65004.976200000005</v>
      </c>
      <c r="CO139" s="17">
        <v>43570.575000000004</v>
      </c>
      <c r="CP139" s="17">
        <v>45843.033600000002</v>
      </c>
      <c r="CQ139" s="5"/>
    </row>
    <row r="140" spans="1:95">
      <c r="A140" s="5"/>
      <c r="B140" s="21" t="s">
        <v>2</v>
      </c>
      <c r="C140" s="21" t="s">
        <v>82</v>
      </c>
      <c r="D140" s="22" t="s">
        <v>36</v>
      </c>
      <c r="E140" s="31">
        <v>118893.2652554868</v>
      </c>
      <c r="F140" s="31">
        <v>915966.92278663744</v>
      </c>
      <c r="G140" s="32">
        <v>614090.30615065433</v>
      </c>
      <c r="H140" s="31">
        <v>696947.20030527294</v>
      </c>
      <c r="I140" s="33">
        <v>780662.71881768003</v>
      </c>
      <c r="J140" s="33">
        <v>2486397.4282982415</v>
      </c>
      <c r="K140" s="34">
        <v>1482819</v>
      </c>
      <c r="L140" s="17">
        <v>292500</v>
      </c>
      <c r="M140" s="17">
        <v>292500</v>
      </c>
      <c r="N140" s="17">
        <v>536250</v>
      </c>
      <c r="O140" s="17">
        <v>292500</v>
      </c>
      <c r="P140" s="35">
        <v>1268.6005085094</v>
      </c>
      <c r="Q140" s="31">
        <v>27638.137791104</v>
      </c>
      <c r="R140" s="32">
        <v>18867.720563395203</v>
      </c>
      <c r="S140" s="31">
        <v>27270.827272917002</v>
      </c>
      <c r="T140" s="33">
        <v>24839.250395230003</v>
      </c>
      <c r="U140" s="33">
        <v>76669.886741759983</v>
      </c>
      <c r="V140" s="34">
        <v>59877</v>
      </c>
      <c r="W140" s="17">
        <v>11811</v>
      </c>
      <c r="X140" s="17">
        <v>11811</v>
      </c>
      <c r="Y140" s="17">
        <v>21654</v>
      </c>
      <c r="Z140" s="17">
        <v>11811</v>
      </c>
      <c r="AA140" s="35">
        <v>120161.8657639962</v>
      </c>
      <c r="AB140" s="31">
        <v>943605.06057774159</v>
      </c>
      <c r="AC140" s="32">
        <v>632958.02671404951</v>
      </c>
      <c r="AD140" s="31">
        <v>724218.02757818997</v>
      </c>
      <c r="AE140" s="33">
        <v>805501.96921290981</v>
      </c>
      <c r="AF140" s="33">
        <v>2563067.3150400016</v>
      </c>
      <c r="AG140" s="34">
        <v>1542696</v>
      </c>
      <c r="AH140" s="17">
        <v>304311</v>
      </c>
      <c r="AI140" s="17">
        <v>304311</v>
      </c>
      <c r="AJ140" s="17">
        <v>557904</v>
      </c>
      <c r="AK140" s="17">
        <v>304311</v>
      </c>
      <c r="AL140" s="31">
        <v>-5623.5757639961994</v>
      </c>
      <c r="AM140" s="31">
        <v>-15286.400577741602</v>
      </c>
      <c r="AN140" s="32">
        <v>-4304.1167140495991</v>
      </c>
      <c r="AO140" s="31">
        <v>7.2421810000000031E-2</v>
      </c>
      <c r="AP140" s="33">
        <v>11277.03078709</v>
      </c>
      <c r="AQ140" s="33">
        <v>84581.223001320031</v>
      </c>
      <c r="AR140" s="34">
        <v>81300.079200000007</v>
      </c>
      <c r="AS140" s="17">
        <v>22336.4274</v>
      </c>
      <c r="AT140" s="17">
        <v>28848.682800000002</v>
      </c>
      <c r="AU140" s="17">
        <v>65107.396799999988</v>
      </c>
      <c r="AV140" s="17">
        <v>42329.660100000001</v>
      </c>
      <c r="AW140" s="35">
        <v>0</v>
      </c>
      <c r="AX140" s="31">
        <v>0</v>
      </c>
      <c r="AY140" s="32">
        <v>0</v>
      </c>
      <c r="AZ140" s="31">
        <v>0</v>
      </c>
      <c r="BA140" s="33">
        <v>0</v>
      </c>
      <c r="BB140" s="33">
        <v>0</v>
      </c>
      <c r="BC140" s="34">
        <v>12495.837600000001</v>
      </c>
      <c r="BD140" s="17">
        <v>2982.2478000000001</v>
      </c>
      <c r="BE140" s="17">
        <v>3560.4387000000002</v>
      </c>
      <c r="BF140" s="17">
        <v>7643.2847999999994</v>
      </c>
      <c r="BG140" s="17">
        <v>4777.6826999999994</v>
      </c>
      <c r="BH140" s="35">
        <v>114538.29</v>
      </c>
      <c r="BI140" s="31">
        <v>928318.66000000027</v>
      </c>
      <c r="BJ140" s="32">
        <v>628653.90999999968</v>
      </c>
      <c r="BK140" s="31">
        <v>724218.10000000009</v>
      </c>
      <c r="BL140" s="33">
        <v>816778.99999999988</v>
      </c>
      <c r="BM140" s="33">
        <v>2647648.538041322</v>
      </c>
      <c r="BN140" s="34">
        <v>1636491.9168</v>
      </c>
      <c r="BO140" s="17">
        <v>329629.6752</v>
      </c>
      <c r="BP140" s="17">
        <v>336720.12150000001</v>
      </c>
      <c r="BQ140" s="17">
        <v>630654.68160000001</v>
      </c>
      <c r="BR140" s="17">
        <v>351418.34279999998</v>
      </c>
      <c r="BS140" s="19"/>
      <c r="BT140" s="31">
        <v>7.8143047588241643E-13</v>
      </c>
      <c r="BU140" s="31">
        <v>50617.7</v>
      </c>
      <c r="BV140" s="32">
        <v>1351962.62</v>
      </c>
      <c r="BW140" s="31">
        <v>746115.24000000011</v>
      </c>
      <c r="BX140" s="33">
        <v>565886.14999999991</v>
      </c>
      <c r="BY140" s="33">
        <v>3150686.5380413197</v>
      </c>
      <c r="BZ140" s="34">
        <v>1636491.9167999998</v>
      </c>
      <c r="CA140" s="17">
        <v>329629.67520000006</v>
      </c>
      <c r="CB140" s="17">
        <v>336720.12150000001</v>
      </c>
      <c r="CC140" s="17">
        <v>630654.68160000001</v>
      </c>
      <c r="CD140" s="17">
        <v>351418.34279999998</v>
      </c>
      <c r="CE140" s="19"/>
      <c r="CF140" s="31">
        <v>1209.23</v>
      </c>
      <c r="CG140" s="31">
        <v>27190.399999999994</v>
      </c>
      <c r="CH140" s="32">
        <v>18739.420000000006</v>
      </c>
      <c r="CI140" s="31">
        <v>27270.83</v>
      </c>
      <c r="CJ140" s="33">
        <v>25187.000000000004</v>
      </c>
      <c r="CK140" s="33">
        <v>79199.993041320035</v>
      </c>
      <c r="CL140" s="34">
        <v>63517.5216</v>
      </c>
      <c r="CM140" s="17">
        <v>12793.675199999998</v>
      </c>
      <c r="CN140" s="17">
        <v>13068.871500000001</v>
      </c>
      <c r="CO140" s="17">
        <v>24477.681599999996</v>
      </c>
      <c r="CP140" s="17">
        <v>13639.342799999999</v>
      </c>
      <c r="CQ140" s="5"/>
    </row>
    <row r="141" spans="1:95">
      <c r="A141" s="5"/>
      <c r="B141" s="21" t="s">
        <v>2</v>
      </c>
      <c r="C141" s="21" t="s">
        <v>82</v>
      </c>
      <c r="D141" s="22" t="s">
        <v>50</v>
      </c>
      <c r="E141" s="31">
        <v>356255.81338965119</v>
      </c>
      <c r="F141" s="31">
        <v>0</v>
      </c>
      <c r="G141" s="32">
        <v>641590.16528541606</v>
      </c>
      <c r="H141" s="31">
        <v>822448.65775512601</v>
      </c>
      <c r="I141" s="33">
        <v>2399465.4737808197</v>
      </c>
      <c r="J141" s="33">
        <v>424999.99995600019</v>
      </c>
      <c r="K141" s="34">
        <v>477649</v>
      </c>
      <c r="L141" s="17">
        <v>1243125</v>
      </c>
      <c r="M141" s="17">
        <v>514305</v>
      </c>
      <c r="N141" s="17">
        <v>316875</v>
      </c>
      <c r="O141" s="17">
        <v>336562</v>
      </c>
      <c r="P141" s="35">
        <v>4676.5002280392</v>
      </c>
      <c r="Q141" s="31">
        <v>0</v>
      </c>
      <c r="R141" s="32">
        <v>21386.699629531198</v>
      </c>
      <c r="S141" s="31">
        <v>31000.606899939001</v>
      </c>
      <c r="T141" s="33">
        <v>62393.490878430006</v>
      </c>
      <c r="U141" s="33">
        <v>17162.000039999984</v>
      </c>
      <c r="V141" s="34">
        <v>19288</v>
      </c>
      <c r="W141" s="17">
        <v>50199</v>
      </c>
      <c r="X141" s="17">
        <v>20767</v>
      </c>
      <c r="Y141" s="17">
        <v>12796</v>
      </c>
      <c r="Z141" s="17">
        <v>13591</v>
      </c>
      <c r="AA141" s="35">
        <v>360932.31361769041</v>
      </c>
      <c r="AB141" s="31">
        <v>0</v>
      </c>
      <c r="AC141" s="32">
        <v>662976.86491494719</v>
      </c>
      <c r="AD141" s="31">
        <v>853449.26465506502</v>
      </c>
      <c r="AE141" s="33">
        <v>2461858.9646592494</v>
      </c>
      <c r="AF141" s="33">
        <v>442161.9999960002</v>
      </c>
      <c r="AG141" s="34">
        <v>496937</v>
      </c>
      <c r="AH141" s="17">
        <v>1293324</v>
      </c>
      <c r="AI141" s="17">
        <v>535072</v>
      </c>
      <c r="AJ141" s="17">
        <v>329671</v>
      </c>
      <c r="AK141" s="17">
        <v>350153</v>
      </c>
      <c r="AL141" s="31">
        <v>-16891.633617690401</v>
      </c>
      <c r="AM141" s="31">
        <v>0</v>
      </c>
      <c r="AN141" s="32">
        <v>-4508.2449149471995</v>
      </c>
      <c r="AO141" s="31">
        <v>8.5344934999999997E-2</v>
      </c>
      <c r="AP141" s="33">
        <v>34466.035340750015</v>
      </c>
      <c r="AQ141" s="33">
        <v>14591.345999868003</v>
      </c>
      <c r="AR141" s="34">
        <v>26188.579899999997</v>
      </c>
      <c r="AS141" s="17">
        <v>94929.981599999985</v>
      </c>
      <c r="AT141" s="17">
        <v>50724.825599999996</v>
      </c>
      <c r="AU141" s="17">
        <v>38472.6057</v>
      </c>
      <c r="AV141" s="17">
        <v>48706.282299999999</v>
      </c>
      <c r="AW141" s="35">
        <v>0</v>
      </c>
      <c r="AX141" s="31">
        <v>0</v>
      </c>
      <c r="AY141" s="32">
        <v>0</v>
      </c>
      <c r="AZ141" s="31">
        <v>0</v>
      </c>
      <c r="BA141" s="33">
        <v>0</v>
      </c>
      <c r="BB141" s="33">
        <v>0</v>
      </c>
      <c r="BC141" s="34">
        <v>7166.9644000000008</v>
      </c>
      <c r="BD141" s="17">
        <v>22503.837600000003</v>
      </c>
      <c r="BE141" s="17">
        <v>11261.686400000001</v>
      </c>
      <c r="BF141" s="17">
        <v>8011.0052999999989</v>
      </c>
      <c r="BG141" s="17">
        <v>9873.0027999999984</v>
      </c>
      <c r="BH141" s="35">
        <v>344040.67999999993</v>
      </c>
      <c r="BI141" s="31">
        <v>0</v>
      </c>
      <c r="BJ141" s="32">
        <v>658468.61999999988</v>
      </c>
      <c r="BK141" s="31">
        <v>853449.35</v>
      </c>
      <c r="BL141" s="33">
        <v>2496325</v>
      </c>
      <c r="BM141" s="33">
        <v>456753.34599586832</v>
      </c>
      <c r="BN141" s="34">
        <v>530292.54430000007</v>
      </c>
      <c r="BO141" s="17">
        <v>1410757.8192</v>
      </c>
      <c r="BP141" s="17">
        <v>597058.51199999999</v>
      </c>
      <c r="BQ141" s="17">
        <v>376154.61100000003</v>
      </c>
      <c r="BR141" s="17">
        <v>408732.28510000004</v>
      </c>
      <c r="BS141" s="19"/>
      <c r="BT141" s="31">
        <v>285144.53999999998</v>
      </c>
      <c r="BU141" s="31">
        <v>55675.47</v>
      </c>
      <c r="BV141" s="32">
        <v>-5.6534332770752371E-11</v>
      </c>
      <c r="BW141" s="31">
        <v>1437726.31</v>
      </c>
      <c r="BX141" s="33">
        <v>2570516.6599999997</v>
      </c>
      <c r="BY141" s="33">
        <v>456753.34599586797</v>
      </c>
      <c r="BZ141" s="34">
        <v>530292.54430000018</v>
      </c>
      <c r="CA141" s="17">
        <v>1410757.8192</v>
      </c>
      <c r="CB141" s="17">
        <v>597058.51200000022</v>
      </c>
      <c r="CC141" s="17">
        <v>376154.61100000003</v>
      </c>
      <c r="CD141" s="17">
        <v>408732.28509999998</v>
      </c>
      <c r="CE141" s="19"/>
      <c r="CF141" s="31">
        <v>4457.6399999999994</v>
      </c>
      <c r="CG141" s="31">
        <v>0</v>
      </c>
      <c r="CH141" s="32">
        <v>21241.269999999997</v>
      </c>
      <c r="CI141" s="31">
        <v>31000.610000000004</v>
      </c>
      <c r="CJ141" s="33">
        <v>63267</v>
      </c>
      <c r="CK141" s="33">
        <v>17728.346041319986</v>
      </c>
      <c r="CL141" s="34">
        <v>20582.654899999998</v>
      </c>
      <c r="CM141" s="17">
        <v>54757.069200000005</v>
      </c>
      <c r="CN141" s="17">
        <v>23172.795700000002</v>
      </c>
      <c r="CO141" s="17">
        <v>14600.236000000001</v>
      </c>
      <c r="CP141" s="17">
        <v>15864.7225</v>
      </c>
      <c r="CQ141" s="5"/>
    </row>
    <row r="142" spans="1:95">
      <c r="A142" s="5"/>
      <c r="B142" s="21" t="s">
        <v>2</v>
      </c>
      <c r="C142" s="21" t="s">
        <v>83</v>
      </c>
      <c r="D142" s="22" t="s">
        <v>37</v>
      </c>
      <c r="E142" s="31">
        <v>2676726.1119811893</v>
      </c>
      <c r="F142" s="31">
        <v>543481.80442322383</v>
      </c>
      <c r="G142" s="32">
        <v>2609178.8449357152</v>
      </c>
      <c r="H142" s="31">
        <v>14904670.319532817</v>
      </c>
      <c r="I142" s="33">
        <v>11423502.969007269</v>
      </c>
      <c r="J142" s="33">
        <v>363408.96039999835</v>
      </c>
      <c r="K142" s="34">
        <v>877500</v>
      </c>
      <c r="L142" s="17">
        <v>3999521</v>
      </c>
      <c r="M142" s="17">
        <v>6441203</v>
      </c>
      <c r="N142" s="17">
        <v>1794526</v>
      </c>
      <c r="O142" s="17">
        <v>0</v>
      </c>
      <c r="P142" s="35">
        <v>94228.808592041998</v>
      </c>
      <c r="Q142" s="31">
        <v>31402.937541459596</v>
      </c>
      <c r="R142" s="32">
        <v>50506.695700920005</v>
      </c>
      <c r="S142" s="31">
        <v>544667.16553327802</v>
      </c>
      <c r="T142" s="33">
        <v>444450.62751949002</v>
      </c>
      <c r="U142" s="33">
        <v>61772.959200001438</v>
      </c>
      <c r="V142" s="34">
        <v>35433</v>
      </c>
      <c r="W142" s="17">
        <v>150947</v>
      </c>
      <c r="X142" s="17">
        <v>253643</v>
      </c>
      <c r="Y142" s="17">
        <v>90514</v>
      </c>
      <c r="Z142" s="17">
        <v>0</v>
      </c>
      <c r="AA142" s="35">
        <v>2770954.9205732313</v>
      </c>
      <c r="AB142" s="31">
        <v>574884.74196468364</v>
      </c>
      <c r="AC142" s="32">
        <v>2659685.5406366349</v>
      </c>
      <c r="AD142" s="31">
        <v>15449337.485066099</v>
      </c>
      <c r="AE142" s="33">
        <v>11867953.596526757</v>
      </c>
      <c r="AF142" s="33">
        <v>425181.9196000006</v>
      </c>
      <c r="AG142" s="34">
        <v>912933</v>
      </c>
      <c r="AH142" s="17">
        <v>4150468</v>
      </c>
      <c r="AI142" s="17">
        <v>6694846</v>
      </c>
      <c r="AJ142" s="17">
        <v>1885040</v>
      </c>
      <c r="AK142" s="17">
        <v>0</v>
      </c>
      <c r="AL142" s="31">
        <v>-129680.70057323157</v>
      </c>
      <c r="AM142" s="31">
        <v>-9313.1319646836</v>
      </c>
      <c r="AN142" s="32">
        <v>-18085.870636635205</v>
      </c>
      <c r="AO142" s="31">
        <v>1.5449339030000002</v>
      </c>
      <c r="AP142" s="33">
        <v>166151.35859324009</v>
      </c>
      <c r="AQ142" s="33">
        <v>14031.003346799967</v>
      </c>
      <c r="AR142" s="34">
        <v>48111.569099999993</v>
      </c>
      <c r="AS142" s="17">
        <v>304644.35120000003</v>
      </c>
      <c r="AT142" s="17">
        <v>634671.40079999994</v>
      </c>
      <c r="AU142" s="17">
        <v>219984.16799999998</v>
      </c>
      <c r="AV142" s="17">
        <v>0</v>
      </c>
      <c r="AW142" s="35">
        <v>0</v>
      </c>
      <c r="AX142" s="31">
        <v>0</v>
      </c>
      <c r="AY142" s="32">
        <v>0</v>
      </c>
      <c r="AZ142" s="31">
        <v>0</v>
      </c>
      <c r="BA142" s="33">
        <v>0</v>
      </c>
      <c r="BB142" s="33">
        <v>0</v>
      </c>
      <c r="BC142" s="34">
        <v>14880.807899999996</v>
      </c>
      <c r="BD142" s="17">
        <v>82179.266400000022</v>
      </c>
      <c r="BE142" s="17">
        <v>157998.36559999999</v>
      </c>
      <c r="BF142" s="17">
        <v>52215.608</v>
      </c>
      <c r="BG142" s="17">
        <v>0</v>
      </c>
      <c r="BH142" s="35">
        <v>2641274.2199999983</v>
      </c>
      <c r="BI142" s="31">
        <v>565571.61</v>
      </c>
      <c r="BJ142" s="32">
        <v>2641599.67</v>
      </c>
      <c r="BK142" s="31">
        <v>15449339.029999997</v>
      </c>
      <c r="BL142" s="33">
        <v>12034104.955119999</v>
      </c>
      <c r="BM142" s="33">
        <v>439212.92294680252</v>
      </c>
      <c r="BN142" s="34">
        <v>975925.37699999986</v>
      </c>
      <c r="BO142" s="17">
        <v>4537291.6175999995</v>
      </c>
      <c r="BP142" s="17">
        <v>7487515.7664000001</v>
      </c>
      <c r="BQ142" s="17">
        <v>2157239.7760000001</v>
      </c>
      <c r="BR142" s="17">
        <v>0</v>
      </c>
      <c r="BS142" s="19"/>
      <c r="BT142" s="31">
        <v>813246.62</v>
      </c>
      <c r="BU142" s="31">
        <v>2433030.2800000003</v>
      </c>
      <c r="BV142" s="32">
        <v>-533811.48</v>
      </c>
      <c r="BW142" s="31">
        <v>16046995.300000001</v>
      </c>
      <c r="BX142" s="33">
        <v>4135787.3999999994</v>
      </c>
      <c r="BY142" s="33">
        <v>10567768.708999999</v>
      </c>
      <c r="BZ142" s="34">
        <v>622945.70058680058</v>
      </c>
      <c r="CA142" s="17">
        <v>679799.86079999991</v>
      </c>
      <c r="CB142" s="17">
        <v>4838759.1408000011</v>
      </c>
      <c r="CC142" s="17">
        <v>8663488.158400001</v>
      </c>
      <c r="CD142" s="17">
        <v>0</v>
      </c>
      <c r="CE142" s="19"/>
      <c r="CF142" s="31">
        <v>89818.900000000009</v>
      </c>
      <c r="CG142" s="31">
        <v>30894.21</v>
      </c>
      <c r="CH142" s="32">
        <v>50163.250000000015</v>
      </c>
      <c r="CI142" s="31">
        <v>544667.22000000044</v>
      </c>
      <c r="CJ142" s="33">
        <v>450672.93656000006</v>
      </c>
      <c r="CK142" s="33">
        <v>63811.46685360148</v>
      </c>
      <c r="CL142" s="34">
        <v>37877.876999999993</v>
      </c>
      <c r="CM142" s="17">
        <v>165015.26040000006</v>
      </c>
      <c r="CN142" s="17">
        <v>283674.3311999999</v>
      </c>
      <c r="CO142" s="17">
        <v>103584.22159999999</v>
      </c>
      <c r="CP142" s="17">
        <v>0</v>
      </c>
      <c r="CQ142" s="5"/>
    </row>
    <row r="143" spans="1:95">
      <c r="A143" s="5"/>
      <c r="B143" s="21" t="s">
        <v>2</v>
      </c>
      <c r="C143" s="21" t="s">
        <v>83</v>
      </c>
      <c r="D143" s="22" t="s">
        <v>26</v>
      </c>
      <c r="E143" s="31">
        <v>483543.40305887465</v>
      </c>
      <c r="F143" s="31">
        <v>242397.0620445548</v>
      </c>
      <c r="G143" s="32">
        <v>887673.03966020152</v>
      </c>
      <c r="H143" s="31">
        <v>156171.65438283299</v>
      </c>
      <c r="I143" s="33">
        <v>1141712.0270598414</v>
      </c>
      <c r="J143" s="33">
        <v>1712733.5961740012</v>
      </c>
      <c r="K143" s="34">
        <v>712022</v>
      </c>
      <c r="L143" s="17">
        <v>1933999</v>
      </c>
      <c r="M143" s="17">
        <v>864991</v>
      </c>
      <c r="N143" s="17">
        <v>1211302</v>
      </c>
      <c r="O143" s="17">
        <v>1022189</v>
      </c>
      <c r="P143" s="35">
        <v>49635.805900472995</v>
      </c>
      <c r="Q143" s="31">
        <v>505.6210604268</v>
      </c>
      <c r="R143" s="32">
        <v>33441.3915753744</v>
      </c>
      <c r="S143" s="31">
        <v>1095.279890472</v>
      </c>
      <c r="T143" s="33">
        <v>39591.715820340003</v>
      </c>
      <c r="U143" s="33">
        <v>63458.059121719976</v>
      </c>
      <c r="V143" s="34">
        <v>31823</v>
      </c>
      <c r="W143" s="17">
        <v>113242</v>
      </c>
      <c r="X143" s="17">
        <v>106805</v>
      </c>
      <c r="Y143" s="17">
        <v>157298</v>
      </c>
      <c r="Z143" s="17">
        <v>120055</v>
      </c>
      <c r="AA143" s="35">
        <v>533179.20895934757</v>
      </c>
      <c r="AB143" s="31">
        <v>242902.68310498161</v>
      </c>
      <c r="AC143" s="32">
        <v>921114.43123557582</v>
      </c>
      <c r="AD143" s="31">
        <v>157266.934273305</v>
      </c>
      <c r="AE143" s="33">
        <v>1181303.7428801814</v>
      </c>
      <c r="AF143" s="33">
        <v>1776191.6552957217</v>
      </c>
      <c r="AG143" s="34">
        <v>743845</v>
      </c>
      <c r="AH143" s="17">
        <v>2047241</v>
      </c>
      <c r="AI143" s="17">
        <v>971796</v>
      </c>
      <c r="AJ143" s="17">
        <v>1368600</v>
      </c>
      <c r="AK143" s="17">
        <v>1142244</v>
      </c>
      <c r="AL143" s="31">
        <v>-24952.788959347607</v>
      </c>
      <c r="AM143" s="31">
        <v>-3935.0231049815998</v>
      </c>
      <c r="AN143" s="32">
        <v>-6263.581235575999</v>
      </c>
      <c r="AO143" s="31">
        <v>1.5726694999999999E-2</v>
      </c>
      <c r="AP143" s="33">
        <v>16538.257119820006</v>
      </c>
      <c r="AQ143" s="33">
        <v>58614.324638168066</v>
      </c>
      <c r="AR143" s="34">
        <v>39200.631499999996</v>
      </c>
      <c r="AS143" s="17">
        <v>150267.48940000002</v>
      </c>
      <c r="AT143" s="17">
        <v>92126.260800000004</v>
      </c>
      <c r="AU143" s="17">
        <v>159715.62</v>
      </c>
      <c r="AV143" s="17">
        <v>158886.1404</v>
      </c>
      <c r="AW143" s="35">
        <v>0</v>
      </c>
      <c r="AX143" s="31">
        <v>0</v>
      </c>
      <c r="AY143" s="32">
        <v>0</v>
      </c>
      <c r="AZ143" s="31">
        <v>0</v>
      </c>
      <c r="BA143" s="33">
        <v>0</v>
      </c>
      <c r="BB143" s="33">
        <v>0</v>
      </c>
      <c r="BC143" s="34">
        <v>12124.673499999999</v>
      </c>
      <c r="BD143" s="17">
        <v>40535.371800000008</v>
      </c>
      <c r="BE143" s="17">
        <v>22934.385599999998</v>
      </c>
      <c r="BF143" s="17">
        <v>37910.219999999994</v>
      </c>
      <c r="BG143" s="17">
        <v>36209.1348</v>
      </c>
      <c r="BH143" s="35">
        <v>508226.4200000001</v>
      </c>
      <c r="BI143" s="31">
        <v>238967.66</v>
      </c>
      <c r="BJ143" s="32">
        <v>914850.84999999986</v>
      </c>
      <c r="BK143" s="31">
        <v>157266.94999999998</v>
      </c>
      <c r="BL143" s="33">
        <v>1197842</v>
      </c>
      <c r="BM143" s="33">
        <v>1834805.9799338919</v>
      </c>
      <c r="BN143" s="34">
        <v>795170.30499999982</v>
      </c>
      <c r="BO143" s="17">
        <v>2238043.8612000002</v>
      </c>
      <c r="BP143" s="17">
        <v>1086856.6464000002</v>
      </c>
      <c r="BQ143" s="17">
        <v>1566225.8400000003</v>
      </c>
      <c r="BR143" s="17">
        <v>1337339.2752000003</v>
      </c>
      <c r="BS143" s="19"/>
      <c r="BT143" s="31">
        <v>805500.91</v>
      </c>
      <c r="BU143" s="31">
        <v>114592.4999999999</v>
      </c>
      <c r="BV143" s="32">
        <v>1147445.0099999998</v>
      </c>
      <c r="BW143" s="31">
        <v>-4579.0300000000252</v>
      </c>
      <c r="BX143" s="33">
        <v>1335721.48</v>
      </c>
      <c r="BY143" s="33">
        <v>1034418.8270165279</v>
      </c>
      <c r="BZ143" s="34">
        <v>1112116.6939173599</v>
      </c>
      <c r="CA143" s="17">
        <v>1691733.5592</v>
      </c>
      <c r="CB143" s="17">
        <v>531331.70879999991</v>
      </c>
      <c r="CC143" s="17">
        <v>989800.71519999998</v>
      </c>
      <c r="CD143" s="17">
        <v>3526748.4035999998</v>
      </c>
      <c r="CE143" s="19"/>
      <c r="CF143" s="31">
        <v>47312.85</v>
      </c>
      <c r="CG143" s="31">
        <v>497.43</v>
      </c>
      <c r="CH143" s="32">
        <v>33213.99</v>
      </c>
      <c r="CI143" s="31">
        <v>1095.2799999999997</v>
      </c>
      <c r="CJ143" s="33">
        <v>40146</v>
      </c>
      <c r="CK143" s="33">
        <v>65552.175074375991</v>
      </c>
      <c r="CL143" s="34">
        <v>34018.787000000004</v>
      </c>
      <c r="CM143" s="17">
        <v>123796.15439999997</v>
      </c>
      <c r="CN143" s="17">
        <v>119450.71199999998</v>
      </c>
      <c r="CO143" s="17">
        <v>180011.83120000002</v>
      </c>
      <c r="CP143" s="17">
        <v>140560.39399999994</v>
      </c>
      <c r="CQ143" s="5"/>
    </row>
    <row r="144" spans="1:95">
      <c r="A144" s="5"/>
      <c r="B144" s="21" t="s">
        <v>2</v>
      </c>
      <c r="C144" s="21" t="s">
        <v>83</v>
      </c>
      <c r="D144" s="22" t="s">
        <v>43</v>
      </c>
      <c r="E144" s="31">
        <v>119769.04138143345</v>
      </c>
      <c r="F144" s="31">
        <v>713725.46070169692</v>
      </c>
      <c r="G144" s="32">
        <v>910339.47388932144</v>
      </c>
      <c r="H144" s="31">
        <v>90321.930967805994</v>
      </c>
      <c r="I144" s="33">
        <v>0</v>
      </c>
      <c r="J144" s="33">
        <v>1023476.0000399998</v>
      </c>
      <c r="K144" s="34">
        <v>623798</v>
      </c>
      <c r="L144" s="17">
        <v>585319</v>
      </c>
      <c r="M144" s="17">
        <v>585319</v>
      </c>
      <c r="N144" s="17">
        <v>585319</v>
      </c>
      <c r="O144" s="17">
        <v>585319</v>
      </c>
      <c r="P144" s="35">
        <v>1802.2811652256319</v>
      </c>
      <c r="Q144" s="31">
        <v>27195.231001775704</v>
      </c>
      <c r="R144" s="32">
        <v>46313.425549765299</v>
      </c>
      <c r="S144" s="31">
        <v>2500.439749956</v>
      </c>
      <c r="T144" s="33">
        <v>0</v>
      </c>
      <c r="U144" s="33">
        <v>41328.999959999928</v>
      </c>
      <c r="V144" s="34">
        <v>30175</v>
      </c>
      <c r="W144" s="17">
        <v>23635</v>
      </c>
      <c r="X144" s="17">
        <v>23635</v>
      </c>
      <c r="Y144" s="17">
        <v>23635</v>
      </c>
      <c r="Z144" s="17">
        <v>23635</v>
      </c>
      <c r="AA144" s="35">
        <v>121571.32254665908</v>
      </c>
      <c r="AB144" s="31">
        <v>740920.69170347264</v>
      </c>
      <c r="AC144" s="32">
        <v>956652.89943908679</v>
      </c>
      <c r="AD144" s="31">
        <v>92822.370717761994</v>
      </c>
      <c r="AE144" s="33">
        <v>0</v>
      </c>
      <c r="AF144" s="33">
        <v>1064805</v>
      </c>
      <c r="AG144" s="34">
        <v>653973</v>
      </c>
      <c r="AH144" s="17">
        <v>608954</v>
      </c>
      <c r="AI144" s="17">
        <v>608954</v>
      </c>
      <c r="AJ144" s="17">
        <v>608954</v>
      </c>
      <c r="AK144" s="17">
        <v>608954</v>
      </c>
      <c r="AL144" s="31">
        <v>-5689.5383466590774</v>
      </c>
      <c r="AM144" s="31">
        <v>-12002.91410347258</v>
      </c>
      <c r="AN144" s="32">
        <v>-6505.2429390866391</v>
      </c>
      <c r="AO144" s="31">
        <v>9.2822380000000017E-3</v>
      </c>
      <c r="AP144" s="33">
        <v>0</v>
      </c>
      <c r="AQ144" s="33">
        <v>35138.564999999995</v>
      </c>
      <c r="AR144" s="34">
        <v>34464.377099999998</v>
      </c>
      <c r="AS144" s="17">
        <v>44697.223600000005</v>
      </c>
      <c r="AT144" s="17">
        <v>57728.839200000002</v>
      </c>
      <c r="AU144" s="17">
        <v>71064.931800000006</v>
      </c>
      <c r="AV144" s="17">
        <v>84705.501400000008</v>
      </c>
      <c r="AW144" s="35">
        <v>0</v>
      </c>
      <c r="AX144" s="31">
        <v>0</v>
      </c>
      <c r="AY144" s="32">
        <v>0</v>
      </c>
      <c r="AZ144" s="31">
        <v>0</v>
      </c>
      <c r="BA144" s="33">
        <v>0</v>
      </c>
      <c r="BB144" s="33">
        <v>0</v>
      </c>
      <c r="BC144" s="34">
        <v>11967.705899999999</v>
      </c>
      <c r="BD144" s="17">
        <v>13579.674199999998</v>
      </c>
      <c r="BE144" s="17">
        <v>16198.176399999998</v>
      </c>
      <c r="BF144" s="17">
        <v>18999.364799999999</v>
      </c>
      <c r="BG144" s="17">
        <v>21739.657800000001</v>
      </c>
      <c r="BH144" s="35">
        <v>115881.78419999998</v>
      </c>
      <c r="BI144" s="31">
        <v>728917.77760000003</v>
      </c>
      <c r="BJ144" s="32">
        <v>950147.65650000004</v>
      </c>
      <c r="BK144" s="31">
        <v>92822.38</v>
      </c>
      <c r="BL144" s="33">
        <v>0</v>
      </c>
      <c r="BM144" s="33">
        <v>1099943.5650000006</v>
      </c>
      <c r="BN144" s="34">
        <v>700405.0830000001</v>
      </c>
      <c r="BO144" s="17">
        <v>667230.89780000027</v>
      </c>
      <c r="BP144" s="17">
        <v>682881.01560000004</v>
      </c>
      <c r="BQ144" s="17">
        <v>699018.29660000012</v>
      </c>
      <c r="BR144" s="17">
        <v>715399.15919999999</v>
      </c>
      <c r="BS144" s="19"/>
      <c r="BT144" s="31">
        <v>0</v>
      </c>
      <c r="BU144" s="31">
        <v>0</v>
      </c>
      <c r="BV144" s="32">
        <v>1636139.8983000002</v>
      </c>
      <c r="BW144" s="31">
        <v>247714.21</v>
      </c>
      <c r="BX144" s="33">
        <v>0</v>
      </c>
      <c r="BY144" s="33">
        <v>0</v>
      </c>
      <c r="BZ144" s="34">
        <v>1800348.648</v>
      </c>
      <c r="CA144" s="17">
        <v>667230.89780000015</v>
      </c>
      <c r="CB144" s="17">
        <v>682881.01560000004</v>
      </c>
      <c r="CC144" s="17">
        <v>699018.2966</v>
      </c>
      <c r="CD144" s="17">
        <v>715399.15920000011</v>
      </c>
      <c r="CE144" s="19"/>
      <c r="CF144" s="31">
        <v>1717.9344000000001</v>
      </c>
      <c r="CG144" s="31">
        <v>26754.668300000001</v>
      </c>
      <c r="CH144" s="32">
        <v>45998.494099999996</v>
      </c>
      <c r="CI144" s="31">
        <v>2500.4399999999996</v>
      </c>
      <c r="CJ144" s="33">
        <v>0</v>
      </c>
      <c r="CK144" s="33">
        <v>42692.85695867992</v>
      </c>
      <c r="CL144" s="34">
        <v>32317.425000000003</v>
      </c>
      <c r="CM144" s="17">
        <v>25896.869500000001</v>
      </c>
      <c r="CN144" s="17">
        <v>26504.289000000001</v>
      </c>
      <c r="CO144" s="17">
        <v>27130.616499999996</v>
      </c>
      <c r="CP144" s="17">
        <v>27766.397999999997</v>
      </c>
      <c r="CQ144" s="5"/>
    </row>
    <row r="145" spans="1:95">
      <c r="A145" s="5"/>
      <c r="B145" s="21" t="s">
        <v>2</v>
      </c>
      <c r="C145" s="21" t="s">
        <v>84</v>
      </c>
      <c r="D145" s="22" t="s">
        <v>54</v>
      </c>
      <c r="E145" s="31">
        <v>748836.75994642323</v>
      </c>
      <c r="F145" s="31">
        <v>2932279.2279306957</v>
      </c>
      <c r="G145" s="32">
        <v>781839.65085981332</v>
      </c>
      <c r="H145" s="31">
        <v>351313.45486865094</v>
      </c>
      <c r="I145" s="33">
        <v>0</v>
      </c>
      <c r="J145" s="33">
        <v>0</v>
      </c>
      <c r="K145" s="34">
        <v>0</v>
      </c>
      <c r="L145" s="17">
        <v>896493</v>
      </c>
      <c r="M145" s="17">
        <v>661125</v>
      </c>
      <c r="N145" s="17">
        <v>50964</v>
      </c>
      <c r="O145" s="17">
        <v>0</v>
      </c>
      <c r="P145" s="35">
        <v>28473.774764731559</v>
      </c>
      <c r="Q145" s="31">
        <v>152665.25978136776</v>
      </c>
      <c r="R145" s="32">
        <v>69043.594475033547</v>
      </c>
      <c r="S145" s="31">
        <v>-498.59945014005029</v>
      </c>
      <c r="T145" s="33">
        <v>0</v>
      </c>
      <c r="U145" s="33">
        <v>0</v>
      </c>
      <c r="V145" s="34">
        <v>0</v>
      </c>
      <c r="W145" s="17">
        <v>33348</v>
      </c>
      <c r="X145" s="17">
        <v>27801</v>
      </c>
      <c r="Y145" s="17">
        <v>3981</v>
      </c>
      <c r="Z145" s="17">
        <v>0</v>
      </c>
      <c r="AA145" s="35">
        <v>777310.53471115453</v>
      </c>
      <c r="AB145" s="31">
        <v>3084944.4877120634</v>
      </c>
      <c r="AC145" s="32">
        <v>850883.24533484702</v>
      </c>
      <c r="AD145" s="31">
        <v>350814.85541851079</v>
      </c>
      <c r="AE145" s="33">
        <v>0</v>
      </c>
      <c r="AF145" s="33">
        <v>0</v>
      </c>
      <c r="AG145" s="34">
        <v>0</v>
      </c>
      <c r="AH145" s="17">
        <v>929841</v>
      </c>
      <c r="AI145" s="17">
        <v>688926</v>
      </c>
      <c r="AJ145" s="17">
        <v>54945</v>
      </c>
      <c r="AK145" s="17">
        <v>0</v>
      </c>
      <c r="AL145" s="31">
        <v>-36378.135911154663</v>
      </c>
      <c r="AM145" s="31">
        <v>-49976.096112063213</v>
      </c>
      <c r="AN145" s="32">
        <v>-5786.0089348467827</v>
      </c>
      <c r="AO145" s="31">
        <v>3.5081489049999991E-2</v>
      </c>
      <c r="AP145" s="33">
        <v>0</v>
      </c>
      <c r="AQ145" s="33">
        <v>0</v>
      </c>
      <c r="AR145" s="34">
        <v>0</v>
      </c>
      <c r="AS145" s="17">
        <v>68250.329400000002</v>
      </c>
      <c r="AT145" s="17">
        <v>65310.184800000003</v>
      </c>
      <c r="AU145" s="17">
        <v>6412.0815000000002</v>
      </c>
      <c r="AV145" s="17">
        <v>0</v>
      </c>
      <c r="AW145" s="35">
        <v>0</v>
      </c>
      <c r="AX145" s="31">
        <v>0</v>
      </c>
      <c r="AY145" s="32">
        <v>0</v>
      </c>
      <c r="AZ145" s="31">
        <v>0</v>
      </c>
      <c r="BA145" s="33">
        <v>0</v>
      </c>
      <c r="BB145" s="33">
        <v>0</v>
      </c>
      <c r="BC145" s="34">
        <v>0</v>
      </c>
      <c r="BD145" s="17">
        <v>16179.233399999997</v>
      </c>
      <c r="BE145" s="17">
        <v>14260.768199999999</v>
      </c>
      <c r="BF145" s="17">
        <v>1335.1634999999999</v>
      </c>
      <c r="BG145" s="17">
        <v>0</v>
      </c>
      <c r="BH145" s="35">
        <v>740932.3987999995</v>
      </c>
      <c r="BI145" s="31">
        <v>3034968.3915999997</v>
      </c>
      <c r="BJ145" s="32">
        <v>845097.23640000005</v>
      </c>
      <c r="BK145" s="31">
        <v>350814.89050000004</v>
      </c>
      <c r="BL145" s="33">
        <v>0</v>
      </c>
      <c r="BM145" s="33">
        <v>0</v>
      </c>
      <c r="BN145" s="34">
        <v>0</v>
      </c>
      <c r="BO145" s="17">
        <v>1014270.5628000001</v>
      </c>
      <c r="BP145" s="17">
        <v>768496.9530000001</v>
      </c>
      <c r="BQ145" s="17">
        <v>62692.244999999995</v>
      </c>
      <c r="BR145" s="17">
        <v>0</v>
      </c>
      <c r="BS145" s="19"/>
      <c r="BT145" s="31">
        <v>162487.88</v>
      </c>
      <c r="BU145" s="31">
        <v>69320.91</v>
      </c>
      <c r="BV145" s="32">
        <v>4231888.3365999991</v>
      </c>
      <c r="BW145" s="31">
        <v>519239.54669999995</v>
      </c>
      <c r="BX145" s="33">
        <v>0</v>
      </c>
      <c r="BY145" s="33">
        <v>0</v>
      </c>
      <c r="BZ145" s="34">
        <v>0</v>
      </c>
      <c r="CA145" s="17">
        <v>-26006.853600000002</v>
      </c>
      <c r="CB145" s="17">
        <v>1117283.7279000001</v>
      </c>
      <c r="CC145" s="17">
        <v>754182.88650000002</v>
      </c>
      <c r="CD145" s="17">
        <v>0</v>
      </c>
      <c r="CE145" s="19"/>
      <c r="CF145" s="31">
        <v>27141.201999999994</v>
      </c>
      <c r="CG145" s="31">
        <v>150192.08280000003</v>
      </c>
      <c r="CH145" s="32">
        <v>68574.097799999974</v>
      </c>
      <c r="CI145" s="31">
        <v>-498.59950000000094</v>
      </c>
      <c r="CJ145" s="33">
        <v>0</v>
      </c>
      <c r="CK145" s="33">
        <v>0</v>
      </c>
      <c r="CL145" s="34">
        <v>0</v>
      </c>
      <c r="CM145" s="17">
        <v>36375.998400000004</v>
      </c>
      <c r="CN145" s="17">
        <v>31012.015499999998</v>
      </c>
      <c r="CO145" s="17">
        <v>4542.3209999999999</v>
      </c>
      <c r="CP145" s="17">
        <v>0</v>
      </c>
      <c r="CQ145" s="5"/>
    </row>
    <row r="146" spans="1:95">
      <c r="A146" s="5"/>
      <c r="B146" s="21" t="s">
        <v>2</v>
      </c>
      <c r="C146" s="21" t="s">
        <v>85</v>
      </c>
      <c r="D146" s="22" t="s">
        <v>53</v>
      </c>
      <c r="E146" s="31">
        <v>23018552.334749542</v>
      </c>
      <c r="F146" s="31">
        <v>23015167.194312677</v>
      </c>
      <c r="G146" s="32">
        <v>17861099.597435437</v>
      </c>
      <c r="H146" s="31">
        <v>12311135.398886336</v>
      </c>
      <c r="I146" s="33">
        <v>10261882.602566225</v>
      </c>
      <c r="J146" s="33">
        <v>6569245.3582787421</v>
      </c>
      <c r="K146" s="34">
        <v>11563827</v>
      </c>
      <c r="L146" s="17">
        <v>17137936</v>
      </c>
      <c r="M146" s="17">
        <v>3552796</v>
      </c>
      <c r="N146" s="17">
        <v>5637754</v>
      </c>
      <c r="O146" s="17">
        <v>2879174</v>
      </c>
      <c r="P146" s="35">
        <v>2319427.0652681277</v>
      </c>
      <c r="Q146" s="31">
        <v>1532401.1361257823</v>
      </c>
      <c r="R146" s="32">
        <v>821000.45586578362</v>
      </c>
      <c r="S146" s="31">
        <v>667480.38325195492</v>
      </c>
      <c r="T146" s="33">
        <v>433434.90953486995</v>
      </c>
      <c r="U146" s="33">
        <v>156814.89138671005</v>
      </c>
      <c r="V146" s="34">
        <v>464940</v>
      </c>
      <c r="W146" s="17">
        <v>772017</v>
      </c>
      <c r="X146" s="17">
        <v>137401</v>
      </c>
      <c r="Y146" s="17">
        <v>230804</v>
      </c>
      <c r="Z146" s="17">
        <v>111528</v>
      </c>
      <c r="AA146" s="35">
        <v>25337979.400017697</v>
      </c>
      <c r="AB146" s="31">
        <v>24547568.330438446</v>
      </c>
      <c r="AC146" s="32">
        <v>18682100.053301234</v>
      </c>
      <c r="AD146" s="31">
        <v>12978615.782138297</v>
      </c>
      <c r="AE146" s="33">
        <v>10695317.512101093</v>
      </c>
      <c r="AF146" s="33">
        <v>6726060.2496654484</v>
      </c>
      <c r="AG146" s="34">
        <v>12028767</v>
      </c>
      <c r="AH146" s="17">
        <v>17909953</v>
      </c>
      <c r="AI146" s="17">
        <v>3690197</v>
      </c>
      <c r="AJ146" s="17">
        <v>5868558</v>
      </c>
      <c r="AK146" s="17">
        <v>2990702</v>
      </c>
      <c r="AL146" s="31">
        <v>-1185817.5300176484</v>
      </c>
      <c r="AM146" s="31">
        <v>-397670.5704384573</v>
      </c>
      <c r="AN146" s="32">
        <v>-127038.34330121765</v>
      </c>
      <c r="AO146" s="31">
        <v>1.2978617080000003</v>
      </c>
      <c r="AP146" s="33">
        <v>149734.48789892014</v>
      </c>
      <c r="AQ146" s="33">
        <v>221959.99533869175</v>
      </c>
      <c r="AR146" s="34">
        <v>633916.02089999989</v>
      </c>
      <c r="AS146" s="17">
        <v>1314590.5502000002</v>
      </c>
      <c r="AT146" s="17">
        <v>349830.67560000002</v>
      </c>
      <c r="AU146" s="17">
        <v>684860.71860000002</v>
      </c>
      <c r="AV146" s="17">
        <v>416006.6482</v>
      </c>
      <c r="AW146" s="35">
        <v>0</v>
      </c>
      <c r="AX146" s="31">
        <v>0</v>
      </c>
      <c r="AY146" s="32">
        <v>0</v>
      </c>
      <c r="AZ146" s="31">
        <v>0</v>
      </c>
      <c r="BA146" s="33">
        <v>0</v>
      </c>
      <c r="BB146" s="33">
        <v>0</v>
      </c>
      <c r="BC146" s="34">
        <v>182848.72260000004</v>
      </c>
      <c r="BD146" s="17">
        <v>331334.13049999991</v>
      </c>
      <c r="BE146" s="17">
        <v>81553.353699999949</v>
      </c>
      <c r="BF146" s="17">
        <v>151995.65220000001</v>
      </c>
      <c r="BG146" s="17">
        <v>88823.849400000021</v>
      </c>
      <c r="BH146" s="35">
        <v>24152161.870000046</v>
      </c>
      <c r="BI146" s="31">
        <v>24149897.759999961</v>
      </c>
      <c r="BJ146" s="32">
        <v>18555061.710000008</v>
      </c>
      <c r="BK146" s="31">
        <v>12978617.079999998</v>
      </c>
      <c r="BL146" s="33">
        <v>10845052</v>
      </c>
      <c r="BM146" s="33">
        <v>6948020.2450041305</v>
      </c>
      <c r="BN146" s="34">
        <v>12845531.743499998</v>
      </c>
      <c r="BO146" s="17">
        <v>19555877.6807</v>
      </c>
      <c r="BP146" s="17">
        <v>4121581.0293000001</v>
      </c>
      <c r="BQ146" s="17">
        <v>6705414.3707999988</v>
      </c>
      <c r="BR146" s="17">
        <v>3495532.4975999994</v>
      </c>
      <c r="BS146" s="19"/>
      <c r="BT146" s="31">
        <v>11611922.750000002</v>
      </c>
      <c r="BU146" s="31">
        <v>45960546.289999992</v>
      </c>
      <c r="BV146" s="32">
        <v>15878235.219999986</v>
      </c>
      <c r="BW146" s="31">
        <v>13907467.559999997</v>
      </c>
      <c r="BX146" s="33">
        <v>26389019.690000001</v>
      </c>
      <c r="BY146" s="33">
        <v>6945432.9590041321</v>
      </c>
      <c r="BZ146" s="34">
        <v>10862501.6646</v>
      </c>
      <c r="CA146" s="17">
        <v>21812150.189599998</v>
      </c>
      <c r="CB146" s="17">
        <v>1592803.4787000008</v>
      </c>
      <c r="CC146" s="17">
        <v>7770250.3414000012</v>
      </c>
      <c r="CD146" s="17">
        <v>1652428.0456999997</v>
      </c>
      <c r="CE146" s="19"/>
      <c r="CF146" s="31">
        <v>2210877.87</v>
      </c>
      <c r="CG146" s="31">
        <v>1507576.24</v>
      </c>
      <c r="CH146" s="32">
        <v>815417.64999999944</v>
      </c>
      <c r="CI146" s="31">
        <v>667480.45000000007</v>
      </c>
      <c r="CJ146" s="33">
        <v>439503</v>
      </c>
      <c r="CK146" s="33">
        <v>161989.78296281202</v>
      </c>
      <c r="CL146" s="34">
        <v>496511.09140000003</v>
      </c>
      <c r="CM146" s="17">
        <v>842965.36229999992</v>
      </c>
      <c r="CN146" s="17">
        <v>153463.17690000008</v>
      </c>
      <c r="CO146" s="17">
        <v>263716.65039999993</v>
      </c>
      <c r="CP146" s="17">
        <v>130353.92640000001</v>
      </c>
      <c r="CQ146" s="5"/>
    </row>
    <row r="147" spans="1:95">
      <c r="A147" s="5"/>
      <c r="B147" s="21" t="s">
        <v>2</v>
      </c>
      <c r="C147" s="21" t="s">
        <v>85</v>
      </c>
      <c r="D147" s="22" t="s">
        <v>51</v>
      </c>
      <c r="E147" s="31">
        <v>402819.44135117228</v>
      </c>
      <c r="F147" s="31">
        <v>561819.99305172742</v>
      </c>
      <c r="G147" s="32">
        <v>2365972.2492658128</v>
      </c>
      <c r="H147" s="31">
        <v>6421483.917851544</v>
      </c>
      <c r="I147" s="33">
        <v>5208086.7644899981</v>
      </c>
      <c r="J147" s="33">
        <v>4758395.92908083</v>
      </c>
      <c r="K147" s="34">
        <v>1778400</v>
      </c>
      <c r="L147" s="17">
        <v>1365000</v>
      </c>
      <c r="M147" s="17">
        <v>1317895</v>
      </c>
      <c r="N147" s="17">
        <v>1412044</v>
      </c>
      <c r="O147" s="17">
        <v>1255088</v>
      </c>
      <c r="P147" s="35">
        <v>12213.2921164038</v>
      </c>
      <c r="Q147" s="31">
        <v>14414.687922909201</v>
      </c>
      <c r="R147" s="32">
        <v>46534.726295582426</v>
      </c>
      <c r="S147" s="31">
        <v>194017.65059823295</v>
      </c>
      <c r="T147" s="33">
        <v>305164.69307772984</v>
      </c>
      <c r="U147" s="33">
        <v>134207.16345756003</v>
      </c>
      <c r="V147" s="34">
        <v>71814</v>
      </c>
      <c r="W147" s="17">
        <v>55119</v>
      </c>
      <c r="X147" s="17">
        <v>51505</v>
      </c>
      <c r="Y147" s="17">
        <v>58793</v>
      </c>
      <c r="Z147" s="17">
        <v>46687</v>
      </c>
      <c r="AA147" s="35">
        <v>415032.73346757604</v>
      </c>
      <c r="AB147" s="31">
        <v>576234.68097463658</v>
      </c>
      <c r="AC147" s="32">
        <v>2412506.9755613944</v>
      </c>
      <c r="AD147" s="31">
        <v>6615501.5684497776</v>
      </c>
      <c r="AE147" s="33">
        <v>5513251.4575677281</v>
      </c>
      <c r="AF147" s="33">
        <v>4892603.0925383875</v>
      </c>
      <c r="AG147" s="34">
        <v>1850214</v>
      </c>
      <c r="AH147" s="17">
        <v>1420119</v>
      </c>
      <c r="AI147" s="17">
        <v>1369400</v>
      </c>
      <c r="AJ147" s="17">
        <v>1470837</v>
      </c>
      <c r="AK147" s="17">
        <v>1301775</v>
      </c>
      <c r="AL147" s="31">
        <v>-19423.533467575999</v>
      </c>
      <c r="AM147" s="31">
        <v>-9335.0009746368032</v>
      </c>
      <c r="AN147" s="32">
        <v>-16405.055561395198</v>
      </c>
      <c r="AO147" s="31">
        <v>0.66155022299999988</v>
      </c>
      <c r="AP147" s="33">
        <v>77185.542432269998</v>
      </c>
      <c r="AQ147" s="33">
        <v>161455.90746161001</v>
      </c>
      <c r="AR147" s="34">
        <v>97506.277800000011</v>
      </c>
      <c r="AS147" s="17">
        <v>104236.73460000001</v>
      </c>
      <c r="AT147" s="17">
        <v>129819.12</v>
      </c>
      <c r="AU147" s="17">
        <v>171646.67789999998</v>
      </c>
      <c r="AV147" s="17">
        <v>181076.90249999997</v>
      </c>
      <c r="AW147" s="35">
        <v>0</v>
      </c>
      <c r="AX147" s="31">
        <v>0</v>
      </c>
      <c r="AY147" s="32">
        <v>0</v>
      </c>
      <c r="AZ147" s="31">
        <v>0</v>
      </c>
      <c r="BA147" s="33">
        <v>0</v>
      </c>
      <c r="BB147" s="33">
        <v>0</v>
      </c>
      <c r="BC147" s="34">
        <v>30158.4882</v>
      </c>
      <c r="BD147" s="17">
        <v>28118.356200000006</v>
      </c>
      <c r="BE147" s="17">
        <v>32317.84</v>
      </c>
      <c r="BF147" s="17">
        <v>40742.1849</v>
      </c>
      <c r="BG147" s="17">
        <v>41266.267500000002</v>
      </c>
      <c r="BH147" s="35">
        <v>395609.20000000013</v>
      </c>
      <c r="BI147" s="31">
        <v>566899.6799999997</v>
      </c>
      <c r="BJ147" s="32">
        <v>2396101.919999999</v>
      </c>
      <c r="BK147" s="31">
        <v>6615502.2300000014</v>
      </c>
      <c r="BL147" s="33">
        <v>5590437</v>
      </c>
      <c r="BM147" s="33">
        <v>5054058.9999999991</v>
      </c>
      <c r="BN147" s="34">
        <v>1977878.7659999998</v>
      </c>
      <c r="BO147" s="17">
        <v>1552474.0907999999</v>
      </c>
      <c r="BP147" s="17">
        <v>1531536.96</v>
      </c>
      <c r="BQ147" s="17">
        <v>1683225.8628000002</v>
      </c>
      <c r="BR147" s="17">
        <v>1524118.1700000002</v>
      </c>
      <c r="BS147" s="19"/>
      <c r="BT147" s="31">
        <v>726617.83</v>
      </c>
      <c r="BU147" s="31">
        <v>234880.13999999996</v>
      </c>
      <c r="BV147" s="32">
        <v>1054618.6499999999</v>
      </c>
      <c r="BW147" s="31">
        <v>3868080.22</v>
      </c>
      <c r="BX147" s="33">
        <v>6598031.46</v>
      </c>
      <c r="BY147" s="33">
        <v>2843667</v>
      </c>
      <c r="BZ147" s="34">
        <v>7739924.1159999995</v>
      </c>
      <c r="CA147" s="17">
        <v>1552474.0908000001</v>
      </c>
      <c r="CB147" s="17">
        <v>891578.41439999989</v>
      </c>
      <c r="CC147" s="17">
        <v>2323184.4084000001</v>
      </c>
      <c r="CD147" s="17">
        <v>3244.2486000000031</v>
      </c>
      <c r="CE147" s="19"/>
      <c r="CF147" s="31">
        <v>11641.71</v>
      </c>
      <c r="CG147" s="31">
        <v>14181.170000000002</v>
      </c>
      <c r="CH147" s="32">
        <v>46218.290000000045</v>
      </c>
      <c r="CI147" s="31">
        <v>194017.66999999993</v>
      </c>
      <c r="CJ147" s="33">
        <v>309437</v>
      </c>
      <c r="CK147" s="33">
        <v>138636</v>
      </c>
      <c r="CL147" s="34">
        <v>76769.166000000012</v>
      </c>
      <c r="CM147" s="17">
        <v>60256.090799999991</v>
      </c>
      <c r="CN147" s="17">
        <v>57603.191999999995</v>
      </c>
      <c r="CO147" s="17">
        <v>67282.709200000012</v>
      </c>
      <c r="CP147" s="17">
        <v>54661.13960000001</v>
      </c>
      <c r="CQ147" s="5"/>
    </row>
    <row r="148" spans="1:95">
      <c r="A148" s="5"/>
      <c r="B148" s="21" t="s">
        <v>2</v>
      </c>
      <c r="C148" s="21" t="s">
        <v>86</v>
      </c>
      <c r="D148" s="22" t="s">
        <v>42</v>
      </c>
      <c r="E148" s="31">
        <v>0</v>
      </c>
      <c r="F148" s="31">
        <v>0</v>
      </c>
      <c r="G148" s="32">
        <v>535478.203588392</v>
      </c>
      <c r="H148" s="31">
        <v>247209.03527909398</v>
      </c>
      <c r="I148" s="33">
        <v>237268.24364109998</v>
      </c>
      <c r="J148" s="33">
        <v>0</v>
      </c>
      <c r="K148" s="34">
        <v>0</v>
      </c>
      <c r="L148" s="17">
        <v>358596</v>
      </c>
      <c r="M148" s="17">
        <v>31362</v>
      </c>
      <c r="N148" s="17">
        <v>0</v>
      </c>
      <c r="O148" s="17">
        <v>573647</v>
      </c>
      <c r="P148" s="35">
        <v>0</v>
      </c>
      <c r="Q148" s="31">
        <v>0</v>
      </c>
      <c r="R148" s="32">
        <v>8866.7438883120012</v>
      </c>
      <c r="S148" s="31">
        <v>6286.1693713829991</v>
      </c>
      <c r="T148" s="33">
        <v>3910.2563948500001</v>
      </c>
      <c r="U148" s="33">
        <v>0</v>
      </c>
      <c r="V148" s="34">
        <v>0</v>
      </c>
      <c r="W148" s="17">
        <v>13339</v>
      </c>
      <c r="X148" s="17">
        <v>2450</v>
      </c>
      <c r="Y148" s="17">
        <v>0</v>
      </c>
      <c r="Z148" s="17">
        <v>23164</v>
      </c>
      <c r="AA148" s="35">
        <v>0</v>
      </c>
      <c r="AB148" s="31">
        <v>0</v>
      </c>
      <c r="AC148" s="32">
        <v>544344.94747670402</v>
      </c>
      <c r="AD148" s="31">
        <v>253495.20465047698</v>
      </c>
      <c r="AE148" s="33">
        <v>241178.50003595004</v>
      </c>
      <c r="AF148" s="33">
        <v>0</v>
      </c>
      <c r="AG148" s="34">
        <v>0</v>
      </c>
      <c r="AH148" s="17">
        <v>371935</v>
      </c>
      <c r="AI148" s="17">
        <v>33812</v>
      </c>
      <c r="AJ148" s="17">
        <v>0</v>
      </c>
      <c r="AK148" s="17">
        <v>596811</v>
      </c>
      <c r="AL148" s="31">
        <v>0</v>
      </c>
      <c r="AM148" s="31">
        <v>0</v>
      </c>
      <c r="AN148" s="32">
        <v>-3701.547476704</v>
      </c>
      <c r="AO148" s="31">
        <v>2.5349522999999995E-2</v>
      </c>
      <c r="AP148" s="33">
        <v>3376.4999640499991</v>
      </c>
      <c r="AQ148" s="33">
        <v>0</v>
      </c>
      <c r="AR148" s="34">
        <v>0</v>
      </c>
      <c r="AS148" s="17">
        <v>27300.028999999999</v>
      </c>
      <c r="AT148" s="17">
        <v>3205.3775999999998</v>
      </c>
      <c r="AU148" s="17">
        <v>0</v>
      </c>
      <c r="AV148" s="17">
        <v>83016.410099999979</v>
      </c>
      <c r="AW148" s="35">
        <v>0</v>
      </c>
      <c r="AX148" s="31">
        <v>0</v>
      </c>
      <c r="AY148" s="32">
        <v>0</v>
      </c>
      <c r="AZ148" s="31">
        <v>0</v>
      </c>
      <c r="BA148" s="33">
        <v>0</v>
      </c>
      <c r="BB148" s="33">
        <v>0</v>
      </c>
      <c r="BC148" s="34">
        <v>0</v>
      </c>
      <c r="BD148" s="17">
        <v>8294.1504999999997</v>
      </c>
      <c r="BE148" s="17">
        <v>899.39919999999995</v>
      </c>
      <c r="BF148" s="17">
        <v>0</v>
      </c>
      <c r="BG148" s="17">
        <v>21306.152700000002</v>
      </c>
      <c r="BH148" s="35">
        <v>0</v>
      </c>
      <c r="BI148" s="31">
        <v>0</v>
      </c>
      <c r="BJ148" s="32">
        <v>540643.4</v>
      </c>
      <c r="BK148" s="31">
        <v>253495.22999999998</v>
      </c>
      <c r="BL148" s="33">
        <v>244555</v>
      </c>
      <c r="BM148" s="33">
        <v>0</v>
      </c>
      <c r="BN148" s="34">
        <v>0</v>
      </c>
      <c r="BO148" s="17">
        <v>407529.17950000003</v>
      </c>
      <c r="BP148" s="17">
        <v>37916.7768</v>
      </c>
      <c r="BQ148" s="17">
        <v>0</v>
      </c>
      <c r="BR148" s="17">
        <v>701133.56280000007</v>
      </c>
      <c r="BS148" s="19"/>
      <c r="BT148" s="31">
        <v>0</v>
      </c>
      <c r="BU148" s="31">
        <v>0</v>
      </c>
      <c r="BV148" s="32">
        <v>0</v>
      </c>
      <c r="BW148" s="31">
        <v>794138.63</v>
      </c>
      <c r="BX148" s="33">
        <v>244555</v>
      </c>
      <c r="BY148" s="33">
        <v>0</v>
      </c>
      <c r="BZ148" s="34">
        <v>0</v>
      </c>
      <c r="CA148" s="17">
        <v>-10449.690900000001</v>
      </c>
      <c r="CB148" s="17">
        <v>455895.64719999989</v>
      </c>
      <c r="CC148" s="17">
        <v>0</v>
      </c>
      <c r="CD148" s="17">
        <v>701133.56279999996</v>
      </c>
      <c r="CE148" s="19"/>
      <c r="CF148" s="31">
        <v>0</v>
      </c>
      <c r="CG148" s="31">
        <v>0</v>
      </c>
      <c r="CH148" s="32">
        <v>8806.4500000000007</v>
      </c>
      <c r="CI148" s="31">
        <v>6286.17</v>
      </c>
      <c r="CJ148" s="33">
        <v>3965.0000000000005</v>
      </c>
      <c r="CK148" s="33">
        <v>0</v>
      </c>
      <c r="CL148" s="34">
        <v>0</v>
      </c>
      <c r="CM148" s="17">
        <v>14615.542300000001</v>
      </c>
      <c r="CN148" s="17">
        <v>2747.43</v>
      </c>
      <c r="CO148" s="17">
        <v>0</v>
      </c>
      <c r="CP148" s="17">
        <v>27213.067200000001</v>
      </c>
      <c r="CQ148" s="5"/>
    </row>
    <row r="149" spans="1:95">
      <c r="A149" s="5"/>
      <c r="B149" s="21" t="s">
        <v>2</v>
      </c>
      <c r="C149" s="21" t="s">
        <v>86</v>
      </c>
      <c r="D149" s="22" t="s">
        <v>52</v>
      </c>
      <c r="E149" s="31">
        <v>548160.13642014726</v>
      </c>
      <c r="F149" s="31">
        <v>1359601.8377491205</v>
      </c>
      <c r="G149" s="32">
        <v>2424019.4403608162</v>
      </c>
      <c r="H149" s="31">
        <v>545378.74546211993</v>
      </c>
      <c r="I149" s="33">
        <v>1288028.59453069</v>
      </c>
      <c r="J149" s="33">
        <v>0</v>
      </c>
      <c r="K149" s="34">
        <v>579324</v>
      </c>
      <c r="L149" s="17">
        <v>768647</v>
      </c>
      <c r="M149" s="17">
        <v>374863</v>
      </c>
      <c r="N149" s="17">
        <v>0</v>
      </c>
      <c r="O149" s="17">
        <v>415198</v>
      </c>
      <c r="P149" s="35">
        <v>16316.974465585201</v>
      </c>
      <c r="Q149" s="31">
        <v>22587.040014638802</v>
      </c>
      <c r="R149" s="32">
        <v>89008.518223785621</v>
      </c>
      <c r="S149" s="31">
        <v>7159.2992840699999</v>
      </c>
      <c r="T149" s="33">
        <v>35045.364753439993</v>
      </c>
      <c r="U149" s="33">
        <v>0</v>
      </c>
      <c r="V149" s="34">
        <v>23393</v>
      </c>
      <c r="W149" s="17">
        <v>31038</v>
      </c>
      <c r="X149" s="17">
        <v>15137</v>
      </c>
      <c r="Y149" s="17">
        <v>0</v>
      </c>
      <c r="Z149" s="17">
        <v>15910</v>
      </c>
      <c r="AA149" s="35">
        <v>564477.11088573234</v>
      </c>
      <c r="AB149" s="31">
        <v>1382188.8777637593</v>
      </c>
      <c r="AC149" s="32">
        <v>2513027.9585846015</v>
      </c>
      <c r="AD149" s="31">
        <v>552538.04474618996</v>
      </c>
      <c r="AE149" s="33">
        <v>1323073.9592841305</v>
      </c>
      <c r="AF149" s="33">
        <v>0</v>
      </c>
      <c r="AG149" s="34">
        <v>602717</v>
      </c>
      <c r="AH149" s="17">
        <v>799685</v>
      </c>
      <c r="AI149" s="17">
        <v>390000</v>
      </c>
      <c r="AJ149" s="17">
        <v>0</v>
      </c>
      <c r="AK149" s="17">
        <v>431108</v>
      </c>
      <c r="AL149" s="31">
        <v>-26417.530885732398</v>
      </c>
      <c r="AM149" s="31">
        <v>-22391.457763759201</v>
      </c>
      <c r="AN149" s="32">
        <v>-17088.598584601601</v>
      </c>
      <c r="AO149" s="31">
        <v>5.5253810000000014E-2</v>
      </c>
      <c r="AP149" s="33">
        <v>18523.040715870004</v>
      </c>
      <c r="AQ149" s="33">
        <v>0</v>
      </c>
      <c r="AR149" s="34">
        <v>31763.185900000004</v>
      </c>
      <c r="AS149" s="17">
        <v>58696.879000000008</v>
      </c>
      <c r="AT149" s="17">
        <v>36972</v>
      </c>
      <c r="AU149" s="17">
        <v>0</v>
      </c>
      <c r="AV149" s="17">
        <v>59967.122799999997</v>
      </c>
      <c r="AW149" s="35">
        <v>0</v>
      </c>
      <c r="AX149" s="31">
        <v>0</v>
      </c>
      <c r="AY149" s="32">
        <v>0</v>
      </c>
      <c r="AZ149" s="31">
        <v>0</v>
      </c>
      <c r="BA149" s="33">
        <v>0</v>
      </c>
      <c r="BB149" s="33">
        <v>0</v>
      </c>
      <c r="BC149" s="34">
        <v>9824.2871000000014</v>
      </c>
      <c r="BD149" s="17">
        <v>15833.762999999999</v>
      </c>
      <c r="BE149" s="17">
        <v>9204</v>
      </c>
      <c r="BF149" s="17">
        <v>0</v>
      </c>
      <c r="BG149" s="17">
        <v>13666.123600000001</v>
      </c>
      <c r="BH149" s="35">
        <v>538059.57999999996</v>
      </c>
      <c r="BI149" s="31">
        <v>1359797.4200000004</v>
      </c>
      <c r="BJ149" s="32">
        <v>2495939.3599999989</v>
      </c>
      <c r="BK149" s="31">
        <v>552538.1</v>
      </c>
      <c r="BL149" s="33">
        <v>1341597</v>
      </c>
      <c r="BM149" s="33">
        <v>0</v>
      </c>
      <c r="BN149" s="34">
        <v>644304.47299999988</v>
      </c>
      <c r="BO149" s="17">
        <v>874215.64199999988</v>
      </c>
      <c r="BP149" s="17">
        <v>436175.99999999994</v>
      </c>
      <c r="BQ149" s="17">
        <v>0</v>
      </c>
      <c r="BR149" s="17">
        <v>504741.2464</v>
      </c>
      <c r="BS149" s="19"/>
      <c r="BT149" s="31">
        <v>285474.59000000003</v>
      </c>
      <c r="BU149" s="31">
        <v>539006.55999999994</v>
      </c>
      <c r="BV149" s="32">
        <v>3242440.540000001</v>
      </c>
      <c r="BW149" s="31">
        <v>980194.44000000018</v>
      </c>
      <c r="BX149" s="33">
        <v>1359050.4900000002</v>
      </c>
      <c r="BY149" s="33">
        <v>0</v>
      </c>
      <c r="BZ149" s="34">
        <v>644304.473</v>
      </c>
      <c r="CA149" s="17">
        <v>874215.64199999988</v>
      </c>
      <c r="CB149" s="17">
        <v>436176</v>
      </c>
      <c r="CC149" s="17">
        <v>0</v>
      </c>
      <c r="CD149" s="17">
        <v>178839.04090000002</v>
      </c>
      <c r="CE149" s="19"/>
      <c r="CF149" s="31">
        <v>15553.34</v>
      </c>
      <c r="CG149" s="31">
        <v>22221.130000000005</v>
      </c>
      <c r="CH149" s="32">
        <v>88403.260000000053</v>
      </c>
      <c r="CI149" s="31">
        <v>7159.2999999999993</v>
      </c>
      <c r="CJ149" s="33">
        <v>35536</v>
      </c>
      <c r="CK149" s="33">
        <v>0</v>
      </c>
      <c r="CL149" s="34">
        <v>25007.117000000006</v>
      </c>
      <c r="CM149" s="17">
        <v>33930.741600000008</v>
      </c>
      <c r="CN149" s="17">
        <v>16929.220799999999</v>
      </c>
      <c r="CO149" s="17">
        <v>0</v>
      </c>
      <c r="CP149" s="17">
        <v>18627.428</v>
      </c>
      <c r="CQ149" s="5"/>
    </row>
    <row r="150" spans="1:95">
      <c r="A150" s="5"/>
      <c r="B150" s="21" t="s">
        <v>2</v>
      </c>
      <c r="C150" s="21" t="s">
        <v>86</v>
      </c>
      <c r="D150" s="22" t="s">
        <v>49</v>
      </c>
      <c r="E150" s="31">
        <v>148967.92966136939</v>
      </c>
      <c r="F150" s="31">
        <v>0</v>
      </c>
      <c r="G150" s="32">
        <v>0</v>
      </c>
      <c r="H150" s="31">
        <v>0</v>
      </c>
      <c r="I150" s="33">
        <v>252618.34219995001</v>
      </c>
      <c r="J150" s="33">
        <v>0</v>
      </c>
      <c r="K150" s="34">
        <v>292500</v>
      </c>
      <c r="L150" s="17">
        <v>571755</v>
      </c>
      <c r="M150" s="17">
        <v>243750</v>
      </c>
      <c r="N150" s="17">
        <v>0</v>
      </c>
      <c r="O150" s="17">
        <v>0</v>
      </c>
      <c r="P150" s="35">
        <v>0</v>
      </c>
      <c r="Q150" s="31">
        <v>0</v>
      </c>
      <c r="R150" s="32">
        <v>0</v>
      </c>
      <c r="S150" s="31">
        <v>0</v>
      </c>
      <c r="T150" s="33">
        <v>9468.4417772899997</v>
      </c>
      <c r="U150" s="33">
        <v>0</v>
      </c>
      <c r="V150" s="34">
        <v>11811</v>
      </c>
      <c r="W150" s="17">
        <v>23088</v>
      </c>
      <c r="X150" s="17">
        <v>9843</v>
      </c>
      <c r="Y150" s="17">
        <v>0</v>
      </c>
      <c r="Z150" s="17">
        <v>0</v>
      </c>
      <c r="AA150" s="35">
        <v>148967.92966136939</v>
      </c>
      <c r="AB150" s="31">
        <v>0</v>
      </c>
      <c r="AC150" s="32">
        <v>0</v>
      </c>
      <c r="AD150" s="31">
        <v>0</v>
      </c>
      <c r="AE150" s="33">
        <v>262086.78397724</v>
      </c>
      <c r="AF150" s="33">
        <v>0</v>
      </c>
      <c r="AG150" s="34">
        <v>304311</v>
      </c>
      <c r="AH150" s="17">
        <v>594843</v>
      </c>
      <c r="AI150" s="17">
        <v>253593</v>
      </c>
      <c r="AJ150" s="17">
        <v>0</v>
      </c>
      <c r="AK150" s="17">
        <v>0</v>
      </c>
      <c r="AL150" s="31">
        <v>-6971.6996613694</v>
      </c>
      <c r="AM150" s="31">
        <v>0</v>
      </c>
      <c r="AN150" s="32">
        <v>0</v>
      </c>
      <c r="AO150" s="31">
        <v>0</v>
      </c>
      <c r="AP150" s="33">
        <v>3669.2160227600002</v>
      </c>
      <c r="AQ150" s="33">
        <v>0</v>
      </c>
      <c r="AR150" s="34">
        <v>16037.189699999999</v>
      </c>
      <c r="AS150" s="17">
        <v>43661.476199999997</v>
      </c>
      <c r="AT150" s="17">
        <v>24040.616400000003</v>
      </c>
      <c r="AU150" s="17">
        <v>0</v>
      </c>
      <c r="AV150" s="17">
        <v>0</v>
      </c>
      <c r="AW150" s="35">
        <v>0</v>
      </c>
      <c r="AX150" s="31">
        <v>0</v>
      </c>
      <c r="AY150" s="32">
        <v>0</v>
      </c>
      <c r="AZ150" s="31">
        <v>0</v>
      </c>
      <c r="BA150" s="33">
        <v>0</v>
      </c>
      <c r="BB150" s="33">
        <v>0</v>
      </c>
      <c r="BC150" s="34">
        <v>4351.6472999999996</v>
      </c>
      <c r="BD150" s="17">
        <v>10350.268199999997</v>
      </c>
      <c r="BE150" s="17">
        <v>5249.3751000000002</v>
      </c>
      <c r="BF150" s="17">
        <v>0</v>
      </c>
      <c r="BG150" s="17">
        <v>0</v>
      </c>
      <c r="BH150" s="35">
        <v>141996.22999999998</v>
      </c>
      <c r="BI150" s="31">
        <v>0</v>
      </c>
      <c r="BJ150" s="32">
        <v>0</v>
      </c>
      <c r="BK150" s="31">
        <v>0</v>
      </c>
      <c r="BL150" s="33">
        <v>265756</v>
      </c>
      <c r="BM150" s="33">
        <v>0</v>
      </c>
      <c r="BN150" s="34">
        <v>324699.837</v>
      </c>
      <c r="BO150" s="17">
        <v>648854.74439999997</v>
      </c>
      <c r="BP150" s="17">
        <v>282882.99150000006</v>
      </c>
      <c r="BQ150" s="17">
        <v>0</v>
      </c>
      <c r="BR150" s="17">
        <v>0</v>
      </c>
      <c r="BS150" s="19"/>
      <c r="BT150" s="31">
        <v>1065362.7399999998</v>
      </c>
      <c r="BU150" s="31">
        <v>0</v>
      </c>
      <c r="BV150" s="32">
        <v>0</v>
      </c>
      <c r="BW150" s="31">
        <v>0</v>
      </c>
      <c r="BX150" s="33">
        <v>265756</v>
      </c>
      <c r="BY150" s="33">
        <v>0</v>
      </c>
      <c r="BZ150" s="34">
        <v>324699.837</v>
      </c>
      <c r="CA150" s="17">
        <v>648854.74440000008</v>
      </c>
      <c r="CB150" s="17">
        <v>282882.9915</v>
      </c>
      <c r="CC150" s="17">
        <v>0</v>
      </c>
      <c r="CD150" s="17">
        <v>0</v>
      </c>
      <c r="CE150" s="19"/>
      <c r="CF150" s="31">
        <v>0</v>
      </c>
      <c r="CG150" s="31">
        <v>0</v>
      </c>
      <c r="CH150" s="32">
        <v>0</v>
      </c>
      <c r="CI150" s="31">
        <v>0</v>
      </c>
      <c r="CJ150" s="33">
        <v>9601</v>
      </c>
      <c r="CK150" s="33">
        <v>0</v>
      </c>
      <c r="CL150" s="34">
        <v>12602.337000000001</v>
      </c>
      <c r="CM150" s="17">
        <v>25184.3904</v>
      </c>
      <c r="CN150" s="17">
        <v>10979.8665</v>
      </c>
      <c r="CO150" s="17">
        <v>0</v>
      </c>
      <c r="CP150" s="17">
        <v>0</v>
      </c>
      <c r="CQ150" s="5"/>
    </row>
    <row r="151" spans="1:95">
      <c r="A151" s="5"/>
      <c r="B151" s="21" t="s">
        <v>2</v>
      </c>
      <c r="C151" s="21" t="s">
        <v>86</v>
      </c>
      <c r="D151" s="22" t="s">
        <v>45</v>
      </c>
      <c r="E151" s="31">
        <v>0</v>
      </c>
      <c r="F151" s="31">
        <v>0</v>
      </c>
      <c r="G151" s="32">
        <v>0</v>
      </c>
      <c r="H151" s="31">
        <v>0</v>
      </c>
      <c r="I151" s="33">
        <v>392934.90969444002</v>
      </c>
      <c r="J151" s="33">
        <v>0</v>
      </c>
      <c r="K151" s="34">
        <v>0</v>
      </c>
      <c r="L151" s="17">
        <v>0</v>
      </c>
      <c r="M151" s="17">
        <v>292500</v>
      </c>
      <c r="N151" s="17">
        <v>0</v>
      </c>
      <c r="O151" s="17">
        <v>0</v>
      </c>
      <c r="P151" s="35">
        <v>0</v>
      </c>
      <c r="Q151" s="31">
        <v>0</v>
      </c>
      <c r="R151" s="32">
        <v>0</v>
      </c>
      <c r="S151" s="31">
        <v>0</v>
      </c>
      <c r="T151" s="33">
        <v>7105.5226544500001</v>
      </c>
      <c r="U151" s="33">
        <v>0</v>
      </c>
      <c r="V151" s="34">
        <v>0</v>
      </c>
      <c r="W151" s="17">
        <v>0</v>
      </c>
      <c r="X151" s="17">
        <v>11811</v>
      </c>
      <c r="Y151" s="17">
        <v>0</v>
      </c>
      <c r="Z151" s="17">
        <v>0</v>
      </c>
      <c r="AA151" s="35">
        <v>0</v>
      </c>
      <c r="AB151" s="31">
        <v>0</v>
      </c>
      <c r="AC151" s="32">
        <v>0</v>
      </c>
      <c r="AD151" s="31">
        <v>0</v>
      </c>
      <c r="AE151" s="33">
        <v>400040.43234889</v>
      </c>
      <c r="AF151" s="33">
        <v>0</v>
      </c>
      <c r="AG151" s="34">
        <v>0</v>
      </c>
      <c r="AH151" s="17">
        <v>0</v>
      </c>
      <c r="AI151" s="17">
        <v>304311</v>
      </c>
      <c r="AJ151" s="17">
        <v>0</v>
      </c>
      <c r="AK151" s="17">
        <v>0</v>
      </c>
      <c r="AL151" s="31">
        <v>0</v>
      </c>
      <c r="AM151" s="31">
        <v>0</v>
      </c>
      <c r="AN151" s="32">
        <v>0</v>
      </c>
      <c r="AO151" s="31">
        <v>0</v>
      </c>
      <c r="AP151" s="33">
        <v>5600.56765111</v>
      </c>
      <c r="AQ151" s="33">
        <v>0</v>
      </c>
      <c r="AR151" s="34">
        <v>0</v>
      </c>
      <c r="AS151" s="17">
        <v>0</v>
      </c>
      <c r="AT151" s="17">
        <v>28848.682800000002</v>
      </c>
      <c r="AU151" s="17">
        <v>0</v>
      </c>
      <c r="AV151" s="17">
        <v>0</v>
      </c>
      <c r="AW151" s="35">
        <v>0</v>
      </c>
      <c r="AX151" s="31">
        <v>0</v>
      </c>
      <c r="AY151" s="32">
        <v>0</v>
      </c>
      <c r="AZ151" s="31">
        <v>0</v>
      </c>
      <c r="BA151" s="33">
        <v>0</v>
      </c>
      <c r="BB151" s="33">
        <v>0</v>
      </c>
      <c r="BC151" s="34">
        <v>0</v>
      </c>
      <c r="BD151" s="17">
        <v>0</v>
      </c>
      <c r="BE151" s="17">
        <v>8094.6725999999999</v>
      </c>
      <c r="BF151" s="17">
        <v>0</v>
      </c>
      <c r="BG151" s="17">
        <v>0</v>
      </c>
      <c r="BH151" s="35">
        <v>0</v>
      </c>
      <c r="BI151" s="31">
        <v>0</v>
      </c>
      <c r="BJ151" s="32">
        <v>0</v>
      </c>
      <c r="BK151" s="31">
        <v>0</v>
      </c>
      <c r="BL151" s="33">
        <v>405641</v>
      </c>
      <c r="BM151" s="33">
        <v>0</v>
      </c>
      <c r="BN151" s="34">
        <v>0</v>
      </c>
      <c r="BO151" s="17">
        <v>0</v>
      </c>
      <c r="BP151" s="17">
        <v>341254.3554</v>
      </c>
      <c r="BQ151" s="17">
        <v>0</v>
      </c>
      <c r="BR151" s="17">
        <v>0</v>
      </c>
      <c r="BS151" s="19"/>
      <c r="BT151" s="31">
        <v>0</v>
      </c>
      <c r="BU151" s="31">
        <v>0</v>
      </c>
      <c r="BV151" s="32">
        <v>0</v>
      </c>
      <c r="BW151" s="31">
        <v>0</v>
      </c>
      <c r="BX151" s="33">
        <v>405641</v>
      </c>
      <c r="BY151" s="33">
        <v>0</v>
      </c>
      <c r="BZ151" s="34">
        <v>0</v>
      </c>
      <c r="CA151" s="17">
        <v>0</v>
      </c>
      <c r="CB151" s="17">
        <v>341254.3554</v>
      </c>
      <c r="CC151" s="17">
        <v>0</v>
      </c>
      <c r="CD151" s="17">
        <v>0</v>
      </c>
      <c r="CE151" s="19"/>
      <c r="CF151" s="31">
        <v>0</v>
      </c>
      <c r="CG151" s="31">
        <v>0</v>
      </c>
      <c r="CH151" s="32">
        <v>0</v>
      </c>
      <c r="CI151" s="31">
        <v>0</v>
      </c>
      <c r="CJ151" s="33">
        <v>7205</v>
      </c>
      <c r="CK151" s="33">
        <v>0</v>
      </c>
      <c r="CL151" s="34">
        <v>0</v>
      </c>
      <c r="CM151" s="17">
        <v>0</v>
      </c>
      <c r="CN151" s="17">
        <v>13244.8554</v>
      </c>
      <c r="CO151" s="17">
        <v>0</v>
      </c>
      <c r="CP151" s="17">
        <v>0</v>
      </c>
      <c r="CQ151" s="5"/>
    </row>
    <row r="152" spans="1:95">
      <c r="A152" s="5"/>
      <c r="B152" s="21" t="s">
        <v>2</v>
      </c>
      <c r="C152" s="21" t="s">
        <v>86</v>
      </c>
      <c r="D152" s="22" t="s">
        <v>39</v>
      </c>
      <c r="E152" s="31">
        <v>4048193.5743114189</v>
      </c>
      <c r="F152" s="31">
        <v>413192.33521587116</v>
      </c>
      <c r="G152" s="32">
        <v>587432.27142470877</v>
      </c>
      <c r="H152" s="31">
        <v>343529.04564709205</v>
      </c>
      <c r="I152" s="33">
        <v>1296439.8371011002</v>
      </c>
      <c r="J152" s="33">
        <v>2007922.5535146401</v>
      </c>
      <c r="K152" s="34">
        <v>5564934</v>
      </c>
      <c r="L152" s="17">
        <v>626675</v>
      </c>
      <c r="M152" s="17">
        <v>415850</v>
      </c>
      <c r="N152" s="17">
        <v>32166</v>
      </c>
      <c r="O152" s="17">
        <v>162396</v>
      </c>
      <c r="P152" s="35">
        <v>90394.387679075415</v>
      </c>
      <c r="Q152" s="31">
        <v>26534.519171101598</v>
      </c>
      <c r="R152" s="32">
        <v>14717.096304451199</v>
      </c>
      <c r="S152" s="31">
        <v>14024.078597592003</v>
      </c>
      <c r="T152" s="33">
        <v>18900.394402850001</v>
      </c>
      <c r="U152" s="33">
        <v>45304.937028</v>
      </c>
      <c r="V152" s="34">
        <v>207159</v>
      </c>
      <c r="W152" s="17">
        <v>43515</v>
      </c>
      <c r="X152" s="17">
        <v>15622</v>
      </c>
      <c r="Y152" s="17">
        <v>2513</v>
      </c>
      <c r="Z152" s="17">
        <v>1941</v>
      </c>
      <c r="AA152" s="35">
        <v>4138587.9619904947</v>
      </c>
      <c r="AB152" s="31">
        <v>439726.85438697279</v>
      </c>
      <c r="AC152" s="32">
        <v>602149.36772915989</v>
      </c>
      <c r="AD152" s="31">
        <v>357553.124244684</v>
      </c>
      <c r="AE152" s="33">
        <v>1315340.2315039504</v>
      </c>
      <c r="AF152" s="33">
        <v>2053227.49054264</v>
      </c>
      <c r="AG152" s="34">
        <v>5772093</v>
      </c>
      <c r="AH152" s="17">
        <v>670190</v>
      </c>
      <c r="AI152" s="17">
        <v>431472</v>
      </c>
      <c r="AJ152" s="17">
        <v>34679</v>
      </c>
      <c r="AK152" s="17">
        <v>164337</v>
      </c>
      <c r="AL152" s="31">
        <v>-193685.93199049338</v>
      </c>
      <c r="AM152" s="31">
        <v>-7123.5743869728003</v>
      </c>
      <c r="AN152" s="32">
        <v>-4094.6177291599984</v>
      </c>
      <c r="AO152" s="31">
        <v>3.5755315999999995E-2</v>
      </c>
      <c r="AP152" s="33">
        <v>18414.768496049994</v>
      </c>
      <c r="AQ152" s="33">
        <v>67756.509457360007</v>
      </c>
      <c r="AR152" s="34">
        <v>304189.30109999998</v>
      </c>
      <c r="AS152" s="17">
        <v>49191.946000000004</v>
      </c>
      <c r="AT152" s="17">
        <v>40903.545599999998</v>
      </c>
      <c r="AU152" s="17">
        <v>4047.0393000000622</v>
      </c>
      <c r="AV152" s="17">
        <v>22859.276700000162</v>
      </c>
      <c r="AW152" s="35">
        <v>0</v>
      </c>
      <c r="AX152" s="31">
        <v>0</v>
      </c>
      <c r="AY152" s="32">
        <v>0</v>
      </c>
      <c r="AZ152" s="31">
        <v>0</v>
      </c>
      <c r="BA152" s="33">
        <v>0</v>
      </c>
      <c r="BB152" s="33">
        <v>0</v>
      </c>
      <c r="BC152" s="34">
        <v>94085.11589999999</v>
      </c>
      <c r="BD152" s="17">
        <v>13269.762000000002</v>
      </c>
      <c r="BE152" s="17">
        <v>10182.7392</v>
      </c>
      <c r="BF152" s="17">
        <v>960.6082999999926</v>
      </c>
      <c r="BG152" s="17">
        <v>5209.4829000000027</v>
      </c>
      <c r="BH152" s="35">
        <v>3944902.0300000007</v>
      </c>
      <c r="BI152" s="31">
        <v>432603.28</v>
      </c>
      <c r="BJ152" s="32">
        <v>598054.75</v>
      </c>
      <c r="BK152" s="31">
        <v>357553.16000000009</v>
      </c>
      <c r="BL152" s="33">
        <v>1333755</v>
      </c>
      <c r="BM152" s="33">
        <v>2120984</v>
      </c>
      <c r="BN152" s="34">
        <v>6170367.4170000004</v>
      </c>
      <c r="BO152" s="17">
        <v>732651.70799999998</v>
      </c>
      <c r="BP152" s="17">
        <v>482558.28479999996</v>
      </c>
      <c r="BQ152" s="17">
        <v>39686.647599999793</v>
      </c>
      <c r="BR152" s="17">
        <v>192405.75959999912</v>
      </c>
      <c r="BS152" s="19"/>
      <c r="BT152" s="31">
        <v>1075383.68</v>
      </c>
      <c r="BU152" s="31">
        <v>4218829.53</v>
      </c>
      <c r="BV152" s="32">
        <v>0</v>
      </c>
      <c r="BW152" s="31">
        <v>735767.83000000019</v>
      </c>
      <c r="BX152" s="33">
        <v>642992.87</v>
      </c>
      <c r="BY152" s="33">
        <v>3063644.0000000005</v>
      </c>
      <c r="BZ152" s="34">
        <v>53450</v>
      </c>
      <c r="CA152" s="17">
        <v>6849569.125</v>
      </c>
      <c r="CB152" s="17">
        <v>55920</v>
      </c>
      <c r="CC152" s="17">
        <v>466324.93239999999</v>
      </c>
      <c r="CD152" s="17">
        <v>143.43000000343454</v>
      </c>
      <c r="CE152" s="19"/>
      <c r="CF152" s="31">
        <v>86163.93</v>
      </c>
      <c r="CG152" s="31">
        <v>26104.66</v>
      </c>
      <c r="CH152" s="32">
        <v>14617.02</v>
      </c>
      <c r="CI152" s="31">
        <v>14024.080000000004</v>
      </c>
      <c r="CJ152" s="33">
        <v>19165</v>
      </c>
      <c r="CK152" s="33">
        <v>46799.999999999993</v>
      </c>
      <c r="CL152" s="34">
        <v>221452.97100000002</v>
      </c>
      <c r="CM152" s="17">
        <v>47570.597999999998</v>
      </c>
      <c r="CN152" s="17">
        <v>17471.644799999998</v>
      </c>
      <c r="CO152" s="17">
        <v>2875.877199999999</v>
      </c>
      <c r="CP152" s="17">
        <v>2272.5228000000679</v>
      </c>
      <c r="CQ152" s="5"/>
    </row>
    <row r="153" spans="1:95">
      <c r="A153" s="5"/>
      <c r="B153" s="21" t="s">
        <v>2</v>
      </c>
      <c r="C153" s="21" t="s">
        <v>86</v>
      </c>
      <c r="D153" s="22" t="s">
        <v>40</v>
      </c>
      <c r="E153" s="31">
        <v>889.22576930579999</v>
      </c>
      <c r="F153" s="31">
        <v>-861.56739044360006</v>
      </c>
      <c r="G153" s="32">
        <v>1875382.1449033823</v>
      </c>
      <c r="H153" s="31">
        <v>763183.10368168203</v>
      </c>
      <c r="I153" s="33">
        <v>0</v>
      </c>
      <c r="J153" s="33">
        <v>0</v>
      </c>
      <c r="K153" s="34">
        <v>487500</v>
      </c>
      <c r="L153" s="17">
        <v>0</v>
      </c>
      <c r="M153" s="17">
        <v>0</v>
      </c>
      <c r="N153" s="17">
        <v>0</v>
      </c>
      <c r="O153" s="17">
        <v>0</v>
      </c>
      <c r="P153" s="35">
        <v>0</v>
      </c>
      <c r="Q153" s="31">
        <v>0</v>
      </c>
      <c r="R153" s="32">
        <v>50604.702145070398</v>
      </c>
      <c r="S153" s="31">
        <v>63052.903694708999</v>
      </c>
      <c r="T153" s="33">
        <v>0</v>
      </c>
      <c r="U153" s="33">
        <v>0</v>
      </c>
      <c r="V153" s="34">
        <v>19685</v>
      </c>
      <c r="W153" s="17">
        <v>0</v>
      </c>
      <c r="X153" s="17">
        <v>0</v>
      </c>
      <c r="Y153" s="17">
        <v>0</v>
      </c>
      <c r="Z153" s="17">
        <v>0</v>
      </c>
      <c r="AA153" s="35">
        <v>889.22576930579999</v>
      </c>
      <c r="AB153" s="31">
        <v>-861.56739044360006</v>
      </c>
      <c r="AC153" s="32">
        <v>1925986.8470484526</v>
      </c>
      <c r="AD153" s="31">
        <v>826236.00737639121</v>
      </c>
      <c r="AE153" s="33">
        <v>0</v>
      </c>
      <c r="AF153" s="33">
        <v>0</v>
      </c>
      <c r="AG153" s="34">
        <v>507185</v>
      </c>
      <c r="AH153" s="17">
        <v>0</v>
      </c>
      <c r="AI153" s="17">
        <v>0</v>
      </c>
      <c r="AJ153" s="17">
        <v>0</v>
      </c>
      <c r="AK153" s="17">
        <v>0</v>
      </c>
      <c r="AL153" s="31">
        <v>-41.615769305800001</v>
      </c>
      <c r="AM153" s="31">
        <v>13.957390443600001</v>
      </c>
      <c r="AN153" s="32">
        <v>-13096.7170484528</v>
      </c>
      <c r="AO153" s="31">
        <v>8.2623608999999973E-2</v>
      </c>
      <c r="AP153" s="33">
        <v>0</v>
      </c>
      <c r="AQ153" s="33">
        <v>0</v>
      </c>
      <c r="AR153" s="34">
        <v>26728.6495</v>
      </c>
      <c r="AS153" s="17">
        <v>0</v>
      </c>
      <c r="AT153" s="17">
        <v>0</v>
      </c>
      <c r="AU153" s="17">
        <v>0</v>
      </c>
      <c r="AV153" s="17">
        <v>0</v>
      </c>
      <c r="AW153" s="35">
        <v>0</v>
      </c>
      <c r="AX153" s="31">
        <v>0</v>
      </c>
      <c r="AY153" s="32">
        <v>0</v>
      </c>
      <c r="AZ153" s="31">
        <v>0</v>
      </c>
      <c r="BA153" s="33">
        <v>0</v>
      </c>
      <c r="BB153" s="33">
        <v>0</v>
      </c>
      <c r="BC153" s="34">
        <v>9281.4855000000007</v>
      </c>
      <c r="BD153" s="17">
        <v>0</v>
      </c>
      <c r="BE153" s="17">
        <v>0</v>
      </c>
      <c r="BF153" s="17">
        <v>0</v>
      </c>
      <c r="BG153" s="17">
        <v>0</v>
      </c>
      <c r="BH153" s="35">
        <v>847.61</v>
      </c>
      <c r="BI153" s="31">
        <v>-847.61</v>
      </c>
      <c r="BJ153" s="32">
        <v>1912890.1299999994</v>
      </c>
      <c r="BK153" s="31">
        <v>826236.09000000008</v>
      </c>
      <c r="BL153" s="33">
        <v>0</v>
      </c>
      <c r="BM153" s="33">
        <v>0</v>
      </c>
      <c r="BN153" s="34">
        <v>543195.13500000001</v>
      </c>
      <c r="BO153" s="17">
        <v>0</v>
      </c>
      <c r="BP153" s="17">
        <v>0</v>
      </c>
      <c r="BQ153" s="17">
        <v>0</v>
      </c>
      <c r="BR153" s="17">
        <v>0</v>
      </c>
      <c r="BS153" s="19"/>
      <c r="BT153" s="31">
        <v>847.61000000000104</v>
      </c>
      <c r="BU153" s="31">
        <v>-847.61</v>
      </c>
      <c r="BV153" s="32">
        <v>0</v>
      </c>
      <c r="BW153" s="31">
        <v>2739126.2199999997</v>
      </c>
      <c r="BX153" s="33">
        <v>0</v>
      </c>
      <c r="BY153" s="33">
        <v>0</v>
      </c>
      <c r="BZ153" s="34">
        <v>543195.13500000001</v>
      </c>
      <c r="CA153" s="17">
        <v>0</v>
      </c>
      <c r="CB153" s="17">
        <v>0</v>
      </c>
      <c r="CC153" s="17">
        <v>0</v>
      </c>
      <c r="CD153" s="17">
        <v>0</v>
      </c>
      <c r="CE153" s="19"/>
      <c r="CF153" s="31">
        <v>0</v>
      </c>
      <c r="CG153" s="31">
        <v>0</v>
      </c>
      <c r="CH153" s="32">
        <v>50260.590000000004</v>
      </c>
      <c r="CI153" s="31">
        <v>63052.909999999989</v>
      </c>
      <c r="CJ153" s="33">
        <v>0</v>
      </c>
      <c r="CK153" s="33">
        <v>0</v>
      </c>
      <c r="CL153" s="34">
        <v>21082.634999999998</v>
      </c>
      <c r="CM153" s="17">
        <v>0</v>
      </c>
      <c r="CN153" s="17">
        <v>0</v>
      </c>
      <c r="CO153" s="17">
        <v>0</v>
      </c>
      <c r="CP153" s="17">
        <v>0</v>
      </c>
      <c r="CQ153" s="5"/>
    </row>
    <row r="154" spans="1:95">
      <c r="A154" s="5"/>
      <c r="B154" s="21" t="s">
        <v>2</v>
      </c>
      <c r="C154" s="21" t="s">
        <v>86</v>
      </c>
      <c r="D154" s="22" t="s">
        <v>44</v>
      </c>
      <c r="E154" s="31">
        <v>35221.380749895601</v>
      </c>
      <c r="F154" s="31">
        <v>316842.21338554122</v>
      </c>
      <c r="G154" s="32">
        <v>1486033.0900184738</v>
      </c>
      <c r="H154" s="31">
        <v>1448190.125180973</v>
      </c>
      <c r="I154" s="33">
        <v>1076237.6683434499</v>
      </c>
      <c r="J154" s="33">
        <v>0</v>
      </c>
      <c r="K154" s="34">
        <v>1121250</v>
      </c>
      <c r="L154" s="17">
        <v>1267500</v>
      </c>
      <c r="M154" s="17">
        <v>487500</v>
      </c>
      <c r="N154" s="17">
        <v>487500</v>
      </c>
      <c r="O154" s="17">
        <v>536250</v>
      </c>
      <c r="P154" s="35">
        <v>62.2324803096</v>
      </c>
      <c r="Q154" s="31">
        <v>254.1065253324</v>
      </c>
      <c r="R154" s="32">
        <v>36923.892594033598</v>
      </c>
      <c r="S154" s="31">
        <v>69686.573031342006</v>
      </c>
      <c r="T154" s="33">
        <v>16900.394410729998</v>
      </c>
      <c r="U154" s="33">
        <v>0</v>
      </c>
      <c r="V154" s="34">
        <v>45276</v>
      </c>
      <c r="W154" s="17">
        <v>51182</v>
      </c>
      <c r="X154" s="17">
        <v>19685</v>
      </c>
      <c r="Y154" s="17">
        <v>19685</v>
      </c>
      <c r="Z154" s="17">
        <v>21654</v>
      </c>
      <c r="AA154" s="35">
        <v>35283.613230205199</v>
      </c>
      <c r="AB154" s="31">
        <v>317096.3199108736</v>
      </c>
      <c r="AC154" s="32">
        <v>1522956.9826125074</v>
      </c>
      <c r="AD154" s="31">
        <v>1517876.6982123151</v>
      </c>
      <c r="AE154" s="33">
        <v>1093138.0627541798</v>
      </c>
      <c r="AF154" s="33">
        <v>0</v>
      </c>
      <c r="AG154" s="34">
        <v>1166526</v>
      </c>
      <c r="AH154" s="17">
        <v>1318682</v>
      </c>
      <c r="AI154" s="17">
        <v>507185</v>
      </c>
      <c r="AJ154" s="17">
        <v>507185</v>
      </c>
      <c r="AK154" s="17">
        <v>557904</v>
      </c>
      <c r="AL154" s="31">
        <v>-1651.2732302052002</v>
      </c>
      <c r="AM154" s="31">
        <v>-5136.9599108735993</v>
      </c>
      <c r="AN154" s="32">
        <v>-10356.112612507202</v>
      </c>
      <c r="AO154" s="31">
        <v>0.15178768499999995</v>
      </c>
      <c r="AP154" s="33">
        <v>15303.93724582</v>
      </c>
      <c r="AQ154" s="33">
        <v>0</v>
      </c>
      <c r="AR154" s="34">
        <v>61475.920200000008</v>
      </c>
      <c r="AS154" s="17">
        <v>96791.258800000011</v>
      </c>
      <c r="AT154" s="17">
        <v>48081.137999999999</v>
      </c>
      <c r="AU154" s="17">
        <v>59188.489500000003</v>
      </c>
      <c r="AV154" s="17">
        <v>77604.446399999986</v>
      </c>
      <c r="AW154" s="35">
        <v>0</v>
      </c>
      <c r="AX154" s="31">
        <v>0</v>
      </c>
      <c r="AY154" s="32">
        <v>0</v>
      </c>
      <c r="AZ154" s="31">
        <v>0</v>
      </c>
      <c r="BA154" s="33">
        <v>0</v>
      </c>
      <c r="BB154" s="33">
        <v>0</v>
      </c>
      <c r="BC154" s="34">
        <v>20180.899799999999</v>
      </c>
      <c r="BD154" s="17">
        <v>27692.322</v>
      </c>
      <c r="BE154" s="17">
        <v>12730.343500000001</v>
      </c>
      <c r="BF154" s="17">
        <v>14961.9575</v>
      </c>
      <c r="BG154" s="17">
        <v>18857.155200000001</v>
      </c>
      <c r="BH154" s="35">
        <v>33632.340000000004</v>
      </c>
      <c r="BI154" s="31">
        <v>311959.36</v>
      </c>
      <c r="BJ154" s="32">
        <v>1512600.8700000003</v>
      </c>
      <c r="BK154" s="31">
        <v>1517876.8500000003</v>
      </c>
      <c r="BL154" s="33">
        <v>1108442</v>
      </c>
      <c r="BM154" s="33">
        <v>0</v>
      </c>
      <c r="BN154" s="34">
        <v>1248182.8199999998</v>
      </c>
      <c r="BO154" s="17">
        <v>1443165.5808000001</v>
      </c>
      <c r="BP154" s="17">
        <v>567996.48149999999</v>
      </c>
      <c r="BQ154" s="17">
        <v>581335.44699999993</v>
      </c>
      <c r="BR154" s="17">
        <v>654365.60160000005</v>
      </c>
      <c r="BS154" s="19"/>
      <c r="BT154" s="31">
        <v>35432.339999999997</v>
      </c>
      <c r="BU154" s="31">
        <v>8.6064488868942135E-13</v>
      </c>
      <c r="BV154" s="32">
        <v>1270837.9599999997</v>
      </c>
      <c r="BW154" s="31">
        <v>193019.07999999996</v>
      </c>
      <c r="BX154" s="33">
        <v>2987022.04</v>
      </c>
      <c r="BY154" s="33">
        <v>0</v>
      </c>
      <c r="BZ154" s="34">
        <v>1248182.8199999998</v>
      </c>
      <c r="CA154" s="17">
        <v>1443165.5807999999</v>
      </c>
      <c r="CB154" s="17">
        <v>567996.48149999999</v>
      </c>
      <c r="CC154" s="17">
        <v>581335.44699999993</v>
      </c>
      <c r="CD154" s="17">
        <v>654365.60160000005</v>
      </c>
      <c r="CE154" s="19"/>
      <c r="CF154" s="31">
        <v>59.32</v>
      </c>
      <c r="CG154" s="31">
        <v>249.98999999999998</v>
      </c>
      <c r="CH154" s="32">
        <v>36672.80999999999</v>
      </c>
      <c r="CI154" s="31">
        <v>69686.58</v>
      </c>
      <c r="CJ154" s="33">
        <v>17137</v>
      </c>
      <c r="CK154" s="33">
        <v>0</v>
      </c>
      <c r="CL154" s="34">
        <v>48445.32</v>
      </c>
      <c r="CM154" s="17">
        <v>56013.580800000003</v>
      </c>
      <c r="CN154" s="17">
        <v>22045.231499999994</v>
      </c>
      <c r="CO154" s="17">
        <v>22562.947</v>
      </c>
      <c r="CP154" s="17">
        <v>25397.976600000002</v>
      </c>
      <c r="CQ154" s="5"/>
    </row>
    <row r="155" spans="1:95">
      <c r="A155" s="5"/>
      <c r="B155" s="21" t="s">
        <v>2</v>
      </c>
      <c r="C155" s="21" t="s">
        <v>110</v>
      </c>
      <c r="D155" s="22" t="s">
        <v>38</v>
      </c>
      <c r="E155" s="31">
        <v>2463745.278167781</v>
      </c>
      <c r="F155" s="31">
        <v>2837371.1699322974</v>
      </c>
      <c r="G155" s="32">
        <v>3648533.6089324104</v>
      </c>
      <c r="H155" s="31">
        <v>2083450.5482549244</v>
      </c>
      <c r="I155" s="33">
        <v>4944873.3631601939</v>
      </c>
      <c r="J155" s="33">
        <v>2309361.0817497</v>
      </c>
      <c r="K155" s="34">
        <v>9542329</v>
      </c>
      <c r="L155" s="17">
        <v>3755701</v>
      </c>
      <c r="M155" s="17">
        <v>3610078</v>
      </c>
      <c r="N155" s="17">
        <v>3691251</v>
      </c>
      <c r="O155" s="17">
        <v>3546693</v>
      </c>
      <c r="P155" s="35">
        <v>74261.571837791402</v>
      </c>
      <c r="Q155" s="31">
        <v>24877.820251061297</v>
      </c>
      <c r="R155" s="32">
        <v>71307.210974858346</v>
      </c>
      <c r="S155" s="31">
        <v>35098.992990100356</v>
      </c>
      <c r="T155" s="33">
        <v>123260.5616445309</v>
      </c>
      <c r="U155" s="33">
        <v>31404.646626609992</v>
      </c>
      <c r="V155" s="34">
        <v>368919</v>
      </c>
      <c r="W155" s="17">
        <v>166531</v>
      </c>
      <c r="X155" s="17">
        <v>138867</v>
      </c>
      <c r="Y155" s="17">
        <v>150677</v>
      </c>
      <c r="Z155" s="17">
        <v>143082</v>
      </c>
      <c r="AA155" s="35">
        <v>2538006.8500055731</v>
      </c>
      <c r="AB155" s="31">
        <v>2862248.9901833599</v>
      </c>
      <c r="AC155" s="32">
        <v>3719840.819907268</v>
      </c>
      <c r="AD155" s="31">
        <v>2118549.5412450247</v>
      </c>
      <c r="AE155" s="33">
        <v>5068133.9248047229</v>
      </c>
      <c r="AF155" s="33">
        <v>2340765.7283763108</v>
      </c>
      <c r="AG155" s="34">
        <v>9911248</v>
      </c>
      <c r="AH155" s="17">
        <v>3922232</v>
      </c>
      <c r="AI155" s="17">
        <v>3748945</v>
      </c>
      <c r="AJ155" s="17">
        <v>3841928</v>
      </c>
      <c r="AK155" s="17">
        <v>3689775</v>
      </c>
      <c r="AL155" s="31">
        <v>-118778.73000557355</v>
      </c>
      <c r="AM155" s="31">
        <v>-46368.429383358984</v>
      </c>
      <c r="AN155" s="32">
        <v>-25294.930107269091</v>
      </c>
      <c r="AO155" s="31">
        <v>0.21185497530999997</v>
      </c>
      <c r="AP155" s="33">
        <v>70953.895195272213</v>
      </c>
      <c r="AQ155" s="33">
        <v>77245.271623689972</v>
      </c>
      <c r="AR155" s="34">
        <v>522322.76959999994</v>
      </c>
      <c r="AS155" s="17">
        <v>287891.82880000008</v>
      </c>
      <c r="AT155" s="17">
        <v>355399.98600000003</v>
      </c>
      <c r="AU155" s="17">
        <v>448352.99759999994</v>
      </c>
      <c r="AV155" s="17">
        <v>513247.70250000013</v>
      </c>
      <c r="AW155" s="35">
        <v>0</v>
      </c>
      <c r="AX155" s="31">
        <v>0</v>
      </c>
      <c r="AY155" s="32">
        <v>0</v>
      </c>
      <c r="AZ155" s="31">
        <v>0</v>
      </c>
      <c r="BA155" s="33">
        <v>0</v>
      </c>
      <c r="BB155" s="33">
        <v>0</v>
      </c>
      <c r="BC155" s="34">
        <v>101094.72960000002</v>
      </c>
      <c r="BD155" s="17">
        <v>48635.676799999987</v>
      </c>
      <c r="BE155" s="17">
        <v>55484.386000000006</v>
      </c>
      <c r="BF155" s="17">
        <v>66465.354399999982</v>
      </c>
      <c r="BG155" s="17">
        <v>73057.545000000013</v>
      </c>
      <c r="BH155" s="35">
        <v>2419228.120000001</v>
      </c>
      <c r="BI155" s="31">
        <v>2815880.560800001</v>
      </c>
      <c r="BJ155" s="32">
        <v>3694545.8897999981</v>
      </c>
      <c r="BK155" s="31">
        <v>2118549.7530999994</v>
      </c>
      <c r="BL155" s="33">
        <v>5139087.82</v>
      </c>
      <c r="BM155" s="33">
        <v>2418011</v>
      </c>
      <c r="BN155" s="34">
        <v>10534665.499199999</v>
      </c>
      <c r="BO155" s="17">
        <v>4258759.5056000007</v>
      </c>
      <c r="BP155" s="17">
        <v>4159829.3719999995</v>
      </c>
      <c r="BQ155" s="17">
        <v>4356746.3520000018</v>
      </c>
      <c r="BR155" s="17">
        <v>4276080.2474999996</v>
      </c>
      <c r="BS155" s="19"/>
      <c r="BT155" s="31">
        <v>1590126.4000000008</v>
      </c>
      <c r="BU155" s="31">
        <v>2140635.6900000004</v>
      </c>
      <c r="BV155" s="32">
        <v>4718403.9578</v>
      </c>
      <c r="BW155" s="31">
        <v>2037750.4416</v>
      </c>
      <c r="BX155" s="33">
        <v>5833730.1942999996</v>
      </c>
      <c r="BY155" s="33">
        <v>2440884</v>
      </c>
      <c r="BZ155" s="34">
        <v>4706071.5933000017</v>
      </c>
      <c r="CA155" s="17">
        <v>9310723.0177000016</v>
      </c>
      <c r="CB155" s="17">
        <v>1550202.4585999998</v>
      </c>
      <c r="CC155" s="17">
        <v>4768946.9091999996</v>
      </c>
      <c r="CD155" s="17">
        <v>4099750.9095000001</v>
      </c>
      <c r="CE155" s="19"/>
      <c r="CF155" s="31">
        <v>70786.12999999999</v>
      </c>
      <c r="CG155" s="31">
        <v>24474.799600000002</v>
      </c>
      <c r="CH155" s="32">
        <v>70822.321700000015</v>
      </c>
      <c r="CI155" s="31">
        <v>35098.996500000001</v>
      </c>
      <c r="CJ155" s="33">
        <v>124986.21</v>
      </c>
      <c r="CK155" s="33">
        <v>32440.999999999996</v>
      </c>
      <c r="CL155" s="34">
        <v>392124.00509999989</v>
      </c>
      <c r="CM155" s="17">
        <v>180819.35980000001</v>
      </c>
      <c r="CN155" s="17">
        <v>154086.82319999998</v>
      </c>
      <c r="CO155" s="17">
        <v>170867.71800000002</v>
      </c>
      <c r="CP155" s="17">
        <v>165817.7298</v>
      </c>
      <c r="CQ155" s="5"/>
    </row>
    <row r="156" spans="1:95">
      <c r="A156" s="5"/>
      <c r="B156" s="21" t="s">
        <v>2</v>
      </c>
      <c r="C156" s="21" t="s">
        <v>110</v>
      </c>
      <c r="D156" s="22" t="s">
        <v>46</v>
      </c>
      <c r="E156" s="31">
        <v>1909709.5332480334</v>
      </c>
      <c r="F156" s="31">
        <v>1591672.603814167</v>
      </c>
      <c r="G156" s="32">
        <v>1712153.3284012603</v>
      </c>
      <c r="H156" s="31">
        <v>2624320.8975678841</v>
      </c>
      <c r="I156" s="33">
        <v>2326010.0505214897</v>
      </c>
      <c r="J156" s="33">
        <v>1126041.6573999999</v>
      </c>
      <c r="K156" s="34">
        <v>3928489</v>
      </c>
      <c r="L156" s="17">
        <v>2427216</v>
      </c>
      <c r="M156" s="17">
        <v>4382711</v>
      </c>
      <c r="N156" s="17">
        <v>3315272</v>
      </c>
      <c r="O156" s="17">
        <v>1369326</v>
      </c>
      <c r="P156" s="35">
        <v>409006.91514783422</v>
      </c>
      <c r="Q156" s="31">
        <v>25699.156293730801</v>
      </c>
      <c r="R156" s="32">
        <v>43175.362611211196</v>
      </c>
      <c r="S156" s="31">
        <v>1908.9298091070002</v>
      </c>
      <c r="T156" s="33">
        <v>25168.100571200001</v>
      </c>
      <c r="U156" s="33">
        <v>18118.000200000009</v>
      </c>
      <c r="V156" s="34">
        <v>154354</v>
      </c>
      <c r="W156" s="17">
        <v>96032</v>
      </c>
      <c r="X156" s="17">
        <v>173506</v>
      </c>
      <c r="Y156" s="17">
        <v>137816</v>
      </c>
      <c r="Z156" s="17">
        <v>59247</v>
      </c>
      <c r="AA156" s="35">
        <v>2318716.4483958669</v>
      </c>
      <c r="AB156" s="31">
        <v>1617371.7601078982</v>
      </c>
      <c r="AC156" s="32">
        <v>1755328.6910124719</v>
      </c>
      <c r="AD156" s="31">
        <v>2626229.827376991</v>
      </c>
      <c r="AE156" s="33">
        <v>2351178.15109269</v>
      </c>
      <c r="AF156" s="33">
        <v>1144159.6576</v>
      </c>
      <c r="AG156" s="34">
        <v>4082843</v>
      </c>
      <c r="AH156" s="17">
        <v>2523248</v>
      </c>
      <c r="AI156" s="17">
        <v>4556217</v>
      </c>
      <c r="AJ156" s="17">
        <v>3453088</v>
      </c>
      <c r="AK156" s="17">
        <v>1428573</v>
      </c>
      <c r="AL156" s="31">
        <v>-108515.93839586782</v>
      </c>
      <c r="AM156" s="31">
        <v>-26201.42010789839</v>
      </c>
      <c r="AN156" s="32">
        <v>-11936.241012472005</v>
      </c>
      <c r="AO156" s="31">
        <v>0.26262300899999996</v>
      </c>
      <c r="AP156" s="33">
        <v>32916.500907310008</v>
      </c>
      <c r="AQ156" s="33">
        <v>37757.269503299976</v>
      </c>
      <c r="AR156" s="34">
        <v>215165.82609999998</v>
      </c>
      <c r="AS156" s="17">
        <v>185206.40320000003</v>
      </c>
      <c r="AT156" s="17">
        <v>431929.3715999999</v>
      </c>
      <c r="AU156" s="17">
        <v>402975.36959999998</v>
      </c>
      <c r="AV156" s="17">
        <v>198714.5043</v>
      </c>
      <c r="AW156" s="35">
        <v>0</v>
      </c>
      <c r="AX156" s="31">
        <v>0</v>
      </c>
      <c r="AY156" s="32">
        <v>0</v>
      </c>
      <c r="AZ156" s="31">
        <v>0</v>
      </c>
      <c r="BA156" s="33">
        <v>0</v>
      </c>
      <c r="BB156" s="33">
        <v>0</v>
      </c>
      <c r="BC156" s="34">
        <v>66550.340899999981</v>
      </c>
      <c r="BD156" s="17">
        <v>49960.310400000002</v>
      </c>
      <c r="BE156" s="17">
        <v>107526.72119999999</v>
      </c>
      <c r="BF156" s="17">
        <v>95650.537600000025</v>
      </c>
      <c r="BG156" s="17">
        <v>45285.7641</v>
      </c>
      <c r="BH156" s="35">
        <v>2210200.5100000002</v>
      </c>
      <c r="BI156" s="31">
        <v>1591170.3399999996</v>
      </c>
      <c r="BJ156" s="32">
        <v>1743392.4500000002</v>
      </c>
      <c r="BK156" s="31">
        <v>2626230.09</v>
      </c>
      <c r="BL156" s="33">
        <v>2384094.6520000002</v>
      </c>
      <c r="BM156" s="33">
        <v>1181916.9271032994</v>
      </c>
      <c r="BN156" s="34">
        <v>4364559.1670000004</v>
      </c>
      <c r="BO156" s="17">
        <v>2758414.7135999999</v>
      </c>
      <c r="BP156" s="17">
        <v>5095673.0928000016</v>
      </c>
      <c r="BQ156" s="17">
        <v>3951713.9071999998</v>
      </c>
      <c r="BR156" s="17">
        <v>1672573.2684000002</v>
      </c>
      <c r="BS156" s="19"/>
      <c r="BT156" s="31">
        <v>2161601.0300000003</v>
      </c>
      <c r="BU156" s="31">
        <v>6006654.2000000002</v>
      </c>
      <c r="BV156" s="32">
        <v>974823.72</v>
      </c>
      <c r="BW156" s="31">
        <v>3519010.0599999996</v>
      </c>
      <c r="BX156" s="33">
        <v>2608396.7319999998</v>
      </c>
      <c r="BY156" s="33">
        <v>1181916.9271032999</v>
      </c>
      <c r="BZ156" s="34">
        <v>2835329.0109999999</v>
      </c>
      <c r="CA156" s="17">
        <v>1941872.7076000003</v>
      </c>
      <c r="CB156" s="17">
        <v>3655020.4115999998</v>
      </c>
      <c r="CC156" s="17">
        <v>5227932.8267999999</v>
      </c>
      <c r="CD156" s="17">
        <v>3096438.8867000006</v>
      </c>
      <c r="CE156" s="19"/>
      <c r="CF156" s="31">
        <v>389865.38999999996</v>
      </c>
      <c r="CG156" s="31">
        <v>25282.83</v>
      </c>
      <c r="CH156" s="32">
        <v>42881.770000000011</v>
      </c>
      <c r="CI156" s="31">
        <v>1908.9300000000003</v>
      </c>
      <c r="CJ156" s="33">
        <v>25520.453999999998</v>
      </c>
      <c r="CK156" s="33">
        <v>18715.894206600013</v>
      </c>
      <c r="CL156" s="34">
        <v>165004.42599999995</v>
      </c>
      <c r="CM156" s="17">
        <v>104982.18240000001</v>
      </c>
      <c r="CN156" s="17">
        <v>194049.11039999998</v>
      </c>
      <c r="CO156" s="17">
        <v>157716.63039999997</v>
      </c>
      <c r="CP156" s="17">
        <v>69366.387600000002</v>
      </c>
      <c r="CQ156" s="5"/>
    </row>
    <row r="157" spans="1:95">
      <c r="A157" s="5"/>
      <c r="B157" s="21" t="s">
        <v>2</v>
      </c>
      <c r="C157" s="21" t="s">
        <v>110</v>
      </c>
      <c r="D157" s="22" t="s">
        <v>48</v>
      </c>
      <c r="E157" s="31">
        <v>0</v>
      </c>
      <c r="F157" s="31">
        <v>905934.40603010519</v>
      </c>
      <c r="G157" s="32">
        <v>1936667.6787399382</v>
      </c>
      <c r="H157" s="31">
        <v>1143883.7306116153</v>
      </c>
      <c r="I157" s="33">
        <v>1989020.7022224299</v>
      </c>
      <c r="J157" s="33">
        <v>98623.426806379997</v>
      </c>
      <c r="K157" s="34">
        <v>0</v>
      </c>
      <c r="L157" s="17">
        <v>448246</v>
      </c>
      <c r="M157" s="17">
        <v>819203</v>
      </c>
      <c r="N157" s="17">
        <v>1755000</v>
      </c>
      <c r="O157" s="17">
        <v>487500</v>
      </c>
      <c r="P157" s="35">
        <v>0</v>
      </c>
      <c r="Q157" s="31">
        <v>446.3102249808</v>
      </c>
      <c r="R157" s="32">
        <v>40007.298766393433</v>
      </c>
      <c r="S157" s="31">
        <v>31682.136831786</v>
      </c>
      <c r="T157" s="33">
        <v>11166.666622670002</v>
      </c>
      <c r="U157" s="33">
        <v>0</v>
      </c>
      <c r="V157" s="34">
        <v>0</v>
      </c>
      <c r="W157" s="17">
        <v>16674</v>
      </c>
      <c r="X157" s="17">
        <v>34559</v>
      </c>
      <c r="Y157" s="17">
        <v>70867</v>
      </c>
      <c r="Z157" s="17">
        <v>19685</v>
      </c>
      <c r="AA157" s="35">
        <v>0</v>
      </c>
      <c r="AB157" s="31">
        <v>906380.71625508612</v>
      </c>
      <c r="AC157" s="32">
        <v>1976674.9775063316</v>
      </c>
      <c r="AD157" s="31">
        <v>1175565.8674434011</v>
      </c>
      <c r="AE157" s="33">
        <v>2000187.3688451</v>
      </c>
      <c r="AF157" s="33">
        <v>98623.426806379997</v>
      </c>
      <c r="AG157" s="34">
        <v>0</v>
      </c>
      <c r="AH157" s="17">
        <v>464920</v>
      </c>
      <c r="AI157" s="17">
        <v>853762</v>
      </c>
      <c r="AJ157" s="17">
        <v>1825867</v>
      </c>
      <c r="AK157" s="17">
        <v>507185</v>
      </c>
      <c r="AL157" s="31">
        <v>0</v>
      </c>
      <c r="AM157" s="31">
        <v>-14683.366255085997</v>
      </c>
      <c r="AN157" s="32">
        <v>-13441.396506331359</v>
      </c>
      <c r="AO157" s="31">
        <v>0.11755659849999998</v>
      </c>
      <c r="AP157" s="33">
        <v>28002.631154899998</v>
      </c>
      <c r="AQ157" s="33">
        <v>3254.57319362</v>
      </c>
      <c r="AR157" s="34">
        <v>0</v>
      </c>
      <c r="AS157" s="17">
        <v>34125.128000000004</v>
      </c>
      <c r="AT157" s="17">
        <v>80936.637599999987</v>
      </c>
      <c r="AU157" s="17">
        <v>213078.67890000003</v>
      </c>
      <c r="AV157" s="17">
        <v>70549.433499999999</v>
      </c>
      <c r="AW157" s="35">
        <v>0</v>
      </c>
      <c r="AX157" s="31">
        <v>0</v>
      </c>
      <c r="AY157" s="32">
        <v>0</v>
      </c>
      <c r="AZ157" s="31">
        <v>0</v>
      </c>
      <c r="BA157" s="33">
        <v>0</v>
      </c>
      <c r="BB157" s="33">
        <v>0</v>
      </c>
      <c r="BC157" s="34">
        <v>0</v>
      </c>
      <c r="BD157" s="17">
        <v>8089.6079999999984</v>
      </c>
      <c r="BE157" s="17">
        <v>17672.873400000004</v>
      </c>
      <c r="BF157" s="17">
        <v>44368.568099999997</v>
      </c>
      <c r="BG157" s="17">
        <v>14099.742999999999</v>
      </c>
      <c r="BH157" s="35">
        <v>0</v>
      </c>
      <c r="BI157" s="31">
        <v>891697.35000000009</v>
      </c>
      <c r="BJ157" s="32">
        <v>1963233.5809999993</v>
      </c>
      <c r="BK157" s="31">
        <v>1175565.9849999996</v>
      </c>
      <c r="BL157" s="33">
        <v>2028190</v>
      </c>
      <c r="BM157" s="33">
        <v>101878</v>
      </c>
      <c r="BN157" s="34">
        <v>0</v>
      </c>
      <c r="BO157" s="17">
        <v>507134.73600000003</v>
      </c>
      <c r="BP157" s="17">
        <v>952371.51099999994</v>
      </c>
      <c r="BQ157" s="17">
        <v>2083314.247</v>
      </c>
      <c r="BR157" s="17">
        <v>591834.17650000006</v>
      </c>
      <c r="BS157" s="19"/>
      <c r="BT157" s="31">
        <v>0</v>
      </c>
      <c r="BU157" s="31">
        <v>425549.19</v>
      </c>
      <c r="BV157" s="32">
        <v>2319300.8109999993</v>
      </c>
      <c r="BW157" s="31">
        <v>1068918.175</v>
      </c>
      <c r="BX157" s="33">
        <v>2244918.7399999998</v>
      </c>
      <c r="BY157" s="33">
        <v>101878</v>
      </c>
      <c r="BZ157" s="34">
        <v>0</v>
      </c>
      <c r="CA157" s="17">
        <v>-13003.426799999999</v>
      </c>
      <c r="CB157" s="17">
        <v>1472509.6738000002</v>
      </c>
      <c r="CC157" s="17">
        <v>2083314.2470000002</v>
      </c>
      <c r="CD157" s="17">
        <v>591834.17650000006</v>
      </c>
      <c r="CE157" s="19"/>
      <c r="CF157" s="31">
        <v>0</v>
      </c>
      <c r="CG157" s="31">
        <v>439.07999999999993</v>
      </c>
      <c r="CH157" s="32">
        <v>39735.249000000003</v>
      </c>
      <c r="CI157" s="31">
        <v>31682.139999999996</v>
      </c>
      <c r="CJ157" s="33">
        <v>11323</v>
      </c>
      <c r="CK157" s="33">
        <v>0</v>
      </c>
      <c r="CL157" s="34">
        <v>0</v>
      </c>
      <c r="CM157" s="17">
        <v>18187.999200000002</v>
      </c>
      <c r="CN157" s="17">
        <v>38550.5645</v>
      </c>
      <c r="CO157" s="17">
        <v>80859.246999999988</v>
      </c>
      <c r="CP157" s="17">
        <v>22970.426499999998</v>
      </c>
      <c r="CQ157" s="5"/>
    </row>
    <row r="158" spans="1:95">
      <c r="B158" s="21" t="s">
        <v>2</v>
      </c>
      <c r="C158" s="21" t="s">
        <v>110</v>
      </c>
      <c r="D158" s="22" t="s">
        <v>98</v>
      </c>
      <c r="E158" s="31">
        <v>0</v>
      </c>
      <c r="F158" s="31">
        <v>0</v>
      </c>
      <c r="G158" s="32">
        <v>0</v>
      </c>
      <c r="H158" s="31">
        <v>0</v>
      </c>
      <c r="I158" s="33">
        <v>5945655</v>
      </c>
      <c r="J158" s="33">
        <v>6824426</v>
      </c>
      <c r="K158" s="34">
        <v>2436608</v>
      </c>
      <c r="L158" s="17">
        <v>468578</v>
      </c>
      <c r="M158" s="17">
        <v>0</v>
      </c>
      <c r="N158" s="17">
        <v>0</v>
      </c>
      <c r="O158" s="17">
        <v>0</v>
      </c>
      <c r="P158" s="35">
        <v>0</v>
      </c>
      <c r="Q158" s="31">
        <v>0</v>
      </c>
      <c r="R158" s="32">
        <v>0</v>
      </c>
      <c r="S158" s="31">
        <v>0</v>
      </c>
      <c r="T158" s="33">
        <v>54345</v>
      </c>
      <c r="U158" s="33">
        <v>275574</v>
      </c>
      <c r="V158" s="34">
        <v>98392</v>
      </c>
      <c r="W158" s="17">
        <v>18922</v>
      </c>
      <c r="X158" s="17">
        <v>0</v>
      </c>
      <c r="Y158" s="17">
        <v>0</v>
      </c>
      <c r="Z158" s="17">
        <v>0</v>
      </c>
      <c r="AA158" s="35">
        <v>0</v>
      </c>
      <c r="AB158" s="31">
        <v>0</v>
      </c>
      <c r="AC158" s="32">
        <v>0</v>
      </c>
      <c r="AD158" s="31">
        <v>0</v>
      </c>
      <c r="AE158" s="33">
        <v>6000000</v>
      </c>
      <c r="AF158" s="33">
        <v>7100000</v>
      </c>
      <c r="AG158" s="34">
        <v>2535000</v>
      </c>
      <c r="AH158" s="17">
        <v>487500</v>
      </c>
      <c r="AI158" s="17">
        <v>0</v>
      </c>
      <c r="AJ158" s="17">
        <v>0</v>
      </c>
      <c r="AK158" s="17">
        <v>0</v>
      </c>
      <c r="AL158" s="31">
        <v>0</v>
      </c>
      <c r="AM158" s="31">
        <v>0</v>
      </c>
      <c r="AN158" s="32">
        <v>0</v>
      </c>
      <c r="AO158" s="31">
        <v>0</v>
      </c>
      <c r="AP158" s="33">
        <v>84000</v>
      </c>
      <c r="AQ158" s="33">
        <v>234300.00000000003</v>
      </c>
      <c r="AR158" s="34">
        <v>133594.5</v>
      </c>
      <c r="AS158" s="17">
        <v>35782.5</v>
      </c>
      <c r="AT158" s="17">
        <v>0</v>
      </c>
      <c r="AU158" s="17">
        <v>0</v>
      </c>
      <c r="AV158" s="17">
        <v>0</v>
      </c>
      <c r="AW158" s="35">
        <v>0</v>
      </c>
      <c r="AX158" s="31">
        <v>0</v>
      </c>
      <c r="AY158" s="32">
        <v>0</v>
      </c>
      <c r="AZ158" s="31">
        <v>0</v>
      </c>
      <c r="BA158" s="33">
        <v>0</v>
      </c>
      <c r="BB158" s="33">
        <v>0</v>
      </c>
      <c r="BC158" s="34">
        <v>25857</v>
      </c>
      <c r="BD158" s="17">
        <v>6045</v>
      </c>
      <c r="BE158" s="17">
        <v>0</v>
      </c>
      <c r="BF158" s="17">
        <v>0</v>
      </c>
      <c r="BG158" s="17">
        <v>0</v>
      </c>
      <c r="BH158" s="35">
        <v>0</v>
      </c>
      <c r="BI158" s="31">
        <v>0</v>
      </c>
      <c r="BJ158" s="32">
        <v>0</v>
      </c>
      <c r="BK158" s="31">
        <v>0</v>
      </c>
      <c r="BL158" s="33">
        <v>6084000</v>
      </c>
      <c r="BM158" s="33">
        <v>7334300</v>
      </c>
      <c r="BN158" s="34">
        <v>2694451.5000000005</v>
      </c>
      <c r="BO158" s="17">
        <v>529327.50000000012</v>
      </c>
      <c r="BP158" s="17">
        <v>0</v>
      </c>
      <c r="BQ158" s="17">
        <v>0</v>
      </c>
      <c r="BR158" s="17">
        <v>-4.6566128730773926E-10</v>
      </c>
      <c r="BS158" s="19"/>
      <c r="BT158" s="31">
        <v>0</v>
      </c>
      <c r="BU158" s="31">
        <v>0</v>
      </c>
      <c r="BV158" s="32">
        <v>0</v>
      </c>
      <c r="BW158" s="31">
        <v>0</v>
      </c>
      <c r="BX158" s="33">
        <v>6083999.8580400003</v>
      </c>
      <c r="BY158" s="33">
        <v>7334300.3408900006</v>
      </c>
      <c r="BZ158" s="34">
        <v>2694451.0216950001</v>
      </c>
      <c r="CA158" s="17">
        <v>485648.473512</v>
      </c>
      <c r="CB158" s="17">
        <v>0</v>
      </c>
      <c r="CC158" s="17">
        <v>0</v>
      </c>
      <c r="CD158" s="17">
        <v>43678.635600000031</v>
      </c>
      <c r="CE158" s="19"/>
      <c r="CF158" s="31">
        <v>0</v>
      </c>
      <c r="CG158" s="31">
        <v>0</v>
      </c>
      <c r="CH158" s="32">
        <v>0</v>
      </c>
      <c r="CI158" s="31">
        <v>0</v>
      </c>
      <c r="CJ158" s="33">
        <v>55105.83</v>
      </c>
      <c r="CK158" s="33">
        <v>284667.94199999998</v>
      </c>
      <c r="CL158" s="34">
        <v>104580.85679999999</v>
      </c>
      <c r="CM158" s="17">
        <v>20545.507600000001</v>
      </c>
      <c r="CN158" s="17">
        <v>0</v>
      </c>
      <c r="CO158" s="17">
        <v>0</v>
      </c>
      <c r="CP158" s="17">
        <v>-4.3200998334214091E-12</v>
      </c>
    </row>
    <row r="159" spans="1:95">
      <c r="B159" s="21" t="s">
        <v>2</v>
      </c>
      <c r="C159" s="21" t="s">
        <v>87</v>
      </c>
      <c r="D159" s="22" t="s">
        <v>41</v>
      </c>
      <c r="E159" s="36">
        <v>4049054.3590399087</v>
      </c>
      <c r="F159" s="36">
        <v>4990220.515528583</v>
      </c>
      <c r="G159" s="37">
        <v>1625558.9408743468</v>
      </c>
      <c r="H159" s="36">
        <v>1227941.1972058676</v>
      </c>
      <c r="I159" s="38">
        <v>4418622.2705590678</v>
      </c>
      <c r="J159" s="38">
        <v>2864992.2525007692</v>
      </c>
      <c r="K159" s="39">
        <v>1638000</v>
      </c>
      <c r="L159" s="40">
        <v>702000</v>
      </c>
      <c r="M159" s="40">
        <v>1625188</v>
      </c>
      <c r="N159" s="40">
        <v>1425692</v>
      </c>
      <c r="O159" s="40">
        <v>1418571</v>
      </c>
      <c r="P159" s="41">
        <v>57387.190739736601</v>
      </c>
      <c r="Q159" s="36">
        <v>291225.4579861766</v>
      </c>
      <c r="R159" s="37">
        <v>22436.109218270012</v>
      </c>
      <c r="S159" s="36">
        <v>72533.772746621966</v>
      </c>
      <c r="T159" s="38">
        <v>196281.06431540995</v>
      </c>
      <c r="U159" s="38">
        <v>130144.23993818999</v>
      </c>
      <c r="V159" s="39">
        <v>66144</v>
      </c>
      <c r="W159" s="40">
        <v>28347</v>
      </c>
      <c r="X159" s="40">
        <v>60454</v>
      </c>
      <c r="Y159" s="40">
        <v>60937</v>
      </c>
      <c r="Z159" s="40">
        <v>57434</v>
      </c>
      <c r="AA159" s="41">
        <v>4106441.5497796447</v>
      </c>
      <c r="AB159" s="36">
        <v>5281445.973514759</v>
      </c>
      <c r="AC159" s="37">
        <v>1647995.0500926166</v>
      </c>
      <c r="AD159" s="36">
        <v>1300474.9699524899</v>
      </c>
      <c r="AE159" s="38">
        <v>4614903.33487448</v>
      </c>
      <c r="AF159" s="38">
        <v>2995136.4924389594</v>
      </c>
      <c r="AG159" s="39">
        <v>1704144</v>
      </c>
      <c r="AH159" s="40">
        <v>730347</v>
      </c>
      <c r="AI159" s="40">
        <v>1685642</v>
      </c>
      <c r="AJ159" s="40">
        <v>1486629</v>
      </c>
      <c r="AK159" s="40">
        <v>1476005</v>
      </c>
      <c r="AL159" s="36">
        <v>-192181.47977964461</v>
      </c>
      <c r="AM159" s="36">
        <v>-85559.416914758636</v>
      </c>
      <c r="AN159" s="37">
        <v>-11206.371892616995</v>
      </c>
      <c r="AO159" s="36">
        <v>0.13004751000000006</v>
      </c>
      <c r="AP159" s="38">
        <v>64608.665125519983</v>
      </c>
      <c r="AQ159" s="38">
        <v>98839.507561040053</v>
      </c>
      <c r="AR159" s="39">
        <v>89808.388800000015</v>
      </c>
      <c r="AS159" s="40">
        <v>53607.469800000006</v>
      </c>
      <c r="AT159" s="40">
        <v>159798.86159999997</v>
      </c>
      <c r="AU159" s="40">
        <v>173489.60430000001</v>
      </c>
      <c r="AV159" s="40">
        <v>205312.29549999998</v>
      </c>
      <c r="AW159" s="41">
        <v>0</v>
      </c>
      <c r="AX159" s="36">
        <v>0</v>
      </c>
      <c r="AY159" s="37">
        <v>0</v>
      </c>
      <c r="AZ159" s="36">
        <v>0</v>
      </c>
      <c r="BA159" s="38">
        <v>0</v>
      </c>
      <c r="BB159" s="38">
        <v>0</v>
      </c>
      <c r="BC159" s="39">
        <v>20790.556799999998</v>
      </c>
      <c r="BD159" s="40">
        <v>10809.135600000001</v>
      </c>
      <c r="BE159" s="40">
        <v>29835.863399999998</v>
      </c>
      <c r="BF159" s="40">
        <v>30921.8832</v>
      </c>
      <c r="BG159" s="40">
        <v>35128.919000000002</v>
      </c>
      <c r="BH159" s="41">
        <v>3914260.0700000008</v>
      </c>
      <c r="BI159" s="36">
        <v>5195886.5566000035</v>
      </c>
      <c r="BJ159" s="37">
        <v>1636788.6782000002</v>
      </c>
      <c r="BK159" s="36">
        <v>1300475.1000000003</v>
      </c>
      <c r="BL159" s="38">
        <v>4679512</v>
      </c>
      <c r="BM159" s="38">
        <v>3093975.9999999995</v>
      </c>
      <c r="BN159" s="39">
        <v>1814742.9456000002</v>
      </c>
      <c r="BO159" s="40">
        <v>794763.60540000012</v>
      </c>
      <c r="BP159" s="40">
        <v>1875276.7249999999</v>
      </c>
      <c r="BQ159" s="40">
        <v>1691040.4874999998</v>
      </c>
      <c r="BR159" s="40">
        <v>1716446.2144999998</v>
      </c>
      <c r="BS159" s="19"/>
      <c r="BT159" s="36">
        <v>1507929.7799999998</v>
      </c>
      <c r="BU159" s="36">
        <v>6727274.6600000011</v>
      </c>
      <c r="BV159" s="37">
        <v>1852805.1247999999</v>
      </c>
      <c r="BW159" s="36">
        <v>343932.98999999993</v>
      </c>
      <c r="BX159" s="38">
        <v>5741363.8500000015</v>
      </c>
      <c r="BY159" s="38">
        <v>3647636.9999999995</v>
      </c>
      <c r="BZ159" s="39">
        <v>1814742.9456000002</v>
      </c>
      <c r="CA159" s="40">
        <v>794763.60540000012</v>
      </c>
      <c r="CB159" s="40">
        <v>-48084.474999999999</v>
      </c>
      <c r="CC159" s="40">
        <v>2855032.8499999996</v>
      </c>
      <c r="CD159" s="40">
        <v>1744892.1722999997</v>
      </c>
      <c r="CE159" s="19"/>
      <c r="CF159" s="36">
        <v>54701.47</v>
      </c>
      <c r="CG159" s="36">
        <v>286507.60600000003</v>
      </c>
      <c r="CH159" s="37">
        <v>22283.54359999999</v>
      </c>
      <c r="CI159" s="36">
        <v>72533.779999999955</v>
      </c>
      <c r="CJ159" s="38">
        <v>199029</v>
      </c>
      <c r="CK159" s="38">
        <v>134439</v>
      </c>
      <c r="CL159" s="39">
        <v>70436.745599999995</v>
      </c>
      <c r="CM159" s="40">
        <v>30847.205400000003</v>
      </c>
      <c r="CN159" s="40">
        <v>67255.075000000026</v>
      </c>
      <c r="CO159" s="40">
        <v>69315.837499999994</v>
      </c>
      <c r="CP159" s="40">
        <v>66789.998600000006</v>
      </c>
    </row>
    <row r="160" spans="1:95">
      <c r="B160" s="21" t="s">
        <v>3</v>
      </c>
      <c r="C160" s="21" t="s">
        <v>88</v>
      </c>
      <c r="D160" s="22" t="s">
        <v>56</v>
      </c>
      <c r="E160" s="31">
        <v>889396.27916798322</v>
      </c>
      <c r="F160" s="31">
        <v>1121370.6427444143</v>
      </c>
      <c r="G160" s="32">
        <v>2269902.4241312449</v>
      </c>
      <c r="H160" s="31">
        <v>5417534.9082464557</v>
      </c>
      <c r="I160" s="33">
        <v>4511151.867813319</v>
      </c>
      <c r="J160" s="33">
        <v>5170647.5984856803</v>
      </c>
      <c r="K160" s="34">
        <v>4363038</v>
      </c>
      <c r="L160" s="17">
        <v>11396916.449999999</v>
      </c>
      <c r="M160" s="17">
        <v>1290380</v>
      </c>
      <c r="N160" s="17">
        <v>350000</v>
      </c>
      <c r="O160" s="17">
        <v>1100000</v>
      </c>
      <c r="P160" s="35">
        <v>106601.29080558305</v>
      </c>
      <c r="Q160" s="31">
        <v>131338.5238916784</v>
      </c>
      <c r="R160" s="32">
        <v>243989.47928109596</v>
      </c>
      <c r="S160" s="31">
        <v>111219.11887808699</v>
      </c>
      <c r="T160" s="33">
        <v>128036.46348367998</v>
      </c>
      <c r="U160" s="33">
        <v>211891.32351169965</v>
      </c>
      <c r="V160" s="34">
        <v>243877</v>
      </c>
      <c r="W160" s="17">
        <v>521609</v>
      </c>
      <c r="X160" s="17">
        <v>52106</v>
      </c>
      <c r="Y160" s="17">
        <v>14133</v>
      </c>
      <c r="Z160" s="17">
        <v>44418</v>
      </c>
      <c r="AA160" s="35">
        <v>995997.5699735661</v>
      </c>
      <c r="AB160" s="31">
        <v>1252709.1666360928</v>
      </c>
      <c r="AC160" s="32">
        <v>2513891.9034123416</v>
      </c>
      <c r="AD160" s="31">
        <v>5528754.0271245427</v>
      </c>
      <c r="AE160" s="33">
        <v>4639188.331296999</v>
      </c>
      <c r="AF160" s="33">
        <v>5382538.9219973795</v>
      </c>
      <c r="AG160" s="34">
        <v>4606915</v>
      </c>
      <c r="AH160" s="17">
        <v>11918525.449999999</v>
      </c>
      <c r="AI160" s="17">
        <v>1342486</v>
      </c>
      <c r="AJ160" s="17">
        <v>364133</v>
      </c>
      <c r="AK160" s="17">
        <v>1144418</v>
      </c>
      <c r="AL160" s="31">
        <v>-46612.689973566397</v>
      </c>
      <c r="AM160" s="31">
        <v>-20293.886636092797</v>
      </c>
      <c r="AN160" s="32">
        <v>-17094.473412340802</v>
      </c>
      <c r="AO160" s="31">
        <v>0.55287545800000015</v>
      </c>
      <c r="AP160" s="33">
        <v>64948.642703000027</v>
      </c>
      <c r="AQ160" s="33">
        <v>177623.78500262002</v>
      </c>
      <c r="AR160" s="34">
        <v>242784.42050000004</v>
      </c>
      <c r="AS160" s="17">
        <v>874819.76803000004</v>
      </c>
      <c r="AT160" s="17">
        <v>127267.67279999999</v>
      </c>
      <c r="AU160" s="17">
        <v>42494.321100000001</v>
      </c>
      <c r="AV160" s="17">
        <v>159188.54380000001</v>
      </c>
      <c r="AW160" s="35">
        <v>0</v>
      </c>
      <c r="AX160" s="31">
        <v>0</v>
      </c>
      <c r="AY160" s="32">
        <v>0</v>
      </c>
      <c r="AZ160" s="31">
        <v>0</v>
      </c>
      <c r="BA160" s="33">
        <v>0</v>
      </c>
      <c r="BB160" s="33">
        <v>0</v>
      </c>
      <c r="BC160" s="34">
        <v>0</v>
      </c>
      <c r="BD160" s="17">
        <v>0</v>
      </c>
      <c r="BE160" s="17">
        <v>0</v>
      </c>
      <c r="BF160" s="17">
        <v>0</v>
      </c>
      <c r="BG160" s="17">
        <v>0</v>
      </c>
      <c r="BH160" s="35">
        <v>949384.87999999942</v>
      </c>
      <c r="BI160" s="31">
        <v>1232415.28</v>
      </c>
      <c r="BJ160" s="32">
        <v>2496797.4300000006</v>
      </c>
      <c r="BK160" s="31">
        <v>5528754.580000001</v>
      </c>
      <c r="BL160" s="33">
        <v>4704136.9740000004</v>
      </c>
      <c r="BM160" s="33">
        <v>5560162.7070000013</v>
      </c>
      <c r="BN160" s="34">
        <v>4849699.4204999981</v>
      </c>
      <c r="BO160" s="17">
        <v>12793345.21803</v>
      </c>
      <c r="BP160" s="17">
        <v>1469753.6728000001</v>
      </c>
      <c r="BQ160" s="17">
        <v>406627.3211</v>
      </c>
      <c r="BR160" s="17">
        <v>1303606.5438000001</v>
      </c>
      <c r="BS160" s="17"/>
      <c r="BT160" s="31">
        <v>986735.1</v>
      </c>
      <c r="BU160" s="31">
        <v>125159.54999999999</v>
      </c>
      <c r="BV160" s="32">
        <v>3072138.0199999996</v>
      </c>
      <c r="BW160" s="31">
        <v>5941623.7700000023</v>
      </c>
      <c r="BX160" s="33">
        <v>6274903.1139999991</v>
      </c>
      <c r="BY160" s="33">
        <v>4719075.5130000003</v>
      </c>
      <c r="BZ160" s="34">
        <v>1642813.0917000014</v>
      </c>
      <c r="CA160" s="17">
        <v>16841318.74083</v>
      </c>
      <c r="CB160" s="17">
        <v>1469753.6728000001</v>
      </c>
      <c r="CC160" s="17">
        <v>406627.3211</v>
      </c>
      <c r="CD160" s="17">
        <v>1303606.5438000001</v>
      </c>
      <c r="CE160" s="19"/>
      <c r="CF160" s="31">
        <v>101612.35000000002</v>
      </c>
      <c r="CG160" s="31">
        <v>129210.84</v>
      </c>
      <c r="CH160" s="32">
        <v>242330.34999999989</v>
      </c>
      <c r="CI160" s="31">
        <v>111219.12999999998</v>
      </c>
      <c r="CJ160" s="33">
        <v>129828.974</v>
      </c>
      <c r="CK160" s="33">
        <v>218883.73720659962</v>
      </c>
      <c r="CL160" s="34">
        <v>256729.31789999997</v>
      </c>
      <c r="CM160" s="17">
        <v>559895.10060000012</v>
      </c>
      <c r="CN160" s="17">
        <v>57045.648800000003</v>
      </c>
      <c r="CO160" s="17">
        <v>15782.321099999999</v>
      </c>
      <c r="CP160" s="17">
        <v>50596.543799999999</v>
      </c>
    </row>
    <row r="161" spans="1:95">
      <c r="B161" s="21" t="s">
        <v>3</v>
      </c>
      <c r="C161" s="21" t="s">
        <v>89</v>
      </c>
      <c r="D161" s="22" t="s">
        <v>57</v>
      </c>
      <c r="E161" s="31">
        <v>1847407.6865932201</v>
      </c>
      <c r="F161" s="31">
        <v>1794640.7576036409</v>
      </c>
      <c r="G161" s="32">
        <v>1111372.0537093631</v>
      </c>
      <c r="H161" s="31">
        <v>1395784.5904215274</v>
      </c>
      <c r="I161" s="33">
        <v>1218859.9557499602</v>
      </c>
      <c r="J161" s="33">
        <v>1114436.5924337301</v>
      </c>
      <c r="K161" s="34">
        <v>1414107.5329507501</v>
      </c>
      <c r="L161" s="17">
        <v>1413772.1258944501</v>
      </c>
      <c r="M161" s="17">
        <v>1313438.0708540799</v>
      </c>
      <c r="N161" s="17">
        <v>1313105.5789840999</v>
      </c>
      <c r="O161" s="17">
        <v>1212774.9977996</v>
      </c>
      <c r="P161" s="35">
        <v>0</v>
      </c>
      <c r="Q161" s="31">
        <v>0</v>
      </c>
      <c r="R161" s="32">
        <v>742.20701016959993</v>
      </c>
      <c r="S161" s="31">
        <v>-1.2789769243681803E-13</v>
      </c>
      <c r="T161" s="33">
        <v>38151.87361694</v>
      </c>
      <c r="U161" s="33">
        <v>44419.000000000007</v>
      </c>
      <c r="V161" s="34">
        <v>56533</v>
      </c>
      <c r="W161" s="17">
        <v>56533</v>
      </c>
      <c r="X161" s="17">
        <v>52495</v>
      </c>
      <c r="Y161" s="17">
        <v>52495</v>
      </c>
      <c r="Z161" s="17">
        <v>48457</v>
      </c>
      <c r="AA161" s="35">
        <v>1847407.6865932201</v>
      </c>
      <c r="AB161" s="31">
        <v>1794640.7576036409</v>
      </c>
      <c r="AC161" s="32">
        <v>1112114.2607195326</v>
      </c>
      <c r="AD161" s="31">
        <v>1395784.5904215274</v>
      </c>
      <c r="AE161" s="33">
        <v>1257011.8293669</v>
      </c>
      <c r="AF161" s="33">
        <v>1158855.5924337301</v>
      </c>
      <c r="AG161" s="34">
        <v>1470640.5329507501</v>
      </c>
      <c r="AH161" s="17">
        <v>1470305.1258944501</v>
      </c>
      <c r="AI161" s="17">
        <v>1365933.0708540799</v>
      </c>
      <c r="AJ161" s="17">
        <v>1365600.5789840999</v>
      </c>
      <c r="AK161" s="17">
        <v>1261231.9977996</v>
      </c>
      <c r="AL161" s="31">
        <v>-86458.686593220002</v>
      </c>
      <c r="AM161" s="31">
        <v>-29073.177603640801</v>
      </c>
      <c r="AN161" s="32">
        <v>-7562.3807195328009</v>
      </c>
      <c r="AO161" s="31">
        <v>0.13957847299999998</v>
      </c>
      <c r="AP161" s="33">
        <v>17598.170633099999</v>
      </c>
      <c r="AQ161" s="33">
        <v>38242.234566269995</v>
      </c>
      <c r="AR161" s="34">
        <v>77502.756149249995</v>
      </c>
      <c r="AS161" s="17">
        <v>107920.39630555002</v>
      </c>
      <c r="AT161" s="17">
        <v>129490.45514592</v>
      </c>
      <c r="AU161" s="17">
        <v>159365.5875159</v>
      </c>
      <c r="AV161" s="17">
        <v>175437.37090040001</v>
      </c>
      <c r="AW161" s="35">
        <v>0</v>
      </c>
      <c r="AX161" s="31">
        <v>0</v>
      </c>
      <c r="AY161" s="32">
        <v>0</v>
      </c>
      <c r="AZ161" s="31">
        <v>0</v>
      </c>
      <c r="BA161" s="33">
        <v>0</v>
      </c>
      <c r="BB161" s="33">
        <v>0</v>
      </c>
      <c r="BC161" s="34">
        <v>0</v>
      </c>
      <c r="BD161" s="17">
        <v>0</v>
      </c>
      <c r="BE161" s="17">
        <v>0</v>
      </c>
      <c r="BF161" s="17">
        <v>0</v>
      </c>
      <c r="BG161" s="17">
        <v>0</v>
      </c>
      <c r="BH161" s="35">
        <v>1760949</v>
      </c>
      <c r="BI161" s="31">
        <v>1765567.58</v>
      </c>
      <c r="BJ161" s="32">
        <v>1104551.8799999997</v>
      </c>
      <c r="BK161" s="31">
        <v>1395784.73</v>
      </c>
      <c r="BL161" s="33">
        <v>1274609.9999999998</v>
      </c>
      <c r="BM161" s="33">
        <v>1197097.827</v>
      </c>
      <c r="BN161" s="34">
        <v>1548143.2890999999</v>
      </c>
      <c r="BO161" s="17">
        <v>1578225.5222</v>
      </c>
      <c r="BP161" s="17">
        <v>1495423.5260000001</v>
      </c>
      <c r="BQ161" s="17">
        <v>1524966.1665000001</v>
      </c>
      <c r="BR161" s="17">
        <v>1436669.3687</v>
      </c>
      <c r="BS161" s="17"/>
      <c r="BT161" s="31">
        <v>1760949</v>
      </c>
      <c r="BU161" s="31">
        <v>1765567.58</v>
      </c>
      <c r="BV161" s="32">
        <v>958103.73</v>
      </c>
      <c r="BW161" s="31">
        <v>1542232.8800000006</v>
      </c>
      <c r="BX161" s="33">
        <v>1274610</v>
      </c>
      <c r="BY161" s="33">
        <v>1197097.827</v>
      </c>
      <c r="BZ161" s="34">
        <v>1548143.2890999999</v>
      </c>
      <c r="CA161" s="17">
        <v>1578225.5222</v>
      </c>
      <c r="CB161" s="17">
        <v>1495423.5260000001</v>
      </c>
      <c r="CC161" s="17">
        <v>1524966.1665000001</v>
      </c>
      <c r="CD161" s="17">
        <v>1436669.3687</v>
      </c>
      <c r="CE161" s="19"/>
      <c r="CF161" s="31">
        <v>0</v>
      </c>
      <c r="CG161" s="31">
        <v>0</v>
      </c>
      <c r="CH161" s="32">
        <v>737.16000000000008</v>
      </c>
      <c r="CI161" s="31">
        <v>-3.2046082096542222E-14</v>
      </c>
      <c r="CJ161" s="33">
        <v>38686</v>
      </c>
      <c r="CK161" s="33">
        <v>45884.826999999997</v>
      </c>
      <c r="CL161" s="34">
        <v>59512.289100000002</v>
      </c>
      <c r="CM161" s="17">
        <v>60682.522199999999</v>
      </c>
      <c r="CN161" s="17">
        <v>57471.525999999998</v>
      </c>
      <c r="CO161" s="17">
        <v>58621.166499999999</v>
      </c>
      <c r="CP161" s="17">
        <v>55197.368699999999</v>
      </c>
    </row>
    <row r="162" spans="1:95">
      <c r="B162" s="21" t="s">
        <v>3</v>
      </c>
      <c r="C162" s="21" t="s">
        <v>89</v>
      </c>
      <c r="D162" s="22" t="s">
        <v>55</v>
      </c>
      <c r="E162" s="31">
        <v>0</v>
      </c>
      <c r="F162" s="31">
        <v>0</v>
      </c>
      <c r="G162" s="32">
        <v>753086.1785512463</v>
      </c>
      <c r="H162" s="31">
        <v>418751.91812480398</v>
      </c>
      <c r="I162" s="33">
        <v>3550295.844</v>
      </c>
      <c r="J162" s="33">
        <v>0</v>
      </c>
      <c r="K162" s="34">
        <v>0</v>
      </c>
      <c r="L162" s="17">
        <v>1800000</v>
      </c>
      <c r="M162" s="17">
        <v>1800000</v>
      </c>
      <c r="N162" s="17">
        <v>0</v>
      </c>
      <c r="O162" s="17">
        <v>0</v>
      </c>
      <c r="P162" s="35">
        <v>0</v>
      </c>
      <c r="Q162" s="31">
        <v>0</v>
      </c>
      <c r="R162" s="32">
        <v>4039.7603842223998</v>
      </c>
      <c r="S162" s="31">
        <v>-4012.2895987710003</v>
      </c>
      <c r="T162" s="33">
        <v>0</v>
      </c>
      <c r="U162" s="33">
        <v>0</v>
      </c>
      <c r="V162" s="34">
        <v>0</v>
      </c>
      <c r="W162" s="17">
        <v>0</v>
      </c>
      <c r="X162" s="17">
        <v>0</v>
      </c>
      <c r="Y162" s="17">
        <v>0</v>
      </c>
      <c r="Z162" s="17">
        <v>0</v>
      </c>
      <c r="AA162" s="35">
        <v>0</v>
      </c>
      <c r="AB162" s="31">
        <v>0</v>
      </c>
      <c r="AC162" s="32">
        <v>757125.93893546879</v>
      </c>
      <c r="AD162" s="31">
        <v>414739.62852603296</v>
      </c>
      <c r="AE162" s="33">
        <v>3550295.844</v>
      </c>
      <c r="AF162" s="33">
        <v>0</v>
      </c>
      <c r="AG162" s="34">
        <v>0</v>
      </c>
      <c r="AH162" s="17">
        <v>1800000</v>
      </c>
      <c r="AI162" s="17">
        <v>1800000</v>
      </c>
      <c r="AJ162" s="17">
        <v>0</v>
      </c>
      <c r="AK162" s="17">
        <v>0</v>
      </c>
      <c r="AL162" s="31">
        <v>0</v>
      </c>
      <c r="AM162" s="31">
        <v>0</v>
      </c>
      <c r="AN162" s="32">
        <v>-5148.4589354687996</v>
      </c>
      <c r="AO162" s="31">
        <v>4.1473966999999994E-2</v>
      </c>
      <c r="AP162" s="33">
        <v>49704.155999999995</v>
      </c>
      <c r="AQ162" s="33">
        <v>0</v>
      </c>
      <c r="AR162" s="34">
        <v>0</v>
      </c>
      <c r="AS162" s="17">
        <v>132120.00000000003</v>
      </c>
      <c r="AT162" s="17">
        <v>170640</v>
      </c>
      <c r="AU162" s="17">
        <v>0</v>
      </c>
      <c r="AV162" s="17">
        <v>4.3655745685100555E-11</v>
      </c>
      <c r="AW162" s="35">
        <v>0</v>
      </c>
      <c r="AX162" s="31">
        <v>0</v>
      </c>
      <c r="AY162" s="32">
        <v>0</v>
      </c>
      <c r="AZ162" s="31">
        <v>0</v>
      </c>
      <c r="BA162" s="33">
        <v>0</v>
      </c>
      <c r="BB162" s="33">
        <v>0</v>
      </c>
      <c r="BC162" s="34">
        <v>0</v>
      </c>
      <c r="BD162" s="17">
        <v>0</v>
      </c>
      <c r="BE162" s="17">
        <v>0</v>
      </c>
      <c r="BF162" s="17">
        <v>0</v>
      </c>
      <c r="BG162" s="17">
        <v>0</v>
      </c>
      <c r="BH162" s="35">
        <v>0</v>
      </c>
      <c r="BI162" s="31">
        <v>0</v>
      </c>
      <c r="BJ162" s="32">
        <v>751977.47999999986</v>
      </c>
      <c r="BK162" s="31">
        <v>414739.67</v>
      </c>
      <c r="BL162" s="33">
        <v>3600000</v>
      </c>
      <c r="BM162" s="33">
        <v>0</v>
      </c>
      <c r="BN162" s="34">
        <v>3.4560798667371273E-11</v>
      </c>
      <c r="BO162" s="17">
        <v>1932119.9999999998</v>
      </c>
      <c r="BP162" s="17">
        <v>1970639.9999999998</v>
      </c>
      <c r="BQ162" s="17">
        <v>9.4587448984384537E-11</v>
      </c>
      <c r="BR162" s="17">
        <v>-2.9103830456733704E-10</v>
      </c>
      <c r="BS162" s="17"/>
      <c r="BT162" s="31">
        <v>0</v>
      </c>
      <c r="BU162" s="31">
        <v>0</v>
      </c>
      <c r="BV162" s="32">
        <v>748227.62</v>
      </c>
      <c r="BW162" s="31">
        <v>418489.53</v>
      </c>
      <c r="BX162" s="33">
        <v>3600000</v>
      </c>
      <c r="BY162" s="33">
        <v>0</v>
      </c>
      <c r="BZ162" s="34">
        <v>3.7175595934968442E-11</v>
      </c>
      <c r="CA162" s="17">
        <v>1932119.9999999998</v>
      </c>
      <c r="CB162" s="17">
        <v>1970639.9999999998</v>
      </c>
      <c r="CC162" s="17">
        <v>-6.6393113229423761E-11</v>
      </c>
      <c r="CD162" s="17">
        <v>1.2460077414289117E-10</v>
      </c>
      <c r="CE162" s="19"/>
      <c r="CF162" s="31">
        <v>0</v>
      </c>
      <c r="CG162" s="31">
        <v>0</v>
      </c>
      <c r="CH162" s="32">
        <v>4012.2899999999995</v>
      </c>
      <c r="CI162" s="31">
        <v>-4012.29</v>
      </c>
      <c r="CJ162" s="33">
        <v>1.1546319456101628E-13</v>
      </c>
      <c r="CK162" s="33">
        <v>0</v>
      </c>
      <c r="CL162" s="34">
        <v>-1.0231815394945443E-12</v>
      </c>
      <c r="CM162" s="17">
        <v>-2.5011104298755527E-12</v>
      </c>
      <c r="CN162" s="17">
        <v>5.2295945351943374E-12</v>
      </c>
      <c r="CO162" s="17">
        <v>-9.0949470177292824E-13</v>
      </c>
      <c r="CP162" s="17">
        <v>9.0949470177292824E-13</v>
      </c>
    </row>
    <row r="163" spans="1:95">
      <c r="B163" s="21" t="s">
        <v>3</v>
      </c>
      <c r="C163" s="21" t="s">
        <v>90</v>
      </c>
      <c r="D163" s="22" t="s">
        <v>58</v>
      </c>
      <c r="E163" s="31">
        <v>0</v>
      </c>
      <c r="F163" s="31">
        <v>0</v>
      </c>
      <c r="G163" s="32">
        <v>238996.85944942076</v>
      </c>
      <c r="H163" s="31">
        <v>4494802.1305197421</v>
      </c>
      <c r="I163" s="33">
        <v>1150686.38599884</v>
      </c>
      <c r="J163" s="33">
        <v>0</v>
      </c>
      <c r="K163" s="34">
        <v>0</v>
      </c>
      <c r="L163" s="17">
        <v>0</v>
      </c>
      <c r="M163" s="17">
        <v>0</v>
      </c>
      <c r="N163" s="17">
        <v>0</v>
      </c>
      <c r="O163" s="17">
        <v>0</v>
      </c>
      <c r="P163" s="35">
        <v>0</v>
      </c>
      <c r="Q163" s="31">
        <v>0</v>
      </c>
      <c r="R163" s="32">
        <v>5247.8755715664001</v>
      </c>
      <c r="S163" s="31">
        <v>106738.79932611898</v>
      </c>
      <c r="T163" s="33">
        <v>32182.445632570001</v>
      </c>
      <c r="U163" s="33">
        <v>0</v>
      </c>
      <c r="V163" s="34">
        <v>0</v>
      </c>
      <c r="W163" s="17">
        <v>0</v>
      </c>
      <c r="X163" s="17">
        <v>0</v>
      </c>
      <c r="Y163" s="17">
        <v>0</v>
      </c>
      <c r="Z163" s="17">
        <v>0</v>
      </c>
      <c r="AA163" s="35">
        <v>0</v>
      </c>
      <c r="AB163" s="31">
        <v>0</v>
      </c>
      <c r="AC163" s="32">
        <v>244244.73502098717</v>
      </c>
      <c r="AD163" s="31">
        <v>4601540.9298458602</v>
      </c>
      <c r="AE163" s="33">
        <v>1182868.8316314099</v>
      </c>
      <c r="AF163" s="33">
        <v>0</v>
      </c>
      <c r="AG163" s="34">
        <v>0</v>
      </c>
      <c r="AH163" s="17">
        <v>0</v>
      </c>
      <c r="AI163" s="17">
        <v>0</v>
      </c>
      <c r="AJ163" s="17">
        <v>0</v>
      </c>
      <c r="AK163" s="17">
        <v>0</v>
      </c>
      <c r="AL163" s="31">
        <v>0</v>
      </c>
      <c r="AM163" s="31">
        <v>0</v>
      </c>
      <c r="AN163" s="32">
        <v>-1660.8650209871998</v>
      </c>
      <c r="AO163" s="31">
        <v>0.46015413900000002</v>
      </c>
      <c r="AP163" s="33">
        <v>16560.168368589999</v>
      </c>
      <c r="AQ163" s="33">
        <v>0</v>
      </c>
      <c r="AR163" s="34">
        <v>0</v>
      </c>
      <c r="AS163" s="17">
        <v>0</v>
      </c>
      <c r="AT163" s="17">
        <v>0</v>
      </c>
      <c r="AU163" s="17">
        <v>0</v>
      </c>
      <c r="AV163" s="17">
        <v>0</v>
      </c>
      <c r="AW163" s="35">
        <v>0</v>
      </c>
      <c r="AX163" s="31">
        <v>0</v>
      </c>
      <c r="AY163" s="32">
        <v>0</v>
      </c>
      <c r="AZ163" s="31">
        <v>0</v>
      </c>
      <c r="BA163" s="33">
        <v>0</v>
      </c>
      <c r="BB163" s="33">
        <v>0</v>
      </c>
      <c r="BC163" s="34">
        <v>0</v>
      </c>
      <c r="BD163" s="17">
        <v>0</v>
      </c>
      <c r="BE163" s="17">
        <v>0</v>
      </c>
      <c r="BF163" s="17">
        <v>0</v>
      </c>
      <c r="BG163" s="17">
        <v>0</v>
      </c>
      <c r="BH163" s="35">
        <v>0</v>
      </c>
      <c r="BI163" s="31">
        <v>0</v>
      </c>
      <c r="BJ163" s="32">
        <v>242583.87000000002</v>
      </c>
      <c r="BK163" s="31">
        <v>4601541.3900000006</v>
      </c>
      <c r="BL163" s="33">
        <v>1199429</v>
      </c>
      <c r="BM163" s="33">
        <v>0</v>
      </c>
      <c r="BN163" s="34">
        <v>0</v>
      </c>
      <c r="BO163" s="17">
        <v>0</v>
      </c>
      <c r="BP163" s="17">
        <v>0</v>
      </c>
      <c r="BQ163" s="17">
        <v>0</v>
      </c>
      <c r="BR163" s="17">
        <v>0</v>
      </c>
      <c r="BS163" s="17"/>
      <c r="BT163" s="31">
        <v>0</v>
      </c>
      <c r="BU163" s="31">
        <v>0</v>
      </c>
      <c r="BV163" s="32">
        <v>0</v>
      </c>
      <c r="BW163" s="31">
        <v>0</v>
      </c>
      <c r="BX163" s="33">
        <v>6043554.2599999998</v>
      </c>
      <c r="BY163" s="33">
        <v>0</v>
      </c>
      <c r="BZ163" s="34">
        <v>0</v>
      </c>
      <c r="CA163" s="17">
        <v>0</v>
      </c>
      <c r="CB163" s="17">
        <v>0</v>
      </c>
      <c r="CC163" s="17">
        <v>0</v>
      </c>
      <c r="CD163" s="17">
        <v>0</v>
      </c>
      <c r="CE163" s="19"/>
      <c r="CF163" s="31">
        <v>0</v>
      </c>
      <c r="CG163" s="31">
        <v>0</v>
      </c>
      <c r="CH163" s="32">
        <v>5212.1900000000005</v>
      </c>
      <c r="CI163" s="31">
        <v>106738.81000000001</v>
      </c>
      <c r="CJ163" s="33">
        <v>32633</v>
      </c>
      <c r="CK163" s="33">
        <v>0</v>
      </c>
      <c r="CL163" s="34">
        <v>0</v>
      </c>
      <c r="CM163" s="17">
        <v>0</v>
      </c>
      <c r="CN163" s="17">
        <v>0</v>
      </c>
      <c r="CO163" s="17">
        <v>0</v>
      </c>
      <c r="CP163" s="17">
        <v>0</v>
      </c>
    </row>
    <row r="164" spans="1:95">
      <c r="B164" s="21" t="s">
        <v>3</v>
      </c>
      <c r="C164" s="21" t="s">
        <v>91</v>
      </c>
      <c r="D164" s="22" t="s">
        <v>60</v>
      </c>
      <c r="E164" s="31">
        <v>256304.21837162043</v>
      </c>
      <c r="F164" s="31">
        <v>494.60256074840004</v>
      </c>
      <c r="G164" s="32">
        <v>7700.2618062239999</v>
      </c>
      <c r="H164" s="31">
        <v>22460.437753956001</v>
      </c>
      <c r="I164" s="33">
        <v>0.98619329</v>
      </c>
      <c r="J164" s="33">
        <v>0</v>
      </c>
      <c r="K164" s="34">
        <v>0</v>
      </c>
      <c r="L164" s="17">
        <v>0</v>
      </c>
      <c r="M164" s="17">
        <v>2500000</v>
      </c>
      <c r="N164" s="17">
        <v>1000000</v>
      </c>
      <c r="O164" s="17">
        <v>0</v>
      </c>
      <c r="P164" s="35">
        <v>14658.266947582801</v>
      </c>
      <c r="Q164" s="31">
        <v>11633.045316828395</v>
      </c>
      <c r="R164" s="32">
        <v>977.54732510399992</v>
      </c>
      <c r="S164" s="31">
        <v>-335.76996642300014</v>
      </c>
      <c r="T164" s="33">
        <v>0</v>
      </c>
      <c r="U164" s="33">
        <v>0</v>
      </c>
      <c r="V164" s="34">
        <v>0</v>
      </c>
      <c r="W164" s="17">
        <v>0</v>
      </c>
      <c r="X164" s="17">
        <v>0</v>
      </c>
      <c r="Y164" s="17">
        <v>0</v>
      </c>
      <c r="Z164" s="17">
        <v>0</v>
      </c>
      <c r="AA164" s="35">
        <v>270962.48531920323</v>
      </c>
      <c r="AB164" s="31">
        <v>12127.647877576796</v>
      </c>
      <c r="AC164" s="32">
        <v>8677.8091313280001</v>
      </c>
      <c r="AD164" s="31">
        <v>22124.667787532999</v>
      </c>
      <c r="AE164" s="33">
        <v>0.98619329</v>
      </c>
      <c r="AF164" s="33">
        <v>0</v>
      </c>
      <c r="AG164" s="34">
        <v>0</v>
      </c>
      <c r="AH164" s="17">
        <v>0</v>
      </c>
      <c r="AI164" s="17">
        <v>2500000</v>
      </c>
      <c r="AJ164" s="17">
        <v>1000000</v>
      </c>
      <c r="AK164" s="17">
        <v>0</v>
      </c>
      <c r="AL164" s="31">
        <v>-12681.045319203202</v>
      </c>
      <c r="AM164" s="31">
        <v>-196.46787757679994</v>
      </c>
      <c r="AN164" s="32">
        <v>-59.009131327999988</v>
      </c>
      <c r="AO164" s="31">
        <v>2.2124670000000001E-3</v>
      </c>
      <c r="AP164" s="33">
        <v>1.380671E-2</v>
      </c>
      <c r="AQ164" s="33">
        <v>0</v>
      </c>
      <c r="AR164" s="34">
        <v>0</v>
      </c>
      <c r="AS164" s="17">
        <v>0</v>
      </c>
      <c r="AT164" s="17">
        <v>237000</v>
      </c>
      <c r="AU164" s="17">
        <v>116700</v>
      </c>
      <c r="AV164" s="17">
        <v>0</v>
      </c>
      <c r="AW164" s="35">
        <v>0</v>
      </c>
      <c r="AX164" s="31">
        <v>0</v>
      </c>
      <c r="AY164" s="32">
        <v>0</v>
      </c>
      <c r="AZ164" s="31">
        <v>0</v>
      </c>
      <c r="BA164" s="33">
        <v>0</v>
      </c>
      <c r="BB164" s="33">
        <v>0</v>
      </c>
      <c r="BC164" s="34">
        <v>0</v>
      </c>
      <c r="BD164" s="17">
        <v>0</v>
      </c>
      <c r="BE164" s="17">
        <v>0</v>
      </c>
      <c r="BF164" s="17">
        <v>0</v>
      </c>
      <c r="BG164" s="17">
        <v>0</v>
      </c>
      <c r="BH164" s="35">
        <v>258281.44000000006</v>
      </c>
      <c r="BI164" s="31">
        <v>11931.179999999993</v>
      </c>
      <c r="BJ164" s="32">
        <v>8618.7999999999993</v>
      </c>
      <c r="BK164" s="31">
        <v>22124.670000000002</v>
      </c>
      <c r="BL164" s="33">
        <v>1</v>
      </c>
      <c r="BM164" s="33">
        <v>0</v>
      </c>
      <c r="BN164" s="34">
        <v>0</v>
      </c>
      <c r="BO164" s="17">
        <v>0</v>
      </c>
      <c r="BP164" s="17">
        <v>2737000</v>
      </c>
      <c r="BQ164" s="17">
        <v>1116700</v>
      </c>
      <c r="BR164" s="17">
        <v>0</v>
      </c>
      <c r="BS164" s="17"/>
      <c r="BT164" s="31">
        <v>0</v>
      </c>
      <c r="BU164" s="31">
        <v>368412.74</v>
      </c>
      <c r="BV164" s="32">
        <v>-1288.4899999999952</v>
      </c>
      <c r="BW164" s="31">
        <v>4849.9699999999975</v>
      </c>
      <c r="BX164" s="33">
        <v>34735.68</v>
      </c>
      <c r="BY164" s="33">
        <v>0</v>
      </c>
      <c r="BZ164" s="34">
        <v>0</v>
      </c>
      <c r="CA164" s="17">
        <v>0</v>
      </c>
      <c r="CB164" s="17">
        <v>2737000</v>
      </c>
      <c r="CC164" s="17">
        <v>1116699.9999999998</v>
      </c>
      <c r="CD164" s="17">
        <v>0</v>
      </c>
      <c r="CE164" s="19"/>
      <c r="CF164" s="31">
        <v>13972.26</v>
      </c>
      <c r="CG164" s="31">
        <v>11444.589999999993</v>
      </c>
      <c r="CH164" s="32">
        <v>970.90000000000009</v>
      </c>
      <c r="CI164" s="31">
        <v>-335.77000000000015</v>
      </c>
      <c r="CJ164" s="33">
        <v>0</v>
      </c>
      <c r="CK164" s="33">
        <v>0</v>
      </c>
      <c r="CL164" s="34">
        <v>0</v>
      </c>
      <c r="CM164" s="17">
        <v>0</v>
      </c>
      <c r="CN164" s="17">
        <v>-3.637978807091713E-12</v>
      </c>
      <c r="CO164" s="17">
        <v>2.5465851649641991E-11</v>
      </c>
      <c r="CP164" s="17">
        <v>0</v>
      </c>
    </row>
    <row r="165" spans="1:95">
      <c r="B165" s="21" t="s">
        <v>3</v>
      </c>
      <c r="C165" s="21"/>
      <c r="D165" s="22" t="s">
        <v>59</v>
      </c>
      <c r="E165" s="31">
        <v>13812.736100814001</v>
      </c>
      <c r="F165" s="31">
        <v>41361.780787227202</v>
      </c>
      <c r="G165" s="32">
        <v>-16067.25740448</v>
      </c>
      <c r="H165" s="31">
        <v>374.48996255100002</v>
      </c>
      <c r="I165" s="33">
        <v>0</v>
      </c>
      <c r="J165" s="33">
        <v>0</v>
      </c>
      <c r="K165" s="34">
        <v>0</v>
      </c>
      <c r="L165" s="17">
        <v>0</v>
      </c>
      <c r="M165" s="17">
        <v>0</v>
      </c>
      <c r="N165" s="17">
        <v>0</v>
      </c>
      <c r="O165" s="17">
        <v>0</v>
      </c>
      <c r="P165" s="35">
        <v>416.92194874980004</v>
      </c>
      <c r="Q165" s="31">
        <v>3429.1319322007998</v>
      </c>
      <c r="R165" s="32">
        <v>5024.7382369391999</v>
      </c>
      <c r="S165" s="31">
        <v>4349.6995650299996</v>
      </c>
      <c r="T165" s="33">
        <v>-903.3530536400001</v>
      </c>
      <c r="U165" s="33">
        <v>0</v>
      </c>
      <c r="V165" s="34">
        <v>0</v>
      </c>
      <c r="W165" s="17">
        <v>0</v>
      </c>
      <c r="X165" s="17">
        <v>0</v>
      </c>
      <c r="Y165" s="17">
        <v>0</v>
      </c>
      <c r="Z165" s="17">
        <v>0</v>
      </c>
      <c r="AA165" s="35">
        <v>14229.658049563801</v>
      </c>
      <c r="AB165" s="31">
        <v>44790.912719428001</v>
      </c>
      <c r="AC165" s="32">
        <v>-11042.519167540799</v>
      </c>
      <c r="AD165" s="31">
        <v>4724.1895275809993</v>
      </c>
      <c r="AE165" s="33">
        <v>-903.3530536400001</v>
      </c>
      <c r="AF165" s="33">
        <v>0</v>
      </c>
      <c r="AG165" s="34">
        <v>0</v>
      </c>
      <c r="AH165" s="17">
        <v>0</v>
      </c>
      <c r="AI165" s="17">
        <v>0</v>
      </c>
      <c r="AJ165" s="17">
        <v>0</v>
      </c>
      <c r="AK165" s="40">
        <v>0</v>
      </c>
      <c r="AL165" s="31">
        <v>-665.94804956380005</v>
      </c>
      <c r="AM165" s="31">
        <v>-725.61271942799988</v>
      </c>
      <c r="AN165" s="32">
        <v>75.089167540799991</v>
      </c>
      <c r="AO165" s="31">
        <v>4.7241899999999986E-4</v>
      </c>
      <c r="AP165" s="33">
        <v>-12.646946359999999</v>
      </c>
      <c r="AQ165" s="33">
        <v>0</v>
      </c>
      <c r="AR165" s="34">
        <v>0</v>
      </c>
      <c r="AS165" s="17">
        <v>0</v>
      </c>
      <c r="AT165" s="17">
        <v>0</v>
      </c>
      <c r="AU165" s="17">
        <v>0</v>
      </c>
      <c r="AV165" s="17">
        <v>0</v>
      </c>
      <c r="AW165" s="35">
        <v>0</v>
      </c>
      <c r="AX165" s="31">
        <v>0</v>
      </c>
      <c r="AY165" s="32">
        <v>0</v>
      </c>
      <c r="AZ165" s="31">
        <v>0</v>
      </c>
      <c r="BA165" s="33">
        <v>0</v>
      </c>
      <c r="BB165" s="33">
        <v>0</v>
      </c>
      <c r="BC165" s="34">
        <v>0</v>
      </c>
      <c r="BD165" s="17">
        <v>0</v>
      </c>
      <c r="BE165" s="17">
        <v>0</v>
      </c>
      <c r="BF165" s="17">
        <v>0</v>
      </c>
      <c r="BG165" s="40">
        <v>0</v>
      </c>
      <c r="BH165" s="35">
        <v>13563.710000000001</v>
      </c>
      <c r="BI165" s="31">
        <v>44065.299999999996</v>
      </c>
      <c r="BJ165" s="32">
        <v>-10967.430000000018</v>
      </c>
      <c r="BK165" s="31">
        <v>4724.1899999999987</v>
      </c>
      <c r="BL165" s="33">
        <v>-916.00000000000011</v>
      </c>
      <c r="BM165" s="33">
        <v>0</v>
      </c>
      <c r="BN165" s="34">
        <v>0</v>
      </c>
      <c r="BO165" s="17">
        <v>0</v>
      </c>
      <c r="BP165" s="17">
        <v>0</v>
      </c>
      <c r="BQ165" s="17">
        <v>0</v>
      </c>
      <c r="BR165" s="40">
        <v>0</v>
      </c>
      <c r="BS165" s="17"/>
      <c r="BT165" s="31">
        <v>71600.950000010693</v>
      </c>
      <c r="BU165" s="31">
        <v>-3.2862601528904634E-14</v>
      </c>
      <c r="BV165" s="32">
        <v>-15957.999999999998</v>
      </c>
      <c r="BW165" s="31">
        <v>-0.24000000000521027</v>
      </c>
      <c r="BX165" s="33">
        <v>-916.00000000005036</v>
      </c>
      <c r="BY165" s="33">
        <v>0</v>
      </c>
      <c r="BZ165" s="34">
        <v>0</v>
      </c>
      <c r="CA165" s="17">
        <v>0</v>
      </c>
      <c r="CB165" s="17">
        <v>0</v>
      </c>
      <c r="CC165" s="17">
        <v>0</v>
      </c>
      <c r="CD165" s="17">
        <v>0</v>
      </c>
      <c r="CE165" s="19"/>
      <c r="CF165" s="31">
        <v>397.41000000000008</v>
      </c>
      <c r="CG165" s="31">
        <v>3373.58</v>
      </c>
      <c r="CH165" s="32">
        <v>4990.5699999999988</v>
      </c>
      <c r="CI165" s="31">
        <v>4349.6999999999989</v>
      </c>
      <c r="CJ165" s="33">
        <v>-916.00000000000011</v>
      </c>
      <c r="CK165" s="33">
        <v>0</v>
      </c>
      <c r="CL165" s="34">
        <v>0</v>
      </c>
      <c r="CM165" s="17">
        <v>0</v>
      </c>
      <c r="CN165" s="17">
        <v>0</v>
      </c>
      <c r="CO165" s="17">
        <v>0</v>
      </c>
      <c r="CP165" s="17">
        <v>0</v>
      </c>
    </row>
    <row r="166" spans="1:95">
      <c r="B166" s="21"/>
      <c r="C166" s="21"/>
      <c r="D166" s="22"/>
      <c r="E166" s="45">
        <f t="shared" ref="E166:BP166" si="0">+SUM(E92:E165)</f>
        <v>184201955.91551074</v>
      </c>
      <c r="F166" s="45">
        <f t="shared" si="0"/>
        <v>203571274.0873009</v>
      </c>
      <c r="G166" s="46">
        <f t="shared" si="0"/>
        <v>214397282.21706644</v>
      </c>
      <c r="H166" s="45">
        <f t="shared" si="0"/>
        <v>190494304.14516765</v>
      </c>
      <c r="I166" s="47">
        <f t="shared" si="0"/>
        <v>242598281.84305918</v>
      </c>
      <c r="J166" s="47">
        <f t="shared" si="0"/>
        <v>225150121.02538982</v>
      </c>
      <c r="K166" s="48">
        <f t="shared" si="0"/>
        <v>214053885.36777455</v>
      </c>
      <c r="L166" s="47">
        <f t="shared" si="0"/>
        <v>217040185.99528858</v>
      </c>
      <c r="M166" s="47">
        <f t="shared" si="0"/>
        <v>199819752.37421745</v>
      </c>
      <c r="N166" s="47">
        <f t="shared" si="0"/>
        <v>199975818.4395707</v>
      </c>
      <c r="O166" s="47">
        <f t="shared" si="0"/>
        <v>176892512.99779961</v>
      </c>
      <c r="P166" s="49">
        <f t="shared" si="0"/>
        <v>8132677.2205225108</v>
      </c>
      <c r="Q166" s="45">
        <f t="shared" si="0"/>
        <v>8669311.3273067214</v>
      </c>
      <c r="R166" s="46">
        <f t="shared" si="0"/>
        <v>9725317.0337937549</v>
      </c>
      <c r="S166" s="45">
        <f t="shared" si="0"/>
        <v>7506325.6143673621</v>
      </c>
      <c r="T166" s="47">
        <f t="shared" si="0"/>
        <v>8202027.5352535388</v>
      </c>
      <c r="U166" s="47">
        <f t="shared" si="0"/>
        <v>8695075.951642571</v>
      </c>
      <c r="V166" s="48">
        <f t="shared" si="0"/>
        <v>9620970.3461812027</v>
      </c>
      <c r="W166" s="47">
        <f t="shared" si="0"/>
        <v>10249906.091653951</v>
      </c>
      <c r="X166" s="47">
        <f t="shared" si="0"/>
        <v>10050326</v>
      </c>
      <c r="Y166" s="47">
        <f t="shared" si="0"/>
        <v>8803967.2236088198</v>
      </c>
      <c r="Z166" s="47">
        <f t="shared" si="0"/>
        <v>8791005</v>
      </c>
      <c r="AA166" s="49">
        <f t="shared" si="0"/>
        <v>192334633.13603324</v>
      </c>
      <c r="AB166" s="45">
        <f t="shared" si="0"/>
        <v>212240585.41460758</v>
      </c>
      <c r="AC166" s="46">
        <f t="shared" si="0"/>
        <v>224122599.25086021</v>
      </c>
      <c r="AD166" s="45">
        <f t="shared" si="0"/>
        <v>198000629.75953496</v>
      </c>
      <c r="AE166" s="47">
        <f t="shared" si="0"/>
        <v>250800309.37831265</v>
      </c>
      <c r="AF166" s="47">
        <f t="shared" si="0"/>
        <v>233845196.9770323</v>
      </c>
      <c r="AG166" s="54">
        <f t="shared" si="0"/>
        <v>223674855.71395576</v>
      </c>
      <c r="AH166" s="55">
        <f t="shared" si="0"/>
        <v>227290092.08694255</v>
      </c>
      <c r="AI166" s="55">
        <f t="shared" si="0"/>
        <v>209870078.37421745</v>
      </c>
      <c r="AJ166" s="55">
        <f t="shared" si="0"/>
        <v>208779785.66317949</v>
      </c>
      <c r="AK166" s="55">
        <f t="shared" si="0"/>
        <v>185683517.99779961</v>
      </c>
      <c r="AL166" s="45">
        <f t="shared" si="0"/>
        <v>-9001261.5450331643</v>
      </c>
      <c r="AM166" s="45">
        <f t="shared" si="0"/>
        <v>-3438297.1680075838</v>
      </c>
      <c r="AN166" s="46">
        <f t="shared" si="0"/>
        <v>-1524034.4299601808</v>
      </c>
      <c r="AO166" s="45">
        <f t="shared" si="0"/>
        <v>19.800064955959996</v>
      </c>
      <c r="AP166" s="47">
        <f t="shared" si="0"/>
        <v>3511205.2348074112</v>
      </c>
      <c r="AQ166" s="47">
        <f t="shared" si="0"/>
        <v>7716891.6311129779</v>
      </c>
      <c r="AR166" s="48">
        <f t="shared" si="0"/>
        <v>11787664.950844247</v>
      </c>
      <c r="AS166" s="47">
        <f t="shared" si="0"/>
        <v>16683092.767487453</v>
      </c>
      <c r="AT166" s="47">
        <f t="shared" si="0"/>
        <v>19895683.430582523</v>
      </c>
      <c r="AU166" s="47">
        <f t="shared" si="0"/>
        <v>24364600.98662053</v>
      </c>
      <c r="AV166" s="47">
        <f t="shared" si="0"/>
        <v>25828577.353500407</v>
      </c>
      <c r="AW166" s="49">
        <f t="shared" si="0"/>
        <v>0</v>
      </c>
      <c r="AX166" s="45">
        <f t="shared" si="0"/>
        <v>0</v>
      </c>
      <c r="AY166" s="46">
        <f t="shared" si="0"/>
        <v>0</v>
      </c>
      <c r="AZ166" s="45">
        <f t="shared" si="0"/>
        <v>0</v>
      </c>
      <c r="BA166" s="47">
        <f t="shared" si="0"/>
        <v>0</v>
      </c>
      <c r="BB166" s="47">
        <f t="shared" si="0"/>
        <v>0</v>
      </c>
      <c r="BC166" s="48">
        <f t="shared" si="0"/>
        <v>7263822.6806000015</v>
      </c>
      <c r="BD166" s="47">
        <f t="shared" si="0"/>
        <v>9082225.5675000027</v>
      </c>
      <c r="BE166" s="47">
        <f t="shared" si="0"/>
        <v>10059656.568200001</v>
      </c>
      <c r="BF166" s="47">
        <f t="shared" si="0"/>
        <v>10365810.845600002</v>
      </c>
      <c r="BG166" s="47">
        <f t="shared" si="0"/>
        <v>9356659.1749000046</v>
      </c>
      <c r="BH166" s="49">
        <f t="shared" si="0"/>
        <v>183333371.59099996</v>
      </c>
      <c r="BI166" s="45">
        <f t="shared" si="0"/>
        <v>208802288.24660006</v>
      </c>
      <c r="BJ166" s="46">
        <f t="shared" si="0"/>
        <v>222598564.82089999</v>
      </c>
      <c r="BK166" s="45">
        <f t="shared" si="0"/>
        <v>198000649.55959985</v>
      </c>
      <c r="BL166" s="47">
        <f t="shared" si="0"/>
        <v>254311514.61312002</v>
      </c>
      <c r="BM166" s="47">
        <f t="shared" si="0"/>
        <v>241562088.60814536</v>
      </c>
      <c r="BN166" s="48">
        <f t="shared" si="0"/>
        <v>242726343.34539989</v>
      </c>
      <c r="BO166" s="47">
        <f t="shared" si="0"/>
        <v>253055410.42193002</v>
      </c>
      <c r="BP166" s="47">
        <f t="shared" si="0"/>
        <v>239825418.373</v>
      </c>
      <c r="BQ166" s="47">
        <f t="shared" ref="BQ166:BR166" si="1">+SUM(BQ92:BQ165)</f>
        <v>243510197.4954001</v>
      </c>
      <c r="BR166" s="47">
        <f t="shared" si="1"/>
        <v>220868754.52620003</v>
      </c>
      <c r="BS166" s="17"/>
      <c r="BT166" s="45">
        <f t="shared" ref="BT166:CD166" si="2">+SUM(BT92:BT165)</f>
        <v>109207747.11900003</v>
      </c>
      <c r="BU166" s="45">
        <f t="shared" si="2"/>
        <v>233195391.95899999</v>
      </c>
      <c r="BV166" s="46">
        <f t="shared" si="2"/>
        <v>221628649.68210003</v>
      </c>
      <c r="BW166" s="45">
        <f t="shared" si="2"/>
        <v>209275133.91330007</v>
      </c>
      <c r="BX166" s="47">
        <f t="shared" si="2"/>
        <v>302341949.59834003</v>
      </c>
      <c r="BY166" s="47">
        <f t="shared" si="2"/>
        <v>227772935.29875797</v>
      </c>
      <c r="BZ166" s="48">
        <f t="shared" si="2"/>
        <v>243656014.64260915</v>
      </c>
      <c r="CA166" s="47">
        <f>+SUM(CA92:CA165)</f>
        <v>265648392.67494187</v>
      </c>
      <c r="CB166" s="47">
        <f t="shared" si="2"/>
        <v>221415669.70190004</v>
      </c>
      <c r="CC166" s="47">
        <f t="shared" si="2"/>
        <v>235564033.78570002</v>
      </c>
      <c r="CD166" s="47">
        <f t="shared" si="2"/>
        <v>215654835.99380001</v>
      </c>
      <c r="CE166" s="19"/>
      <c r="CF166" s="45">
        <f t="shared" ref="CF166:CP166" si="3">+SUM(CF92:CF165)</f>
        <v>7752067.8964</v>
      </c>
      <c r="CG166" s="45">
        <f t="shared" si="3"/>
        <v>8528868.4967</v>
      </c>
      <c r="CH166" s="46">
        <f t="shared" si="3"/>
        <v>9659184.8451999892</v>
      </c>
      <c r="CI166" s="45">
        <f t="shared" si="3"/>
        <v>7506326.3649999993</v>
      </c>
      <c r="CJ166" s="47">
        <f t="shared" si="3"/>
        <v>8316855.9505600007</v>
      </c>
      <c r="CK166" s="47">
        <f t="shared" si="3"/>
        <v>8982013.463374462</v>
      </c>
      <c r="CL166" s="48">
        <f t="shared" si="3"/>
        <v>10411221.4387</v>
      </c>
      <c r="CM166" s="47">
        <f t="shared" si="3"/>
        <v>11425799.359000001</v>
      </c>
      <c r="CN166" s="47">
        <f t="shared" si="3"/>
        <v>11533396.988300001</v>
      </c>
      <c r="CO166" s="47">
        <f t="shared" si="3"/>
        <v>10282238.401600001</v>
      </c>
      <c r="CP166" s="47">
        <f t="shared" si="3"/>
        <v>10458979.081499999</v>
      </c>
    </row>
    <row r="170" spans="1:95" ht="57" customHeight="1">
      <c r="B170" s="218" t="s">
        <v>113</v>
      </c>
      <c r="C170" s="218"/>
      <c r="D170" s="218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11"/>
      <c r="BU170" s="11"/>
      <c r="BV170" s="11"/>
      <c r="BW170" s="11"/>
      <c r="BX170" s="11"/>
      <c r="BY170" s="11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5"/>
    </row>
    <row r="171" spans="1:95" ht="15.75">
      <c r="B171" s="10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5"/>
    </row>
    <row r="172" spans="1:95" ht="33.75" customHeight="1">
      <c r="B172" s="219" t="s">
        <v>181</v>
      </c>
      <c r="C172" s="219"/>
      <c r="D172" s="219"/>
      <c r="E172" s="220" t="s">
        <v>114</v>
      </c>
      <c r="F172" s="220"/>
      <c r="G172" s="220"/>
      <c r="H172" s="220"/>
      <c r="I172" s="220"/>
      <c r="J172" s="220"/>
      <c r="K172" s="220"/>
      <c r="L172" s="220"/>
      <c r="M172" s="220"/>
      <c r="N172" s="220"/>
      <c r="O172" s="220"/>
      <c r="P172" s="220" t="s">
        <v>115</v>
      </c>
      <c r="Q172" s="22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 t="s">
        <v>116</v>
      </c>
      <c r="AB172" s="220"/>
      <c r="AC172" s="220"/>
      <c r="AD172" s="220"/>
      <c r="AE172" s="220"/>
      <c r="AF172" s="220"/>
      <c r="AG172" s="220"/>
      <c r="AH172" s="220"/>
      <c r="AI172" s="220"/>
      <c r="AJ172" s="220"/>
      <c r="AK172" s="220"/>
      <c r="AL172" s="220" t="s">
        <v>121</v>
      </c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 t="s">
        <v>122</v>
      </c>
      <c r="AX172" s="220"/>
      <c r="AY172" s="220"/>
      <c r="AZ172" s="220"/>
      <c r="BA172" s="220"/>
      <c r="BB172" s="220"/>
      <c r="BC172" s="220"/>
      <c r="BD172" s="220"/>
      <c r="BE172" s="220"/>
      <c r="BF172" s="220"/>
      <c r="BG172" s="220"/>
      <c r="BH172" s="220" t="s">
        <v>117</v>
      </c>
      <c r="BI172" s="220"/>
      <c r="BJ172" s="220"/>
      <c r="BK172" s="220"/>
      <c r="BL172" s="220"/>
      <c r="BM172" s="220"/>
      <c r="BN172" s="220"/>
      <c r="BO172" s="220"/>
      <c r="BP172" s="220"/>
      <c r="BQ172" s="220"/>
      <c r="BR172" s="220"/>
      <c r="BS172" s="1"/>
      <c r="BT172" s="220" t="s">
        <v>118</v>
      </c>
      <c r="BU172" s="220"/>
      <c r="BV172" s="220"/>
      <c r="BW172" s="220"/>
      <c r="BX172" s="220"/>
      <c r="BY172" s="220"/>
      <c r="BZ172" s="220"/>
      <c r="CA172" s="220"/>
      <c r="CB172" s="220"/>
      <c r="CC172" s="220"/>
      <c r="CD172" s="220"/>
      <c r="CE172" s="8"/>
      <c r="CF172" s="220" t="s">
        <v>119</v>
      </c>
      <c r="CG172" s="220"/>
      <c r="CH172" s="220"/>
      <c r="CI172" s="220"/>
      <c r="CJ172" s="220"/>
      <c r="CK172" s="220"/>
      <c r="CL172" s="220"/>
      <c r="CM172" s="220"/>
      <c r="CN172" s="220"/>
      <c r="CO172" s="220"/>
      <c r="CP172" s="220"/>
      <c r="CQ172" s="5"/>
    </row>
    <row r="173" spans="1:95" ht="15.75">
      <c r="B173" s="219"/>
      <c r="C173" s="219"/>
      <c r="D173" s="219"/>
      <c r="E173" s="217" t="s">
        <v>61</v>
      </c>
      <c r="F173" s="217"/>
      <c r="G173" s="217" t="s">
        <v>62</v>
      </c>
      <c r="H173" s="217"/>
      <c r="I173" s="217"/>
      <c r="J173" s="217"/>
      <c r="K173" s="217" t="s">
        <v>63</v>
      </c>
      <c r="L173" s="217"/>
      <c r="M173" s="217"/>
      <c r="N173" s="217"/>
      <c r="O173" s="217"/>
      <c r="P173" s="217" t="s">
        <v>61</v>
      </c>
      <c r="Q173" s="217"/>
      <c r="R173" s="217" t="s">
        <v>62</v>
      </c>
      <c r="S173" s="217"/>
      <c r="T173" s="217"/>
      <c r="U173" s="217"/>
      <c r="V173" s="217" t="s">
        <v>63</v>
      </c>
      <c r="W173" s="217"/>
      <c r="X173" s="217"/>
      <c r="Y173" s="217"/>
      <c r="Z173" s="217"/>
      <c r="AA173" s="217" t="s">
        <v>61</v>
      </c>
      <c r="AB173" s="217"/>
      <c r="AC173" s="217" t="s">
        <v>62</v>
      </c>
      <c r="AD173" s="217"/>
      <c r="AE173" s="217"/>
      <c r="AF173" s="217"/>
      <c r="AG173" s="217" t="s">
        <v>63</v>
      </c>
      <c r="AH173" s="217"/>
      <c r="AI173" s="217"/>
      <c r="AJ173" s="217"/>
      <c r="AK173" s="217"/>
      <c r="AL173" s="217" t="s">
        <v>61</v>
      </c>
      <c r="AM173" s="217"/>
      <c r="AN173" s="217" t="s">
        <v>62</v>
      </c>
      <c r="AO173" s="217"/>
      <c r="AP173" s="217"/>
      <c r="AQ173" s="217"/>
      <c r="AR173" s="217" t="s">
        <v>63</v>
      </c>
      <c r="AS173" s="217"/>
      <c r="AT173" s="217"/>
      <c r="AU173" s="217"/>
      <c r="AV173" s="217"/>
      <c r="AW173" s="217" t="s">
        <v>61</v>
      </c>
      <c r="AX173" s="217"/>
      <c r="AY173" s="217" t="s">
        <v>62</v>
      </c>
      <c r="AZ173" s="217"/>
      <c r="BA173" s="217"/>
      <c r="BB173" s="217"/>
      <c r="BC173" s="217" t="s">
        <v>63</v>
      </c>
      <c r="BD173" s="217"/>
      <c r="BE173" s="217"/>
      <c r="BF173" s="217"/>
      <c r="BG173" s="217"/>
      <c r="BH173" s="217" t="s">
        <v>61</v>
      </c>
      <c r="BI173" s="217"/>
      <c r="BJ173" s="217" t="s">
        <v>62</v>
      </c>
      <c r="BK173" s="217"/>
      <c r="BL173" s="217"/>
      <c r="BM173" s="217"/>
      <c r="BN173" s="217" t="s">
        <v>63</v>
      </c>
      <c r="BO173" s="217"/>
      <c r="BP173" s="217"/>
      <c r="BQ173" s="217"/>
      <c r="BR173" s="217"/>
      <c r="BS173" s="2"/>
      <c r="BT173" s="217" t="s">
        <v>61</v>
      </c>
      <c r="BU173" s="217"/>
      <c r="BV173" s="217" t="s">
        <v>62</v>
      </c>
      <c r="BW173" s="217"/>
      <c r="BX173" s="217"/>
      <c r="BY173" s="217"/>
      <c r="BZ173" s="217" t="s">
        <v>63</v>
      </c>
      <c r="CA173" s="217"/>
      <c r="CB173" s="217"/>
      <c r="CC173" s="217"/>
      <c r="CD173" s="217"/>
      <c r="CE173" s="9"/>
      <c r="CF173" s="217" t="s">
        <v>61</v>
      </c>
      <c r="CG173" s="217"/>
      <c r="CH173" s="217" t="s">
        <v>62</v>
      </c>
      <c r="CI173" s="217"/>
      <c r="CJ173" s="217"/>
      <c r="CK173" s="217"/>
      <c r="CL173" s="217" t="s">
        <v>63</v>
      </c>
      <c r="CM173" s="217"/>
      <c r="CN173" s="217"/>
      <c r="CO173" s="217"/>
      <c r="CP173" s="217"/>
      <c r="CQ173" s="5"/>
    </row>
    <row r="174" spans="1:95" ht="15.75">
      <c r="A174" s="5"/>
      <c r="B174" s="219"/>
      <c r="C174" s="219"/>
      <c r="D174" s="219"/>
      <c r="E174" s="23"/>
      <c r="F174" s="23"/>
      <c r="G174" s="217" t="s">
        <v>120</v>
      </c>
      <c r="H174" s="217"/>
      <c r="I174" s="217" t="s">
        <v>64</v>
      </c>
      <c r="J174" s="217"/>
      <c r="K174" s="23"/>
      <c r="L174" s="23"/>
      <c r="M174" s="23"/>
      <c r="N174" s="23"/>
      <c r="O174" s="23"/>
      <c r="P174" s="23"/>
      <c r="Q174" s="23"/>
      <c r="R174" s="217" t="s">
        <v>120</v>
      </c>
      <c r="S174" s="217"/>
      <c r="T174" s="217" t="s">
        <v>64</v>
      </c>
      <c r="U174" s="217"/>
      <c r="V174" s="23"/>
      <c r="W174" s="23"/>
      <c r="X174" s="23"/>
      <c r="Y174" s="23"/>
      <c r="Z174" s="23"/>
      <c r="AA174" s="23"/>
      <c r="AB174" s="23"/>
      <c r="AC174" s="217" t="s">
        <v>120</v>
      </c>
      <c r="AD174" s="217"/>
      <c r="AE174" s="217" t="s">
        <v>64</v>
      </c>
      <c r="AF174" s="217"/>
      <c r="AG174" s="23"/>
      <c r="AH174" s="23"/>
      <c r="AI174" s="23"/>
      <c r="AJ174" s="23"/>
      <c r="AK174" s="23"/>
      <c r="AL174" s="23"/>
      <c r="AM174" s="23"/>
      <c r="AN174" s="217" t="s">
        <v>120</v>
      </c>
      <c r="AO174" s="217"/>
      <c r="AP174" s="217" t="s">
        <v>64</v>
      </c>
      <c r="AQ174" s="217"/>
      <c r="AR174" s="23"/>
      <c r="AS174" s="23"/>
      <c r="AT174" s="23"/>
      <c r="AU174" s="23"/>
      <c r="AV174" s="23"/>
      <c r="AW174" s="23"/>
      <c r="AX174" s="23"/>
      <c r="AY174" s="217" t="s">
        <v>120</v>
      </c>
      <c r="AZ174" s="217"/>
      <c r="BA174" s="217" t="s">
        <v>64</v>
      </c>
      <c r="BB174" s="217"/>
      <c r="BC174" s="23"/>
      <c r="BD174" s="23"/>
      <c r="BE174" s="23"/>
      <c r="BF174" s="23"/>
      <c r="BG174" s="23"/>
      <c r="BH174" s="23"/>
      <c r="BI174" s="23"/>
      <c r="BJ174" s="217" t="s">
        <v>120</v>
      </c>
      <c r="BK174" s="217"/>
      <c r="BL174" s="217" t="s">
        <v>64</v>
      </c>
      <c r="BM174" s="217"/>
      <c r="BN174" s="23"/>
      <c r="BO174" s="23"/>
      <c r="BP174" s="23"/>
      <c r="BQ174" s="23"/>
      <c r="BR174" s="23"/>
      <c r="BS174" s="2"/>
      <c r="BT174" s="23"/>
      <c r="BU174" s="23"/>
      <c r="BV174" s="217" t="s">
        <v>120</v>
      </c>
      <c r="BW174" s="217"/>
      <c r="BX174" s="217" t="s">
        <v>64</v>
      </c>
      <c r="BY174" s="217"/>
      <c r="BZ174" s="23"/>
      <c r="CA174" s="23"/>
      <c r="CB174" s="23"/>
      <c r="CC174" s="23"/>
      <c r="CD174" s="23"/>
      <c r="CE174" s="9"/>
      <c r="CF174" s="23"/>
      <c r="CG174" s="23"/>
      <c r="CH174" s="217" t="s">
        <v>120</v>
      </c>
      <c r="CI174" s="217"/>
      <c r="CJ174" s="217" t="s">
        <v>64</v>
      </c>
      <c r="CK174" s="217"/>
      <c r="CL174" s="23"/>
      <c r="CM174" s="23"/>
      <c r="CN174" s="23"/>
      <c r="CO174" s="23"/>
      <c r="CP174" s="23"/>
      <c r="CQ174" s="5"/>
    </row>
    <row r="175" spans="1:95">
      <c r="A175" s="5"/>
      <c r="B175" s="20" t="s">
        <v>92</v>
      </c>
      <c r="C175" s="20"/>
      <c r="D175" s="20"/>
      <c r="E175" s="24" t="s">
        <v>65</v>
      </c>
      <c r="F175" s="24" t="s">
        <v>66</v>
      </c>
      <c r="G175" s="24" t="s">
        <v>67</v>
      </c>
      <c r="H175" s="24" t="s">
        <v>68</v>
      </c>
      <c r="I175" s="24" t="s">
        <v>69</v>
      </c>
      <c r="J175" s="24" t="s">
        <v>70</v>
      </c>
      <c r="K175" s="24" t="s">
        <v>71</v>
      </c>
      <c r="L175" s="24" t="s">
        <v>72</v>
      </c>
      <c r="M175" s="24" t="s">
        <v>73</v>
      </c>
      <c r="N175" s="24" t="s">
        <v>74</v>
      </c>
      <c r="O175" s="24" t="s">
        <v>75</v>
      </c>
      <c r="P175" s="24" t="s">
        <v>65</v>
      </c>
      <c r="Q175" s="24" t="s">
        <v>66</v>
      </c>
      <c r="R175" s="24" t="s">
        <v>67</v>
      </c>
      <c r="S175" s="24" t="s">
        <v>68</v>
      </c>
      <c r="T175" s="24" t="s">
        <v>69</v>
      </c>
      <c r="U175" s="24" t="s">
        <v>70</v>
      </c>
      <c r="V175" s="24" t="s">
        <v>71</v>
      </c>
      <c r="W175" s="24" t="s">
        <v>72</v>
      </c>
      <c r="X175" s="24" t="s">
        <v>73</v>
      </c>
      <c r="Y175" s="24" t="s">
        <v>74</v>
      </c>
      <c r="Z175" s="24" t="s">
        <v>75</v>
      </c>
      <c r="AA175" s="24" t="s">
        <v>65</v>
      </c>
      <c r="AB175" s="24" t="s">
        <v>66</v>
      </c>
      <c r="AC175" s="24" t="s">
        <v>67</v>
      </c>
      <c r="AD175" s="24" t="s">
        <v>68</v>
      </c>
      <c r="AE175" s="24" t="s">
        <v>69</v>
      </c>
      <c r="AF175" s="24" t="s">
        <v>70</v>
      </c>
      <c r="AG175" s="24" t="s">
        <v>71</v>
      </c>
      <c r="AH175" s="24" t="s">
        <v>72</v>
      </c>
      <c r="AI175" s="24" t="s">
        <v>73</v>
      </c>
      <c r="AJ175" s="24" t="s">
        <v>74</v>
      </c>
      <c r="AK175" s="24" t="s">
        <v>75</v>
      </c>
      <c r="AL175" s="24" t="s">
        <v>65</v>
      </c>
      <c r="AM175" s="24" t="s">
        <v>66</v>
      </c>
      <c r="AN175" s="24" t="s">
        <v>67</v>
      </c>
      <c r="AO175" s="24" t="s">
        <v>68</v>
      </c>
      <c r="AP175" s="24" t="s">
        <v>69</v>
      </c>
      <c r="AQ175" s="24" t="s">
        <v>70</v>
      </c>
      <c r="AR175" s="24" t="s">
        <v>71</v>
      </c>
      <c r="AS175" s="24" t="s">
        <v>72</v>
      </c>
      <c r="AT175" s="24" t="s">
        <v>73</v>
      </c>
      <c r="AU175" s="24" t="s">
        <v>74</v>
      </c>
      <c r="AV175" s="24" t="s">
        <v>75</v>
      </c>
      <c r="AW175" s="24" t="s">
        <v>65</v>
      </c>
      <c r="AX175" s="24" t="s">
        <v>66</v>
      </c>
      <c r="AY175" s="24" t="s">
        <v>67</v>
      </c>
      <c r="AZ175" s="24" t="s">
        <v>68</v>
      </c>
      <c r="BA175" s="24" t="s">
        <v>69</v>
      </c>
      <c r="BB175" s="24" t="s">
        <v>70</v>
      </c>
      <c r="BC175" s="24" t="s">
        <v>71</v>
      </c>
      <c r="BD175" s="24" t="s">
        <v>72</v>
      </c>
      <c r="BE175" s="24" t="s">
        <v>73</v>
      </c>
      <c r="BF175" s="24" t="s">
        <v>74</v>
      </c>
      <c r="BG175" s="24" t="s">
        <v>75</v>
      </c>
      <c r="BH175" s="24" t="s">
        <v>65</v>
      </c>
      <c r="BI175" s="24" t="s">
        <v>66</v>
      </c>
      <c r="BJ175" s="24" t="s">
        <v>67</v>
      </c>
      <c r="BK175" s="24" t="s">
        <v>68</v>
      </c>
      <c r="BL175" s="24" t="s">
        <v>69</v>
      </c>
      <c r="BM175" s="24" t="s">
        <v>70</v>
      </c>
      <c r="BN175" s="24" t="s">
        <v>71</v>
      </c>
      <c r="BO175" s="24" t="s">
        <v>72</v>
      </c>
      <c r="BP175" s="24" t="s">
        <v>73</v>
      </c>
      <c r="BQ175" s="24" t="s">
        <v>74</v>
      </c>
      <c r="BR175" s="24" t="s">
        <v>75</v>
      </c>
      <c r="BS175" s="2"/>
      <c r="BT175" s="24" t="s">
        <v>65</v>
      </c>
      <c r="BU175" s="24" t="s">
        <v>66</v>
      </c>
      <c r="BV175" s="24" t="s">
        <v>67</v>
      </c>
      <c r="BW175" s="24" t="s">
        <v>68</v>
      </c>
      <c r="BX175" s="24" t="s">
        <v>69</v>
      </c>
      <c r="BY175" s="24" t="s">
        <v>70</v>
      </c>
      <c r="BZ175" s="24" t="s">
        <v>71</v>
      </c>
      <c r="CA175" s="24" t="s">
        <v>72</v>
      </c>
      <c r="CB175" s="24" t="s">
        <v>73</v>
      </c>
      <c r="CC175" s="24" t="s">
        <v>74</v>
      </c>
      <c r="CD175" s="24" t="s">
        <v>75</v>
      </c>
      <c r="CE175" s="3"/>
      <c r="CF175" s="24" t="s">
        <v>65</v>
      </c>
      <c r="CG175" s="24" t="s">
        <v>66</v>
      </c>
      <c r="CH175" s="24" t="s">
        <v>67</v>
      </c>
      <c r="CI175" s="24" t="s">
        <v>68</v>
      </c>
      <c r="CJ175" s="24" t="s">
        <v>69</v>
      </c>
      <c r="CK175" s="24" t="s">
        <v>70</v>
      </c>
      <c r="CL175" s="24" t="s">
        <v>71</v>
      </c>
      <c r="CM175" s="24" t="s">
        <v>72</v>
      </c>
      <c r="CN175" s="24" t="s">
        <v>73</v>
      </c>
      <c r="CO175" s="24" t="s">
        <v>74</v>
      </c>
      <c r="CP175" s="24" t="s">
        <v>75</v>
      </c>
      <c r="CQ175" s="5"/>
    </row>
    <row r="176" spans="1:95">
      <c r="A176" s="5"/>
      <c r="B176" s="21" t="s">
        <v>0</v>
      </c>
      <c r="C176" s="21" t="s">
        <v>78</v>
      </c>
      <c r="D176" s="22" t="s">
        <v>18</v>
      </c>
      <c r="E176" s="56">
        <f t="shared" ref="E176:AJ176" si="4">E92-E8</f>
        <v>-4.0099587989971042E-2</v>
      </c>
      <c r="F176" s="56">
        <f t="shared" si="4"/>
        <v>-5.3268309711711481E-3</v>
      </c>
      <c r="G176" s="57">
        <f t="shared" si="4"/>
        <v>-9.5525109936716035E-3</v>
      </c>
      <c r="H176" s="56">
        <f t="shared" si="4"/>
        <v>0</v>
      </c>
      <c r="I176" s="58">
        <f t="shared" si="4"/>
        <v>-1.0000300026149489E-2</v>
      </c>
      <c r="J176" s="58">
        <f t="shared" si="4"/>
        <v>-1.5899999998509884E-2</v>
      </c>
      <c r="K176" s="50">
        <f t="shared" si="4"/>
        <v>-21253</v>
      </c>
      <c r="L176" s="59">
        <f t="shared" si="4"/>
        <v>-21253</v>
      </c>
      <c r="M176" s="59">
        <f t="shared" si="4"/>
        <v>-21253</v>
      </c>
      <c r="N176" s="59">
        <f t="shared" si="4"/>
        <v>-21253</v>
      </c>
      <c r="O176" s="59">
        <f t="shared" si="4"/>
        <v>-21253</v>
      </c>
      <c r="P176" s="60">
        <f t="shared" si="4"/>
        <v>-2.4881809949874878E-3</v>
      </c>
      <c r="Q176" s="56">
        <f t="shared" si="4"/>
        <v>-2.5270897867812891E-4</v>
      </c>
      <c r="R176" s="57">
        <f t="shared" si="4"/>
        <v>5.9303000398358563E-5</v>
      </c>
      <c r="S176" s="56">
        <f t="shared" si="4"/>
        <v>0</v>
      </c>
      <c r="T176" s="58">
        <f t="shared" si="4"/>
        <v>0</v>
      </c>
      <c r="U176" s="58">
        <f t="shared" si="4"/>
        <v>-3.8129999938973924E-4</v>
      </c>
      <c r="V176" s="50">
        <f t="shared" si="4"/>
        <v>-762</v>
      </c>
      <c r="W176" s="59">
        <f t="shared" si="4"/>
        <v>-763</v>
      </c>
      <c r="X176" s="59">
        <f t="shared" si="4"/>
        <v>-763</v>
      </c>
      <c r="Y176" s="59">
        <f t="shared" si="4"/>
        <v>-763</v>
      </c>
      <c r="Z176" s="59">
        <f t="shared" si="4"/>
        <v>-762</v>
      </c>
      <c r="AA176" s="60">
        <f t="shared" si="4"/>
        <v>-4.2587768984958529E-2</v>
      </c>
      <c r="AB176" s="56">
        <f t="shared" si="4"/>
        <v>-5.5795399021008052E-3</v>
      </c>
      <c r="AC176" s="57">
        <f t="shared" si="4"/>
        <v>-9.4932079955469817E-3</v>
      </c>
      <c r="AD176" s="56">
        <f t="shared" si="4"/>
        <v>0</v>
      </c>
      <c r="AE176" s="58">
        <f t="shared" si="4"/>
        <v>-1.0000300026149489E-2</v>
      </c>
      <c r="AF176" s="58">
        <f t="shared" si="4"/>
        <v>-1.628129999153316E-2</v>
      </c>
      <c r="AG176" s="50">
        <f t="shared" si="4"/>
        <v>-22015</v>
      </c>
      <c r="AH176" s="59">
        <f t="shared" si="4"/>
        <v>-22016</v>
      </c>
      <c r="AI176" s="59">
        <f t="shared" si="4"/>
        <v>-22016</v>
      </c>
      <c r="AJ176" s="59">
        <f t="shared" si="4"/>
        <v>-22016</v>
      </c>
      <c r="AK176" s="59">
        <f t="shared" ref="AK176:BR176" si="5">AK92-AK8</f>
        <v>-22015</v>
      </c>
      <c r="AL176" s="56">
        <f t="shared" si="5"/>
        <v>4.2587768999510445E-2</v>
      </c>
      <c r="AM176" s="56">
        <f t="shared" si="5"/>
        <v>5.5795399987346173E-3</v>
      </c>
      <c r="AN176" s="57">
        <f t="shared" si="5"/>
        <v>9.4932079999807684E-3</v>
      </c>
      <c r="AO176" s="56">
        <f t="shared" si="5"/>
        <v>0</v>
      </c>
      <c r="AP176" s="58">
        <f t="shared" si="5"/>
        <v>1.0000299999774143E-2</v>
      </c>
      <c r="AQ176" s="58">
        <f t="shared" si="5"/>
        <v>1.6281299998809118E-2</v>
      </c>
      <c r="AR176" s="50">
        <f t="shared" si="5"/>
        <v>-2172.8851000000031</v>
      </c>
      <c r="AS176" s="59">
        <f t="shared" si="5"/>
        <v>-3245.150999999998</v>
      </c>
      <c r="AT176" s="59">
        <f t="shared" si="5"/>
        <v>-4244.6749999999956</v>
      </c>
      <c r="AU176" s="59">
        <f t="shared" si="5"/>
        <v>-5255.2070000000094</v>
      </c>
      <c r="AV176" s="59">
        <f t="shared" si="5"/>
        <v>-6276.4911000000066</v>
      </c>
      <c r="AW176" s="60">
        <f t="shared" si="5"/>
        <v>0</v>
      </c>
      <c r="AX176" s="56">
        <f t="shared" si="5"/>
        <v>0</v>
      </c>
      <c r="AY176" s="57">
        <f t="shared" si="5"/>
        <v>0</v>
      </c>
      <c r="AZ176" s="56">
        <f t="shared" si="5"/>
        <v>0</v>
      </c>
      <c r="BA176" s="58">
        <f t="shared" si="5"/>
        <v>0</v>
      </c>
      <c r="BB176" s="58">
        <f t="shared" si="5"/>
        <v>0</v>
      </c>
      <c r="BC176" s="50">
        <f t="shared" si="5"/>
        <v>-336.82949999999983</v>
      </c>
      <c r="BD176" s="59">
        <f t="shared" si="5"/>
        <v>-400.69120000000021</v>
      </c>
      <c r="BE176" s="59">
        <f t="shared" si="5"/>
        <v>-510.77120000000104</v>
      </c>
      <c r="BF176" s="59">
        <f t="shared" si="5"/>
        <v>-623.05279999999948</v>
      </c>
      <c r="BG176" s="59">
        <f t="shared" si="5"/>
        <v>-726.4950000000008</v>
      </c>
      <c r="BH176" s="60">
        <f t="shared" si="5"/>
        <v>0</v>
      </c>
      <c r="BI176" s="56">
        <f t="shared" si="5"/>
        <v>8.7311491370201111E-11</v>
      </c>
      <c r="BJ176" s="57">
        <f t="shared" si="5"/>
        <v>0</v>
      </c>
      <c r="BK176" s="56">
        <f t="shared" si="5"/>
        <v>0</v>
      </c>
      <c r="BL176" s="58">
        <f t="shared" si="5"/>
        <v>0</v>
      </c>
      <c r="BM176" s="58">
        <f t="shared" si="5"/>
        <v>0</v>
      </c>
      <c r="BN176" s="50">
        <f t="shared" si="5"/>
        <v>-24524.714600000065</v>
      </c>
      <c r="BO176" s="59">
        <f t="shared" si="5"/>
        <v>-25661.842200000014</v>
      </c>
      <c r="BP176" s="59">
        <f t="shared" si="5"/>
        <v>-26771.446199999948</v>
      </c>
      <c r="BQ176" s="59">
        <f t="shared" si="5"/>
        <v>-27894.259799999942</v>
      </c>
      <c r="BR176" s="59">
        <f t="shared" si="5"/>
        <v>-29017.98609999998</v>
      </c>
      <c r="BS176" s="61"/>
      <c r="BT176" s="56">
        <f t="shared" ref="BT176:CD176" si="6">BT92-BT8</f>
        <v>0</v>
      </c>
      <c r="BU176" s="56">
        <f t="shared" si="6"/>
        <v>0</v>
      </c>
      <c r="BV176" s="57">
        <f t="shared" si="6"/>
        <v>0</v>
      </c>
      <c r="BW176" s="56">
        <f t="shared" si="6"/>
        <v>2.5465851649641991E-11</v>
      </c>
      <c r="BX176" s="58">
        <f t="shared" si="6"/>
        <v>0</v>
      </c>
      <c r="BY176" s="58">
        <f t="shared" si="6"/>
        <v>0</v>
      </c>
      <c r="BZ176" s="50">
        <f t="shared" si="6"/>
        <v>-24524.714600000065</v>
      </c>
      <c r="CA176" s="59">
        <f t="shared" si="6"/>
        <v>-25661.842200000014</v>
      </c>
      <c r="CB176" s="59">
        <f t="shared" si="6"/>
        <v>-26771.446200000006</v>
      </c>
      <c r="CC176" s="59">
        <f t="shared" si="6"/>
        <v>-27894.2598</v>
      </c>
      <c r="CD176" s="59">
        <f t="shared" si="6"/>
        <v>-29017.98609999998</v>
      </c>
      <c r="CE176" s="61"/>
      <c r="CF176" s="56">
        <f t="shared" ref="CF176:CP176" si="7">CF92-CF8</f>
        <v>0</v>
      </c>
      <c r="CG176" s="56">
        <f t="shared" si="7"/>
        <v>3.7289282772690058E-11</v>
      </c>
      <c r="CH176" s="57">
        <f t="shared" si="7"/>
        <v>0</v>
      </c>
      <c r="CI176" s="56">
        <f t="shared" si="7"/>
        <v>0</v>
      </c>
      <c r="CJ176" s="58">
        <f t="shared" si="7"/>
        <v>0</v>
      </c>
      <c r="CK176" s="58">
        <f t="shared" si="7"/>
        <v>0</v>
      </c>
      <c r="CL176" s="50">
        <f t="shared" si="7"/>
        <v>-848.85879999999997</v>
      </c>
      <c r="CM176" s="59">
        <f t="shared" si="7"/>
        <v>-889.31949999999961</v>
      </c>
      <c r="CN176" s="59">
        <f t="shared" si="7"/>
        <v>-927.76390000000174</v>
      </c>
      <c r="CO176" s="59">
        <f t="shared" si="7"/>
        <v>-966.66609999999855</v>
      </c>
      <c r="CP176" s="59">
        <f t="shared" si="7"/>
        <v>-1004.3630000000012</v>
      </c>
      <c r="CQ176" s="5"/>
    </row>
    <row r="177" spans="1:95">
      <c r="A177" s="5"/>
      <c r="B177" s="21" t="s">
        <v>0</v>
      </c>
      <c r="C177" s="21" t="s">
        <v>78</v>
      </c>
      <c r="D177" s="22" t="s">
        <v>25</v>
      </c>
      <c r="E177" s="62">
        <f t="shared" ref="E177:AJ177" si="8">E93-E9</f>
        <v>-0.39144007442519069</v>
      </c>
      <c r="F177" s="62">
        <f t="shared" si="8"/>
        <v>-0.93249546177685261</v>
      </c>
      <c r="G177" s="63">
        <f t="shared" si="8"/>
        <v>-0.5098201148211956</v>
      </c>
      <c r="H177" s="62">
        <f t="shared" si="8"/>
        <v>0</v>
      </c>
      <c r="I177" s="64">
        <f t="shared" si="8"/>
        <v>-0.38823780138045549</v>
      </c>
      <c r="J177" s="64">
        <f t="shared" si="8"/>
        <v>-0.42800530046224594</v>
      </c>
      <c r="K177" s="65">
        <f t="shared" si="8"/>
        <v>-264300</v>
      </c>
      <c r="L177" s="66">
        <f t="shared" si="8"/>
        <v>-224575</v>
      </c>
      <c r="M177" s="66">
        <f t="shared" si="8"/>
        <v>-284474</v>
      </c>
      <c r="N177" s="66">
        <f t="shared" si="8"/>
        <v>-226339</v>
      </c>
      <c r="O177" s="66">
        <f t="shared" si="8"/>
        <v>-231497</v>
      </c>
      <c r="P177" s="67">
        <f t="shared" si="8"/>
        <v>-1.002651103772223E-2</v>
      </c>
      <c r="Q177" s="62">
        <f t="shared" si="8"/>
        <v>-1.9466973055386916E-2</v>
      </c>
      <c r="R177" s="63">
        <f t="shared" si="8"/>
        <v>-2.7645523892715573E-2</v>
      </c>
      <c r="S177" s="62">
        <f t="shared" si="8"/>
        <v>0</v>
      </c>
      <c r="T177" s="64">
        <f t="shared" si="8"/>
        <v>-8.2953999663004652E-3</v>
      </c>
      <c r="U177" s="64">
        <f t="shared" si="8"/>
        <v>-4.5774000027449802E-3</v>
      </c>
      <c r="V177" s="65">
        <f t="shared" si="8"/>
        <v>-9390</v>
      </c>
      <c r="W177" s="66">
        <f t="shared" si="8"/>
        <v>-8067</v>
      </c>
      <c r="X177" s="66">
        <f t="shared" si="8"/>
        <v>-10113</v>
      </c>
      <c r="Y177" s="66">
        <f t="shared" si="8"/>
        <v>-8458</v>
      </c>
      <c r="Z177" s="66">
        <f t="shared" si="8"/>
        <v>-8297</v>
      </c>
      <c r="AA177" s="67">
        <f t="shared" si="8"/>
        <v>-0.40146658383309841</v>
      </c>
      <c r="AB177" s="62">
        <f t="shared" si="8"/>
        <v>-0.95196242816746235</v>
      </c>
      <c r="AC177" s="63">
        <f t="shared" si="8"/>
        <v>-0.53746563754975796</v>
      </c>
      <c r="AD177" s="62">
        <f t="shared" si="8"/>
        <v>0</v>
      </c>
      <c r="AE177" s="64">
        <f t="shared" si="8"/>
        <v>-0.3965332037769258</v>
      </c>
      <c r="AF177" s="64">
        <f t="shared" si="8"/>
        <v>-0.43258269969373941</v>
      </c>
      <c r="AG177" s="65">
        <f t="shared" si="8"/>
        <v>-273690</v>
      </c>
      <c r="AH177" s="66">
        <f t="shared" si="8"/>
        <v>-232642</v>
      </c>
      <c r="AI177" s="66">
        <f t="shared" si="8"/>
        <v>-294587</v>
      </c>
      <c r="AJ177" s="66">
        <f t="shared" si="8"/>
        <v>-234797</v>
      </c>
      <c r="AK177" s="66">
        <f t="shared" ref="AK177:BR177" si="9">AK93-AK9</f>
        <v>-239794</v>
      </c>
      <c r="AL177" s="62">
        <f t="shared" si="9"/>
        <v>0.40146658307639882</v>
      </c>
      <c r="AM177" s="62">
        <f t="shared" si="9"/>
        <v>0.95196243782993406</v>
      </c>
      <c r="AN177" s="63">
        <f t="shared" si="9"/>
        <v>0.53746564094035421</v>
      </c>
      <c r="AO177" s="62">
        <f t="shared" si="9"/>
        <v>0</v>
      </c>
      <c r="AP177" s="64">
        <f t="shared" si="9"/>
        <v>0.39653320002980763</v>
      </c>
      <c r="AQ177" s="64">
        <f t="shared" si="9"/>
        <v>0.43258269995567389</v>
      </c>
      <c r="AR177" s="65">
        <f t="shared" si="9"/>
        <v>-27013.177700000117</v>
      </c>
      <c r="AS177" s="66">
        <f t="shared" si="9"/>
        <v>-34291.464100000099</v>
      </c>
      <c r="AT177" s="66">
        <f t="shared" si="9"/>
        <v>-56796.368699999759</v>
      </c>
      <c r="AU177" s="66">
        <f t="shared" si="9"/>
        <v>-56046.056099999812</v>
      </c>
      <c r="AV177" s="66">
        <f t="shared" si="9"/>
        <v>-68365.27669999958</v>
      </c>
      <c r="AW177" s="67">
        <f t="shared" si="9"/>
        <v>0</v>
      </c>
      <c r="AX177" s="62">
        <f t="shared" si="9"/>
        <v>0</v>
      </c>
      <c r="AY177" s="63">
        <f t="shared" si="9"/>
        <v>0</v>
      </c>
      <c r="AZ177" s="62">
        <f t="shared" si="9"/>
        <v>0</v>
      </c>
      <c r="BA177" s="64">
        <f t="shared" si="9"/>
        <v>0</v>
      </c>
      <c r="BB177" s="64">
        <f t="shared" si="9"/>
        <v>0</v>
      </c>
      <c r="BC177" s="65">
        <f t="shared" si="9"/>
        <v>-15655.068000000145</v>
      </c>
      <c r="BD177" s="66">
        <f t="shared" si="9"/>
        <v>-16052.297999999952</v>
      </c>
      <c r="BE177" s="66">
        <f t="shared" si="9"/>
        <v>-23743.712200000125</v>
      </c>
      <c r="BF177" s="66">
        <f t="shared" si="9"/>
        <v>-21460.445799999987</v>
      </c>
      <c r="BG177" s="66">
        <f t="shared" si="9"/>
        <v>-24315.111599999946</v>
      </c>
      <c r="BH177" s="67">
        <f t="shared" si="9"/>
        <v>-4.1909515857696533E-9</v>
      </c>
      <c r="BI177" s="62">
        <f t="shared" si="9"/>
        <v>1.862645149230957E-8</v>
      </c>
      <c r="BJ177" s="63">
        <f t="shared" si="9"/>
        <v>0</v>
      </c>
      <c r="BK177" s="62">
        <f t="shared" si="9"/>
        <v>0</v>
      </c>
      <c r="BL177" s="64">
        <f t="shared" si="9"/>
        <v>0</v>
      </c>
      <c r="BM177" s="64">
        <f t="shared" si="9"/>
        <v>0</v>
      </c>
      <c r="BN177" s="65">
        <f t="shared" si="9"/>
        <v>-316358.24569999985</v>
      </c>
      <c r="BO177" s="66">
        <f t="shared" si="9"/>
        <v>-282985.76209999807</v>
      </c>
      <c r="BP177" s="66">
        <f t="shared" si="9"/>
        <v>-375127.08090000134</v>
      </c>
      <c r="BQ177" s="66">
        <f t="shared" si="9"/>
        <v>-312303.50189999491</v>
      </c>
      <c r="BR177" s="66">
        <f t="shared" si="9"/>
        <v>-332474.38830000255</v>
      </c>
      <c r="BS177" s="61"/>
      <c r="BT177" s="62">
        <f t="shared" ref="BT177:CD177" si="10">BT93-BT9</f>
        <v>0</v>
      </c>
      <c r="BU177" s="62">
        <f t="shared" si="10"/>
        <v>0</v>
      </c>
      <c r="BV177" s="63">
        <f t="shared" si="10"/>
        <v>0</v>
      </c>
      <c r="BW177" s="62">
        <f t="shared" si="10"/>
        <v>0</v>
      </c>
      <c r="BX177" s="64">
        <f t="shared" si="10"/>
        <v>0</v>
      </c>
      <c r="BY177" s="64">
        <f t="shared" si="10"/>
        <v>0</v>
      </c>
      <c r="BZ177" s="65">
        <f t="shared" si="10"/>
        <v>-316358.24570000079</v>
      </c>
      <c r="CA177" s="66">
        <f t="shared" si="10"/>
        <v>-282830.65069999918</v>
      </c>
      <c r="CB177" s="66">
        <f t="shared" si="10"/>
        <v>-374906.1791000003</v>
      </c>
      <c r="CC177" s="66">
        <f t="shared" si="10"/>
        <v>-312679.51509999391</v>
      </c>
      <c r="CD177" s="66">
        <f t="shared" si="10"/>
        <v>-332474.38830000348</v>
      </c>
      <c r="CE177" s="61"/>
      <c r="CF177" s="62">
        <f t="shared" ref="CF177:CP177" si="11">CF93-CF9</f>
        <v>0</v>
      </c>
      <c r="CG177" s="62">
        <f t="shared" si="11"/>
        <v>0</v>
      </c>
      <c r="CH177" s="63">
        <f t="shared" si="11"/>
        <v>0</v>
      </c>
      <c r="CI177" s="62">
        <f t="shared" si="11"/>
        <v>0</v>
      </c>
      <c r="CJ177" s="64">
        <f t="shared" si="11"/>
        <v>0</v>
      </c>
      <c r="CK177" s="64">
        <f t="shared" si="11"/>
        <v>0</v>
      </c>
      <c r="CL177" s="65">
        <f t="shared" si="11"/>
        <v>-10853.89180000007</v>
      </c>
      <c r="CM177" s="66">
        <f t="shared" si="11"/>
        <v>-9812.7099000000453</v>
      </c>
      <c r="CN177" s="66">
        <f t="shared" si="11"/>
        <v>-12877.855000000098</v>
      </c>
      <c r="CO177" s="66">
        <f t="shared" si="11"/>
        <v>-11250.034600000043</v>
      </c>
      <c r="CP177" s="66">
        <f t="shared" si="11"/>
        <v>-11503.834300000046</v>
      </c>
      <c r="CQ177" s="5"/>
    </row>
    <row r="178" spans="1:95">
      <c r="A178" s="5"/>
      <c r="B178" s="21" t="s">
        <v>0</v>
      </c>
      <c r="C178" s="21" t="s">
        <v>78</v>
      </c>
      <c r="D178" s="22" t="s">
        <v>30</v>
      </c>
      <c r="E178" s="62">
        <f t="shared" ref="E178:AJ178" si="12">E94-E10</f>
        <v>-1.4335110206156969</v>
      </c>
      <c r="F178" s="62">
        <f t="shared" si="12"/>
        <v>-1.6737557202577591</v>
      </c>
      <c r="G178" s="63">
        <f t="shared" si="12"/>
        <v>-1.9910775348544121</v>
      </c>
      <c r="H178" s="62">
        <f t="shared" si="12"/>
        <v>0</v>
      </c>
      <c r="I178" s="64">
        <f t="shared" si="12"/>
        <v>-2.6892988942563534</v>
      </c>
      <c r="J178" s="64">
        <f t="shared" si="12"/>
        <v>-4.200001060962677E-2</v>
      </c>
      <c r="K178" s="65">
        <f t="shared" si="12"/>
        <v>-1647944</v>
      </c>
      <c r="L178" s="66">
        <f t="shared" si="12"/>
        <v>-1738737</v>
      </c>
      <c r="M178" s="66">
        <f t="shared" si="12"/>
        <v>-1792585</v>
      </c>
      <c r="N178" s="66">
        <f t="shared" si="12"/>
        <v>-1890917</v>
      </c>
      <c r="O178" s="66">
        <f t="shared" si="12"/>
        <v>-1966003</v>
      </c>
      <c r="P178" s="67">
        <f t="shared" si="12"/>
        <v>-9.0319005656056106E-2</v>
      </c>
      <c r="Q178" s="62">
        <f t="shared" si="12"/>
        <v>-6.1381759704090655E-2</v>
      </c>
      <c r="R178" s="63">
        <f t="shared" si="12"/>
        <v>-8.0716514843516052E-2</v>
      </c>
      <c r="S178" s="62">
        <f t="shared" si="12"/>
        <v>0</v>
      </c>
      <c r="T178" s="64">
        <f t="shared" si="12"/>
        <v>-7.2559500811621547E-2</v>
      </c>
      <c r="U178" s="64">
        <f t="shared" si="12"/>
        <v>-1.2333993799984455E-3</v>
      </c>
      <c r="V178" s="65">
        <f t="shared" si="12"/>
        <v>-58846</v>
      </c>
      <c r="W178" s="66">
        <f t="shared" si="12"/>
        <v>-62305</v>
      </c>
      <c r="X178" s="66">
        <f t="shared" si="12"/>
        <v>-64035</v>
      </c>
      <c r="Y178" s="66">
        <f t="shared" si="12"/>
        <v>-67826</v>
      </c>
      <c r="Z178" s="66">
        <f t="shared" si="12"/>
        <v>-70430</v>
      </c>
      <c r="AA178" s="67">
        <f t="shared" si="12"/>
        <v>-1.5238300394266844</v>
      </c>
      <c r="AB178" s="62">
        <f t="shared" si="12"/>
        <v>-1.7351374737918377</v>
      </c>
      <c r="AC178" s="63">
        <f t="shared" si="12"/>
        <v>-2.0717940367758274</v>
      </c>
      <c r="AD178" s="62">
        <f t="shared" si="12"/>
        <v>0</v>
      </c>
      <c r="AE178" s="64">
        <f t="shared" si="12"/>
        <v>-2.7618583925068378</v>
      </c>
      <c r="AF178" s="64">
        <f t="shared" si="12"/>
        <v>-4.3233416974544525E-2</v>
      </c>
      <c r="AG178" s="65">
        <f t="shared" si="12"/>
        <v>-1706790</v>
      </c>
      <c r="AH178" s="66">
        <f t="shared" si="12"/>
        <v>-1801042</v>
      </c>
      <c r="AI178" s="66">
        <f t="shared" si="12"/>
        <v>-1856620</v>
      </c>
      <c r="AJ178" s="66">
        <f t="shared" si="12"/>
        <v>-1958743</v>
      </c>
      <c r="AK178" s="66">
        <f t="shared" ref="AK178:BR178" si="13">AK94-AK10</f>
        <v>-2036433</v>
      </c>
      <c r="AL178" s="62">
        <f t="shared" si="13"/>
        <v>1.5238300232449546</v>
      </c>
      <c r="AM178" s="62">
        <f t="shared" si="13"/>
        <v>1.7351374598802067</v>
      </c>
      <c r="AN178" s="63">
        <f t="shared" si="13"/>
        <v>2.0717940331087448</v>
      </c>
      <c r="AO178" s="62">
        <f t="shared" si="13"/>
        <v>-5.3290705182007514E-15</v>
      </c>
      <c r="AP178" s="64">
        <f t="shared" si="13"/>
        <v>2.7618583996663801</v>
      </c>
      <c r="AQ178" s="64">
        <f t="shared" si="13"/>
        <v>4.3233399977907538E-2</v>
      </c>
      <c r="AR178" s="65">
        <f t="shared" si="13"/>
        <v>-168460.16379999951</v>
      </c>
      <c r="AS178" s="66">
        <f t="shared" si="13"/>
        <v>-265473.59820000036</v>
      </c>
      <c r="AT178" s="66">
        <f t="shared" si="13"/>
        <v>-357956.29190000147</v>
      </c>
      <c r="AU178" s="66">
        <f t="shared" si="13"/>
        <v>-467551.91750000138</v>
      </c>
      <c r="AV178" s="66">
        <f t="shared" si="13"/>
        <v>-580586.96799999755</v>
      </c>
      <c r="AW178" s="67">
        <f t="shared" si="13"/>
        <v>0</v>
      </c>
      <c r="AX178" s="62">
        <f t="shared" si="13"/>
        <v>0</v>
      </c>
      <c r="AY178" s="63">
        <f t="shared" si="13"/>
        <v>0</v>
      </c>
      <c r="AZ178" s="62">
        <f t="shared" si="13"/>
        <v>0</v>
      </c>
      <c r="BA178" s="64">
        <f t="shared" si="13"/>
        <v>0</v>
      </c>
      <c r="BB178" s="64">
        <f t="shared" si="13"/>
        <v>0</v>
      </c>
      <c r="BC178" s="65">
        <f t="shared" si="13"/>
        <v>-38914.811999999918</v>
      </c>
      <c r="BD178" s="66">
        <f t="shared" si="13"/>
        <v>-51509.801199999871</v>
      </c>
      <c r="BE178" s="66">
        <f t="shared" si="13"/>
        <v>-67209.64400000032</v>
      </c>
      <c r="BF178" s="66">
        <f t="shared" si="13"/>
        <v>-85988.817700000247</v>
      </c>
      <c r="BG178" s="66">
        <f t="shared" si="13"/>
        <v>-104061.72629999998</v>
      </c>
      <c r="BH178" s="67">
        <f t="shared" si="13"/>
        <v>-1.4901161193847656E-8</v>
      </c>
      <c r="BI178" s="62">
        <f t="shared" si="13"/>
        <v>0</v>
      </c>
      <c r="BJ178" s="63">
        <f t="shared" si="13"/>
        <v>0</v>
      </c>
      <c r="BK178" s="62">
        <f t="shared" si="13"/>
        <v>0</v>
      </c>
      <c r="BL178" s="64">
        <f t="shared" si="13"/>
        <v>0</v>
      </c>
      <c r="BM178" s="64">
        <f t="shared" si="13"/>
        <v>0</v>
      </c>
      <c r="BN178" s="65">
        <f t="shared" si="13"/>
        <v>-1914164.9757999852</v>
      </c>
      <c r="BO178" s="66">
        <f t="shared" si="13"/>
        <v>-2118025.3994000033</v>
      </c>
      <c r="BP178" s="66">
        <f t="shared" si="13"/>
        <v>-2281785.9358999878</v>
      </c>
      <c r="BQ178" s="66">
        <f t="shared" si="13"/>
        <v>-2512283.7351999581</v>
      </c>
      <c r="BR178" s="66">
        <f t="shared" si="13"/>
        <v>-2721081.6942999884</v>
      </c>
      <c r="BS178" s="61"/>
      <c r="BT178" s="62">
        <f t="shared" ref="BT178:CD178" si="14">BT94-BT10</f>
        <v>0</v>
      </c>
      <c r="BU178" s="62">
        <f t="shared" si="14"/>
        <v>0</v>
      </c>
      <c r="BV178" s="63">
        <f t="shared" si="14"/>
        <v>0</v>
      </c>
      <c r="BW178" s="62">
        <f t="shared" si="14"/>
        <v>0</v>
      </c>
      <c r="BX178" s="64">
        <f t="shared" si="14"/>
        <v>0</v>
      </c>
      <c r="BY178" s="64">
        <f t="shared" si="14"/>
        <v>0</v>
      </c>
      <c r="BZ178" s="65">
        <f t="shared" si="14"/>
        <v>-1898286.9027999863</v>
      </c>
      <c r="CA178" s="66">
        <f t="shared" si="14"/>
        <v>-2107915.5789000019</v>
      </c>
      <c r="CB178" s="66">
        <f t="shared" si="14"/>
        <v>-2268581.3312999904</v>
      </c>
      <c r="CC178" s="66">
        <f t="shared" si="14"/>
        <v>-2503833.1348999515</v>
      </c>
      <c r="CD178" s="66">
        <f t="shared" si="14"/>
        <v>-2712161.1588000208</v>
      </c>
      <c r="CE178" s="61"/>
      <c r="CF178" s="62">
        <f t="shared" ref="CF178:CP178" si="15">CF94-CF10</f>
        <v>0</v>
      </c>
      <c r="CG178" s="62">
        <f t="shared" si="15"/>
        <v>0</v>
      </c>
      <c r="CH178" s="63">
        <f t="shared" si="15"/>
        <v>-1.0477378964424133E-9</v>
      </c>
      <c r="CI178" s="62">
        <f t="shared" si="15"/>
        <v>0</v>
      </c>
      <c r="CJ178" s="64">
        <f t="shared" si="15"/>
        <v>0</v>
      </c>
      <c r="CK178" s="64">
        <f t="shared" si="15"/>
        <v>0</v>
      </c>
      <c r="CL178" s="65">
        <f t="shared" si="15"/>
        <v>-65995.791299999924</v>
      </c>
      <c r="CM178" s="66">
        <f t="shared" si="15"/>
        <v>-73270.668899999699</v>
      </c>
      <c r="CN178" s="66">
        <f t="shared" si="15"/>
        <v>-78698.966000000248</v>
      </c>
      <c r="CO178" s="66">
        <f t="shared" si="15"/>
        <v>-86993.651999999536</v>
      </c>
      <c r="CP178" s="66">
        <f t="shared" si="15"/>
        <v>-94108.558699999936</v>
      </c>
      <c r="CQ178" s="5"/>
    </row>
    <row r="179" spans="1:95">
      <c r="A179" s="5"/>
      <c r="B179" s="21" t="s">
        <v>0</v>
      </c>
      <c r="C179" s="21" t="s">
        <v>78</v>
      </c>
      <c r="D179" s="22" t="s">
        <v>21</v>
      </c>
      <c r="E179" s="62">
        <f t="shared" ref="E179:AJ179" si="16">E95-E11</f>
        <v>-0.3749396912753582</v>
      </c>
      <c r="F179" s="62">
        <f t="shared" si="16"/>
        <v>-0.21108928881585598</v>
      </c>
      <c r="G179" s="63">
        <f t="shared" si="16"/>
        <v>-0.1763284420594573</v>
      </c>
      <c r="H179" s="62">
        <f t="shared" si="16"/>
        <v>0</v>
      </c>
      <c r="I179" s="64">
        <f t="shared" si="16"/>
        <v>-0.14653840009123087</v>
      </c>
      <c r="J179" s="64">
        <f t="shared" si="16"/>
        <v>-0.23201290052384138</v>
      </c>
      <c r="K179" s="65">
        <f t="shared" si="16"/>
        <v>-60958</v>
      </c>
      <c r="L179" s="66">
        <f t="shared" si="16"/>
        <v>-56552</v>
      </c>
      <c r="M179" s="66">
        <f t="shared" si="16"/>
        <v>-73032</v>
      </c>
      <c r="N179" s="66">
        <f t="shared" si="16"/>
        <v>-56552</v>
      </c>
      <c r="O179" s="66">
        <f t="shared" si="16"/>
        <v>-73032</v>
      </c>
      <c r="P179" s="67">
        <f t="shared" si="16"/>
        <v>-4.3103240095661022E-3</v>
      </c>
      <c r="Q179" s="62">
        <f t="shared" si="16"/>
        <v>-5.6098020140780136E-3</v>
      </c>
      <c r="R179" s="63">
        <f t="shared" si="16"/>
        <v>-1.2716912940959446E-2</v>
      </c>
      <c r="S179" s="62">
        <f t="shared" si="16"/>
        <v>0</v>
      </c>
      <c r="T179" s="64">
        <f t="shared" si="16"/>
        <v>-4.4138000012026168E-3</v>
      </c>
      <c r="U179" s="64">
        <f t="shared" si="16"/>
        <v>-7.4688999739009887E-3</v>
      </c>
      <c r="V179" s="65">
        <f t="shared" si="16"/>
        <v>-2185</v>
      </c>
      <c r="W179" s="66">
        <f t="shared" si="16"/>
        <v>-2029</v>
      </c>
      <c r="X179" s="66">
        <f t="shared" si="16"/>
        <v>-2620</v>
      </c>
      <c r="Y179" s="66">
        <f t="shared" si="16"/>
        <v>-2029</v>
      </c>
      <c r="Z179" s="66">
        <f t="shared" si="16"/>
        <v>-2618</v>
      </c>
      <c r="AA179" s="67">
        <f t="shared" si="16"/>
        <v>-0.37925001559779048</v>
      </c>
      <c r="AB179" s="62">
        <f t="shared" si="16"/>
        <v>-0.21669909125193954</v>
      </c>
      <c r="AC179" s="63">
        <f t="shared" si="16"/>
        <v>-0.18904535588808358</v>
      </c>
      <c r="AD179" s="62">
        <f t="shared" si="16"/>
        <v>0</v>
      </c>
      <c r="AE179" s="64">
        <f t="shared" si="16"/>
        <v>-0.15095219947397709</v>
      </c>
      <c r="AF179" s="64">
        <f t="shared" si="16"/>
        <v>-0.2394818002358079</v>
      </c>
      <c r="AG179" s="65">
        <f t="shared" si="16"/>
        <v>-63143</v>
      </c>
      <c r="AH179" s="66">
        <f t="shared" si="16"/>
        <v>-58581</v>
      </c>
      <c r="AI179" s="66">
        <f t="shared" si="16"/>
        <v>-75652</v>
      </c>
      <c r="AJ179" s="66">
        <f t="shared" si="16"/>
        <v>-58581</v>
      </c>
      <c r="AK179" s="66">
        <f t="shared" ref="AK179:BR179" si="17">AK95-AK11</f>
        <v>-75650</v>
      </c>
      <c r="AL179" s="62">
        <f t="shared" si="17"/>
        <v>0.37925001591793261</v>
      </c>
      <c r="AM179" s="62">
        <f t="shared" si="17"/>
        <v>0.21669909099728102</v>
      </c>
      <c r="AN179" s="63">
        <f t="shared" si="17"/>
        <v>0.18904535499677877</v>
      </c>
      <c r="AO179" s="62">
        <f t="shared" si="17"/>
        <v>0</v>
      </c>
      <c r="AP179" s="64">
        <f t="shared" si="17"/>
        <v>0.15095220000512199</v>
      </c>
      <c r="AQ179" s="64">
        <f t="shared" si="17"/>
        <v>0.23948179997387342</v>
      </c>
      <c r="AR179" s="65">
        <f t="shared" si="17"/>
        <v>-6232.2094999999899</v>
      </c>
      <c r="AS179" s="66">
        <f t="shared" si="17"/>
        <v>-8634.8578999999881</v>
      </c>
      <c r="AT179" s="66">
        <f t="shared" si="17"/>
        <v>-14585.705599999987</v>
      </c>
      <c r="AU179" s="66">
        <f t="shared" si="17"/>
        <v>-13983.315200000012</v>
      </c>
      <c r="AV179" s="66">
        <f t="shared" si="17"/>
        <v>-21567.720100000006</v>
      </c>
      <c r="AW179" s="67">
        <f t="shared" si="17"/>
        <v>0</v>
      </c>
      <c r="AX179" s="62">
        <f t="shared" si="17"/>
        <v>0</v>
      </c>
      <c r="AY179" s="63">
        <f t="shared" si="17"/>
        <v>0</v>
      </c>
      <c r="AZ179" s="62">
        <f t="shared" si="17"/>
        <v>0</v>
      </c>
      <c r="BA179" s="64">
        <f t="shared" si="17"/>
        <v>0</v>
      </c>
      <c r="BB179" s="64">
        <f t="shared" si="17"/>
        <v>0</v>
      </c>
      <c r="BC179" s="65">
        <f t="shared" si="17"/>
        <v>-2140.5477000000028</v>
      </c>
      <c r="BD179" s="66">
        <f t="shared" si="17"/>
        <v>-2343.2400000000052</v>
      </c>
      <c r="BE179" s="66">
        <f t="shared" si="17"/>
        <v>-3548.078800000003</v>
      </c>
      <c r="BF179" s="66">
        <f t="shared" si="17"/>
        <v>-3145.7997000000032</v>
      </c>
      <c r="BG179" s="66">
        <f t="shared" si="17"/>
        <v>-4531.4349999999686</v>
      </c>
      <c r="BH179" s="67">
        <f t="shared" si="17"/>
        <v>0</v>
      </c>
      <c r="BI179" s="62">
        <f t="shared" si="17"/>
        <v>0</v>
      </c>
      <c r="BJ179" s="63">
        <f t="shared" si="17"/>
        <v>0</v>
      </c>
      <c r="BK179" s="62">
        <f t="shared" si="17"/>
        <v>0</v>
      </c>
      <c r="BL179" s="64">
        <f t="shared" si="17"/>
        <v>0</v>
      </c>
      <c r="BM179" s="64">
        <f t="shared" si="17"/>
        <v>0</v>
      </c>
      <c r="BN179" s="65">
        <f t="shared" si="17"/>
        <v>-71515.757200000109</v>
      </c>
      <c r="BO179" s="66">
        <f t="shared" si="17"/>
        <v>-69559.097899999935</v>
      </c>
      <c r="BP179" s="66">
        <f t="shared" si="17"/>
        <v>-93785.784399999771</v>
      </c>
      <c r="BQ179" s="66">
        <f t="shared" si="17"/>
        <v>-75710.114900000161</v>
      </c>
      <c r="BR179" s="66">
        <f t="shared" si="17"/>
        <v>-101749.15509999986</v>
      </c>
      <c r="BS179" s="61"/>
      <c r="BT179" s="62">
        <f t="shared" ref="BT179:CD179" si="18">BT95-BT11</f>
        <v>0</v>
      </c>
      <c r="BU179" s="62">
        <f t="shared" si="18"/>
        <v>0</v>
      </c>
      <c r="BV179" s="63">
        <f t="shared" si="18"/>
        <v>0</v>
      </c>
      <c r="BW179" s="62">
        <f t="shared" si="18"/>
        <v>0</v>
      </c>
      <c r="BX179" s="64">
        <f t="shared" si="18"/>
        <v>0</v>
      </c>
      <c r="BY179" s="64">
        <f t="shared" si="18"/>
        <v>0</v>
      </c>
      <c r="BZ179" s="65">
        <f t="shared" si="18"/>
        <v>-71515.757199999876</v>
      </c>
      <c r="CA179" s="66">
        <f t="shared" si="18"/>
        <v>-69559.097900000168</v>
      </c>
      <c r="CB179" s="66">
        <f t="shared" si="18"/>
        <v>-93785.784400000004</v>
      </c>
      <c r="CC179" s="66">
        <f t="shared" si="18"/>
        <v>-75710.114899999928</v>
      </c>
      <c r="CD179" s="66">
        <f t="shared" si="18"/>
        <v>-101749.15509999986</v>
      </c>
      <c r="CE179" s="61"/>
      <c r="CF179" s="62">
        <f t="shared" ref="CF179:CP179" si="19">CF95-CF11</f>
        <v>0</v>
      </c>
      <c r="CG179" s="62">
        <f t="shared" si="19"/>
        <v>0</v>
      </c>
      <c r="CH179" s="63">
        <f t="shared" si="19"/>
        <v>0</v>
      </c>
      <c r="CI179" s="62">
        <f t="shared" si="19"/>
        <v>0</v>
      </c>
      <c r="CJ179" s="64">
        <f t="shared" si="19"/>
        <v>0</v>
      </c>
      <c r="CK179" s="64">
        <f t="shared" si="19"/>
        <v>0</v>
      </c>
      <c r="CL179" s="65">
        <f t="shared" si="19"/>
        <v>-2474.7263999999996</v>
      </c>
      <c r="CM179" s="66">
        <f t="shared" si="19"/>
        <v>-2409.2420000000056</v>
      </c>
      <c r="CN179" s="66">
        <f t="shared" si="19"/>
        <v>-3248.0483000000022</v>
      </c>
      <c r="CO179" s="66">
        <f t="shared" si="19"/>
        <v>-2622.2917999999991</v>
      </c>
      <c r="CP179" s="66">
        <f t="shared" si="19"/>
        <v>-3521.1589000000022</v>
      </c>
      <c r="CQ179" s="5"/>
    </row>
    <row r="180" spans="1:95">
      <c r="A180" s="5"/>
      <c r="B180" s="21" t="s">
        <v>0</v>
      </c>
      <c r="C180" s="21" t="s">
        <v>78</v>
      </c>
      <c r="D180" s="22" t="s">
        <v>23</v>
      </c>
      <c r="E180" s="62">
        <f t="shared" ref="E180:AJ180" si="20">E96-E12</f>
        <v>-1.3926032837480307</v>
      </c>
      <c r="F180" s="62">
        <f t="shared" si="20"/>
        <v>-0.67652806639671326</v>
      </c>
      <c r="G180" s="63">
        <f t="shared" si="20"/>
        <v>-0.69844853598624468</v>
      </c>
      <c r="H180" s="62">
        <f t="shared" si="20"/>
        <v>0</v>
      </c>
      <c r="I180" s="64">
        <f t="shared" si="20"/>
        <v>-0.96617079712450504</v>
      </c>
      <c r="J180" s="64">
        <f t="shared" si="20"/>
        <v>-6.3405299559235573E-2</v>
      </c>
      <c r="K180" s="65">
        <f t="shared" si="20"/>
        <v>-487052</v>
      </c>
      <c r="L180" s="66">
        <f t="shared" si="20"/>
        <v>-506411</v>
      </c>
      <c r="M180" s="66">
        <f t="shared" si="20"/>
        <v>-500077</v>
      </c>
      <c r="N180" s="66">
        <f t="shared" si="20"/>
        <v>-498912</v>
      </c>
      <c r="O180" s="66">
        <f t="shared" si="20"/>
        <v>-471821</v>
      </c>
      <c r="P180" s="67">
        <f t="shared" si="20"/>
        <v>-4.094070999417454E-2</v>
      </c>
      <c r="Q180" s="62">
        <f t="shared" si="20"/>
        <v>-5.3781822905875742E-2</v>
      </c>
      <c r="R180" s="63">
        <f t="shared" si="20"/>
        <v>-5.986471485812217E-2</v>
      </c>
      <c r="S180" s="62">
        <f t="shared" si="20"/>
        <v>0</v>
      </c>
      <c r="T180" s="64">
        <f t="shared" si="20"/>
        <v>-1.9269299926236272E-2</v>
      </c>
      <c r="U180" s="64">
        <f t="shared" si="20"/>
        <v>0</v>
      </c>
      <c r="V180" s="65">
        <f t="shared" si="20"/>
        <v>-17439</v>
      </c>
      <c r="W180" s="66">
        <f t="shared" si="20"/>
        <v>-18085</v>
      </c>
      <c r="X180" s="66">
        <f t="shared" si="20"/>
        <v>-17958</v>
      </c>
      <c r="Y180" s="66">
        <f t="shared" si="20"/>
        <v>-17815</v>
      </c>
      <c r="Z180" s="66">
        <f t="shared" si="20"/>
        <v>-16885</v>
      </c>
      <c r="AA180" s="67">
        <f t="shared" si="20"/>
        <v>-1.4335439894348383</v>
      </c>
      <c r="AB180" s="62">
        <f t="shared" si="20"/>
        <v>-0.73030989058315754</v>
      </c>
      <c r="AC180" s="63">
        <f t="shared" si="20"/>
        <v>-0.7583132479339838</v>
      </c>
      <c r="AD180" s="62">
        <f t="shared" si="20"/>
        <v>0</v>
      </c>
      <c r="AE180" s="64">
        <f t="shared" si="20"/>
        <v>-0.9854400958865881</v>
      </c>
      <c r="AF180" s="64">
        <f t="shared" si="20"/>
        <v>-6.3405305147171021E-2</v>
      </c>
      <c r="AG180" s="65">
        <f t="shared" si="20"/>
        <v>-504491</v>
      </c>
      <c r="AH180" s="66">
        <f t="shared" si="20"/>
        <v>-524496</v>
      </c>
      <c r="AI180" s="66">
        <f t="shared" si="20"/>
        <v>-518035</v>
      </c>
      <c r="AJ180" s="66">
        <f t="shared" si="20"/>
        <v>-516727</v>
      </c>
      <c r="AK180" s="66">
        <f t="shared" ref="AK180:BR180" si="21">AK96-AK12</f>
        <v>-488706</v>
      </c>
      <c r="AL180" s="62">
        <f t="shared" si="21"/>
        <v>1.4335439931601286</v>
      </c>
      <c r="AM180" s="62">
        <f t="shared" si="21"/>
        <v>0.73030988697428256</v>
      </c>
      <c r="AN180" s="63">
        <f t="shared" si="21"/>
        <v>0.75831324594037142</v>
      </c>
      <c r="AO180" s="62">
        <f t="shared" si="21"/>
        <v>0</v>
      </c>
      <c r="AP180" s="64">
        <f t="shared" si="21"/>
        <v>0.98544009999022819</v>
      </c>
      <c r="AQ180" s="64">
        <f t="shared" si="21"/>
        <v>6.3405300606973469E-2</v>
      </c>
      <c r="AR180" s="65">
        <f t="shared" si="21"/>
        <v>-49793.247900000133</v>
      </c>
      <c r="AS180" s="66">
        <f t="shared" si="21"/>
        <v>-77310.754800000112</v>
      </c>
      <c r="AT180" s="66">
        <f t="shared" si="21"/>
        <v>-99877.206800000044</v>
      </c>
      <c r="AU180" s="66">
        <f t="shared" si="21"/>
        <v>-123342.74710000027</v>
      </c>
      <c r="AV180" s="66">
        <f t="shared" si="21"/>
        <v>-139330.02950000064</v>
      </c>
      <c r="AW180" s="67">
        <f t="shared" si="21"/>
        <v>0</v>
      </c>
      <c r="AX180" s="62">
        <f t="shared" si="21"/>
        <v>0</v>
      </c>
      <c r="AY180" s="63">
        <f t="shared" si="21"/>
        <v>0</v>
      </c>
      <c r="AZ180" s="62">
        <f t="shared" si="21"/>
        <v>0</v>
      </c>
      <c r="BA180" s="64">
        <f t="shared" si="21"/>
        <v>0</v>
      </c>
      <c r="BB180" s="64">
        <f t="shared" si="21"/>
        <v>0</v>
      </c>
      <c r="BC180" s="65">
        <f t="shared" si="21"/>
        <v>-14630.23900000006</v>
      </c>
      <c r="BD180" s="66">
        <f t="shared" si="21"/>
        <v>-16049.577600000193</v>
      </c>
      <c r="BE180" s="66">
        <f t="shared" si="21"/>
        <v>-16887.94100000005</v>
      </c>
      <c r="BF180" s="66">
        <f t="shared" si="21"/>
        <v>-17827.081499999855</v>
      </c>
      <c r="BG180" s="66">
        <f t="shared" si="21"/>
        <v>-17642.286599999934</v>
      </c>
      <c r="BH180" s="67">
        <f t="shared" si="21"/>
        <v>0</v>
      </c>
      <c r="BI180" s="62">
        <f t="shared" si="21"/>
        <v>0</v>
      </c>
      <c r="BJ180" s="63">
        <f t="shared" si="21"/>
        <v>0</v>
      </c>
      <c r="BK180" s="62">
        <f t="shared" si="21"/>
        <v>0</v>
      </c>
      <c r="BL180" s="64">
        <f t="shared" si="21"/>
        <v>0</v>
      </c>
      <c r="BM180" s="64">
        <f t="shared" si="21"/>
        <v>0</v>
      </c>
      <c r="BN180" s="65">
        <f t="shared" si="21"/>
        <v>-568914.48689999431</v>
      </c>
      <c r="BO180" s="66">
        <f t="shared" si="21"/>
        <v>-617856.332399996</v>
      </c>
      <c r="BP180" s="66">
        <f t="shared" si="21"/>
        <v>-634800.14779999852</v>
      </c>
      <c r="BQ180" s="66">
        <f t="shared" si="21"/>
        <v>-657896.82859998941</v>
      </c>
      <c r="BR180" s="66">
        <f t="shared" si="21"/>
        <v>-645678.3161000032</v>
      </c>
      <c r="BS180" s="61"/>
      <c r="BT180" s="62">
        <f t="shared" ref="BT180:CD180" si="22">BT96-BT12</f>
        <v>0</v>
      </c>
      <c r="BU180" s="62">
        <f t="shared" si="22"/>
        <v>0</v>
      </c>
      <c r="BV180" s="63">
        <f t="shared" si="22"/>
        <v>0</v>
      </c>
      <c r="BW180" s="62">
        <f t="shared" si="22"/>
        <v>0</v>
      </c>
      <c r="BX180" s="64">
        <f t="shared" si="22"/>
        <v>0</v>
      </c>
      <c r="BY180" s="64">
        <f t="shared" si="22"/>
        <v>0</v>
      </c>
      <c r="BZ180" s="65">
        <f t="shared" si="22"/>
        <v>-553707.6275000032</v>
      </c>
      <c r="CA180" s="66">
        <f t="shared" si="22"/>
        <v>-608057.14880000614</v>
      </c>
      <c r="CB180" s="66">
        <f t="shared" si="22"/>
        <v>-628140.43079999834</v>
      </c>
      <c r="CC180" s="66">
        <f t="shared" si="22"/>
        <v>-649239.17299999297</v>
      </c>
      <c r="CD180" s="66">
        <f t="shared" si="22"/>
        <v>-638276.79910000227</v>
      </c>
      <c r="CE180" s="61"/>
      <c r="CF180" s="62">
        <f t="shared" ref="CF180:CP180" si="23">CF96-CF12</f>
        <v>0</v>
      </c>
      <c r="CG180" s="62">
        <f t="shared" si="23"/>
        <v>0</v>
      </c>
      <c r="CH180" s="63">
        <f t="shared" si="23"/>
        <v>0</v>
      </c>
      <c r="CI180" s="62">
        <f t="shared" si="23"/>
        <v>0</v>
      </c>
      <c r="CJ180" s="64">
        <f t="shared" si="23"/>
        <v>0</v>
      </c>
      <c r="CK180" s="64">
        <f t="shared" si="23"/>
        <v>8.149072527885437E-10</v>
      </c>
      <c r="CL180" s="65">
        <f t="shared" si="23"/>
        <v>-19665.960300000326</v>
      </c>
      <c r="CM180" s="66">
        <f t="shared" si="23"/>
        <v>-21304.155900000245</v>
      </c>
      <c r="CN180" s="66">
        <f t="shared" si="23"/>
        <v>-22005.747900000017</v>
      </c>
      <c r="CO180" s="66">
        <f t="shared" si="23"/>
        <v>-22682.057999999786</v>
      </c>
      <c r="CP180" s="66">
        <f t="shared" si="23"/>
        <v>-22308.483899999992</v>
      </c>
      <c r="CQ180" s="5"/>
    </row>
    <row r="181" spans="1:95">
      <c r="A181" s="5"/>
      <c r="B181" s="21" t="s">
        <v>0</v>
      </c>
      <c r="C181" s="21" t="s">
        <v>78</v>
      </c>
      <c r="D181" s="22" t="s">
        <v>17</v>
      </c>
      <c r="E181" s="62">
        <f t="shared" ref="E181:AJ181" si="24">E97-E13</f>
        <v>-0.71107646264135838</v>
      </c>
      <c r="F181" s="62">
        <f t="shared" si="24"/>
        <v>-1.7950718738138676</v>
      </c>
      <c r="G181" s="63">
        <f t="shared" si="24"/>
        <v>-2.1091339960694313</v>
      </c>
      <c r="H181" s="62">
        <f t="shared" si="24"/>
        <v>0</v>
      </c>
      <c r="I181" s="64">
        <f t="shared" si="24"/>
        <v>-0.22309989994391799</v>
      </c>
      <c r="J181" s="64">
        <f t="shared" si="24"/>
        <v>-9.6842199563980103E-2</v>
      </c>
      <c r="K181" s="65">
        <f t="shared" si="24"/>
        <v>-771570</v>
      </c>
      <c r="L181" s="66">
        <f t="shared" si="24"/>
        <v>-348594</v>
      </c>
      <c r="M181" s="66">
        <f t="shared" si="24"/>
        <v>-260676</v>
      </c>
      <c r="N181" s="66">
        <f t="shared" si="24"/>
        <v>-79907</v>
      </c>
      <c r="O181" s="66">
        <f t="shared" si="24"/>
        <v>-182536</v>
      </c>
      <c r="P181" s="67">
        <f t="shared" si="24"/>
        <v>-2.3307391937123612E-2</v>
      </c>
      <c r="Q181" s="62">
        <f t="shared" si="24"/>
        <v>-8.4447947214357555E-2</v>
      </c>
      <c r="R181" s="63">
        <f t="shared" si="24"/>
        <v>-4.7929823980666697E-2</v>
      </c>
      <c r="S181" s="62">
        <f t="shared" si="24"/>
        <v>0</v>
      </c>
      <c r="T181" s="64">
        <f t="shared" si="24"/>
        <v>-4.4254999957047403E-3</v>
      </c>
      <c r="U181" s="64">
        <f t="shared" si="24"/>
        <v>-2.8408000143826939E-3</v>
      </c>
      <c r="V181" s="65">
        <f t="shared" si="24"/>
        <v>-29548</v>
      </c>
      <c r="W181" s="66">
        <f t="shared" si="24"/>
        <v>-13092</v>
      </c>
      <c r="X181" s="66">
        <f t="shared" si="24"/>
        <v>-9389</v>
      </c>
      <c r="Y181" s="66">
        <f t="shared" si="24"/>
        <v>-2903</v>
      </c>
      <c r="Z181" s="66">
        <f t="shared" si="24"/>
        <v>-6543</v>
      </c>
      <c r="AA181" s="67">
        <f t="shared" si="24"/>
        <v>-0.73438385501503944</v>
      </c>
      <c r="AB181" s="62">
        <f t="shared" si="24"/>
        <v>-1.8795198239386082</v>
      </c>
      <c r="AC181" s="63">
        <f t="shared" si="24"/>
        <v>-2.157063826918602</v>
      </c>
      <c r="AD181" s="62">
        <f t="shared" si="24"/>
        <v>0</v>
      </c>
      <c r="AE181" s="64">
        <f t="shared" si="24"/>
        <v>-0.22752540092915297</v>
      </c>
      <c r="AF181" s="64">
        <f t="shared" si="24"/>
        <v>-9.9682999774813652E-2</v>
      </c>
      <c r="AG181" s="65">
        <f t="shared" si="24"/>
        <v>-801118</v>
      </c>
      <c r="AH181" s="66">
        <f t="shared" si="24"/>
        <v>-361686</v>
      </c>
      <c r="AI181" s="66">
        <f t="shared" si="24"/>
        <v>-270065</v>
      </c>
      <c r="AJ181" s="66">
        <f t="shared" si="24"/>
        <v>-82810</v>
      </c>
      <c r="AK181" s="66">
        <f t="shared" ref="AK181:BR181" si="25">AK97-AK13</f>
        <v>-189079</v>
      </c>
      <c r="AL181" s="62">
        <f t="shared" si="25"/>
        <v>0.73438385274494067</v>
      </c>
      <c r="AM181" s="62">
        <f t="shared" si="25"/>
        <v>1.879519822774455</v>
      </c>
      <c r="AN181" s="63">
        <f t="shared" si="25"/>
        <v>2.1570638199627865</v>
      </c>
      <c r="AO181" s="62">
        <f t="shared" si="25"/>
        <v>0</v>
      </c>
      <c r="AP181" s="64">
        <f t="shared" si="25"/>
        <v>0.22752540001238231</v>
      </c>
      <c r="AQ181" s="64">
        <f t="shared" si="25"/>
        <v>9.9683000036748126E-2</v>
      </c>
      <c r="AR181" s="65">
        <f t="shared" si="25"/>
        <v>-79070.339699999895</v>
      </c>
      <c r="AS181" s="66">
        <f t="shared" si="25"/>
        <v>-53312.516399999964</v>
      </c>
      <c r="AT181" s="66">
        <f t="shared" si="25"/>
        <v>-52068.561399999948</v>
      </c>
      <c r="AU181" s="66">
        <f t="shared" si="25"/>
        <v>-19766.7592</v>
      </c>
      <c r="AV181" s="66">
        <f t="shared" si="25"/>
        <v>-53906.32070000004</v>
      </c>
      <c r="AW181" s="67">
        <f t="shared" si="25"/>
        <v>0</v>
      </c>
      <c r="AX181" s="62">
        <f t="shared" si="25"/>
        <v>0</v>
      </c>
      <c r="AY181" s="63">
        <f t="shared" si="25"/>
        <v>0</v>
      </c>
      <c r="AZ181" s="62">
        <f t="shared" si="25"/>
        <v>0</v>
      </c>
      <c r="BA181" s="64">
        <f t="shared" si="25"/>
        <v>0</v>
      </c>
      <c r="BB181" s="64">
        <f t="shared" si="25"/>
        <v>0</v>
      </c>
      <c r="BC181" s="65">
        <f t="shared" si="25"/>
        <v>-35649.750999999931</v>
      </c>
      <c r="BD181" s="66">
        <f t="shared" si="25"/>
        <v>-18626.829000000085</v>
      </c>
      <c r="BE181" s="66">
        <f t="shared" si="25"/>
        <v>-15474.724499999953</v>
      </c>
      <c r="BF181" s="66">
        <f t="shared" si="25"/>
        <v>-5117.6580000000104</v>
      </c>
      <c r="BG181" s="66">
        <f t="shared" si="25"/>
        <v>-12441.398200000025</v>
      </c>
      <c r="BH181" s="67">
        <f t="shared" si="25"/>
        <v>0</v>
      </c>
      <c r="BI181" s="62">
        <f t="shared" si="25"/>
        <v>0</v>
      </c>
      <c r="BJ181" s="63">
        <f t="shared" si="25"/>
        <v>0</v>
      </c>
      <c r="BK181" s="62">
        <f t="shared" si="25"/>
        <v>0</v>
      </c>
      <c r="BL181" s="64">
        <f t="shared" si="25"/>
        <v>0</v>
      </c>
      <c r="BM181" s="64">
        <f t="shared" si="25"/>
        <v>0</v>
      </c>
      <c r="BN181" s="65">
        <f t="shared" si="25"/>
        <v>-915838.09069999866</v>
      </c>
      <c r="BO181" s="66">
        <f t="shared" si="25"/>
        <v>-433625.3453999972</v>
      </c>
      <c r="BP181" s="66">
        <f t="shared" si="25"/>
        <v>-337608.28590000048</v>
      </c>
      <c r="BQ181" s="66">
        <f t="shared" si="25"/>
        <v>-107694.41720000049</v>
      </c>
      <c r="BR181" s="66">
        <f t="shared" si="25"/>
        <v>-255426.71890000068</v>
      </c>
      <c r="BS181" s="61"/>
      <c r="BT181" s="62">
        <f t="shared" ref="BT181:CD181" si="26">BT97-BT13</f>
        <v>0</v>
      </c>
      <c r="BU181" s="62">
        <f t="shared" si="26"/>
        <v>0</v>
      </c>
      <c r="BV181" s="63">
        <f t="shared" si="26"/>
        <v>0</v>
      </c>
      <c r="BW181" s="62">
        <f t="shared" si="26"/>
        <v>0</v>
      </c>
      <c r="BX181" s="64">
        <f t="shared" si="26"/>
        <v>0</v>
      </c>
      <c r="BY181" s="64">
        <f t="shared" si="26"/>
        <v>0</v>
      </c>
      <c r="BZ181" s="65">
        <f t="shared" si="26"/>
        <v>-915573.71490000561</v>
      </c>
      <c r="CA181" s="66">
        <f t="shared" si="26"/>
        <v>-433889.16579999961</v>
      </c>
      <c r="CB181" s="66">
        <f t="shared" si="26"/>
        <v>-337608.6043999996</v>
      </c>
      <c r="CC181" s="66">
        <f t="shared" si="26"/>
        <v>-107694.65410000016</v>
      </c>
      <c r="CD181" s="66">
        <f t="shared" si="26"/>
        <v>-255426.71889999975</v>
      </c>
      <c r="CE181" s="61"/>
      <c r="CF181" s="62">
        <f t="shared" ref="CF181:CP181" si="27">CF97-CF13</f>
        <v>0</v>
      </c>
      <c r="CG181" s="62">
        <f t="shared" si="27"/>
        <v>0</v>
      </c>
      <c r="CH181" s="63">
        <f t="shared" si="27"/>
        <v>0</v>
      </c>
      <c r="CI181" s="62">
        <f t="shared" si="27"/>
        <v>0</v>
      </c>
      <c r="CJ181" s="64">
        <f t="shared" si="27"/>
        <v>0</v>
      </c>
      <c r="CK181" s="64">
        <f t="shared" si="27"/>
        <v>0</v>
      </c>
      <c r="CL181" s="65">
        <f t="shared" si="27"/>
        <v>-33779.257500000065</v>
      </c>
      <c r="CM181" s="66">
        <f t="shared" si="27"/>
        <v>-15696.017300000065</v>
      </c>
      <c r="CN181" s="66">
        <f t="shared" si="27"/>
        <v>-11737.184000000037</v>
      </c>
      <c r="CO181" s="66">
        <f t="shared" si="27"/>
        <v>-3775.3149000000121</v>
      </c>
      <c r="CP181" s="66">
        <f t="shared" si="27"/>
        <v>-8838.8730000000214</v>
      </c>
      <c r="CQ181" s="5"/>
    </row>
    <row r="182" spans="1:95">
      <c r="A182" s="5"/>
      <c r="B182" s="21" t="s">
        <v>0</v>
      </c>
      <c r="C182" s="21" t="s">
        <v>78</v>
      </c>
      <c r="D182" s="22" t="s">
        <v>20</v>
      </c>
      <c r="E182" s="62">
        <f t="shared" ref="E182:AJ182" si="28">E98-E14</f>
        <v>-0.45157675724476576</v>
      </c>
      <c r="F182" s="62">
        <f t="shared" si="28"/>
        <v>-0.72695942316204309</v>
      </c>
      <c r="G182" s="63">
        <f t="shared" si="28"/>
        <v>-0.73054615128785372</v>
      </c>
      <c r="H182" s="62">
        <f t="shared" si="28"/>
        <v>0</v>
      </c>
      <c r="I182" s="64">
        <f t="shared" si="28"/>
        <v>-0.478139603510499</v>
      </c>
      <c r="J182" s="64">
        <f t="shared" si="28"/>
        <v>-0.47801660187542439</v>
      </c>
      <c r="K182" s="65">
        <f t="shared" si="28"/>
        <v>-354348</v>
      </c>
      <c r="L182" s="66">
        <f t="shared" si="28"/>
        <v>-350790</v>
      </c>
      <c r="M182" s="66">
        <f t="shared" si="28"/>
        <v>-337137</v>
      </c>
      <c r="N182" s="66">
        <f t="shared" si="28"/>
        <v>-354102</v>
      </c>
      <c r="O182" s="66">
        <f t="shared" si="28"/>
        <v>-343763</v>
      </c>
      <c r="P182" s="67">
        <f t="shared" si="28"/>
        <v>-2.2451982978964224E-2</v>
      </c>
      <c r="Q182" s="62">
        <f t="shared" si="28"/>
        <v>-2.571017510490492E-2</v>
      </c>
      <c r="R182" s="63">
        <f t="shared" si="28"/>
        <v>-3.9116830041166395E-2</v>
      </c>
      <c r="S182" s="62">
        <f t="shared" si="28"/>
        <v>0</v>
      </c>
      <c r="T182" s="64">
        <f t="shared" si="28"/>
        <v>-1.5549900155747309E-2</v>
      </c>
      <c r="U182" s="64">
        <f t="shared" si="28"/>
        <v>-1.3375999988056719E-3</v>
      </c>
      <c r="V182" s="65">
        <f t="shared" si="28"/>
        <v>-12554</v>
      </c>
      <c r="W182" s="66">
        <f t="shared" si="28"/>
        <v>-12459</v>
      </c>
      <c r="X182" s="66">
        <f t="shared" si="28"/>
        <v>-12096</v>
      </c>
      <c r="Y182" s="66">
        <f t="shared" si="28"/>
        <v>-12705</v>
      </c>
      <c r="Z182" s="66">
        <f t="shared" si="28"/>
        <v>-12319</v>
      </c>
      <c r="AA182" s="67">
        <f t="shared" si="28"/>
        <v>-0.47402874194085598</v>
      </c>
      <c r="AB182" s="62">
        <f t="shared" si="28"/>
        <v>-0.75266960356384516</v>
      </c>
      <c r="AC182" s="63">
        <f t="shared" si="28"/>
        <v>-0.76966297440230846</v>
      </c>
      <c r="AD182" s="62">
        <f t="shared" si="28"/>
        <v>-7.4505805969238281E-9</v>
      </c>
      <c r="AE182" s="64">
        <f t="shared" si="28"/>
        <v>-0.49368949700146914</v>
      </c>
      <c r="AF182" s="64">
        <f t="shared" si="28"/>
        <v>-0.47935420274734497</v>
      </c>
      <c r="AG182" s="65">
        <f t="shared" si="28"/>
        <v>-366902</v>
      </c>
      <c r="AH182" s="66">
        <f t="shared" si="28"/>
        <v>-363249</v>
      </c>
      <c r="AI182" s="66">
        <f t="shared" si="28"/>
        <v>-349233</v>
      </c>
      <c r="AJ182" s="66">
        <f t="shared" si="28"/>
        <v>-366807</v>
      </c>
      <c r="AK182" s="66">
        <f t="shared" ref="AK182:BR182" si="29">AK98-AK14</f>
        <v>-356082</v>
      </c>
      <c r="AL182" s="62">
        <f t="shared" si="29"/>
        <v>0.47402874214458279</v>
      </c>
      <c r="AM182" s="62">
        <f t="shared" si="29"/>
        <v>0.75266959288273938</v>
      </c>
      <c r="AN182" s="63">
        <f t="shared" si="29"/>
        <v>0.76966298399929656</v>
      </c>
      <c r="AO182" s="62">
        <f t="shared" si="29"/>
        <v>0</v>
      </c>
      <c r="AP182" s="64">
        <f t="shared" si="29"/>
        <v>0.49368949988274835</v>
      </c>
      <c r="AQ182" s="64">
        <f t="shared" si="29"/>
        <v>0.47935420004068874</v>
      </c>
      <c r="AR182" s="65">
        <f t="shared" si="29"/>
        <v>-36213.222800000047</v>
      </c>
      <c r="AS182" s="66">
        <f t="shared" si="29"/>
        <v>-53542.898899999971</v>
      </c>
      <c r="AT182" s="66">
        <f t="shared" si="29"/>
        <v>-67332.137100000284</v>
      </c>
      <c r="AU182" s="66">
        <f t="shared" si="29"/>
        <v>-87556.818700000411</v>
      </c>
      <c r="AV182" s="66">
        <f t="shared" si="29"/>
        <v>-101518.95629999996</v>
      </c>
      <c r="AW182" s="67">
        <f t="shared" si="29"/>
        <v>0</v>
      </c>
      <c r="AX182" s="62">
        <f t="shared" si="29"/>
        <v>0</v>
      </c>
      <c r="AY182" s="63">
        <f t="shared" si="29"/>
        <v>0</v>
      </c>
      <c r="AZ182" s="62">
        <f t="shared" si="29"/>
        <v>0</v>
      </c>
      <c r="BA182" s="64">
        <f t="shared" si="29"/>
        <v>0</v>
      </c>
      <c r="BB182" s="64">
        <f t="shared" si="29"/>
        <v>0</v>
      </c>
      <c r="BC182" s="65">
        <f t="shared" si="29"/>
        <v>-8035.1538</v>
      </c>
      <c r="BD182" s="66">
        <f t="shared" si="29"/>
        <v>-7809.8534999999392</v>
      </c>
      <c r="BE182" s="66">
        <f t="shared" si="29"/>
        <v>-7613.2793999999994</v>
      </c>
      <c r="BF182" s="66">
        <f t="shared" si="29"/>
        <v>-8106.4347000000416</v>
      </c>
      <c r="BG182" s="66">
        <f t="shared" si="29"/>
        <v>-7905.0203999999794</v>
      </c>
      <c r="BH182" s="67">
        <f t="shared" si="29"/>
        <v>0</v>
      </c>
      <c r="BI182" s="62">
        <f t="shared" si="29"/>
        <v>0</v>
      </c>
      <c r="BJ182" s="63">
        <f t="shared" si="29"/>
        <v>1.3038516044616699E-8</v>
      </c>
      <c r="BK182" s="62">
        <f t="shared" si="29"/>
        <v>0</v>
      </c>
      <c r="BL182" s="64">
        <f t="shared" si="29"/>
        <v>0</v>
      </c>
      <c r="BM182" s="64">
        <f t="shared" si="29"/>
        <v>0</v>
      </c>
      <c r="BN182" s="65">
        <f t="shared" si="29"/>
        <v>-411150.3766000038</v>
      </c>
      <c r="BO182" s="66">
        <f t="shared" si="29"/>
        <v>-424601.75240000617</v>
      </c>
      <c r="BP182" s="66">
        <f t="shared" si="29"/>
        <v>-424178.41650000401</v>
      </c>
      <c r="BQ182" s="66">
        <f t="shared" si="29"/>
        <v>-462470.25339999236</v>
      </c>
      <c r="BR182" s="66">
        <f t="shared" si="29"/>
        <v>-465505.9766999986</v>
      </c>
      <c r="BS182" s="61"/>
      <c r="BT182" s="62">
        <f t="shared" ref="BT182:CD182" si="30">BT98-BT14</f>
        <v>0</v>
      </c>
      <c r="BU182" s="62">
        <f t="shared" si="30"/>
        <v>0</v>
      </c>
      <c r="BV182" s="63">
        <f t="shared" si="30"/>
        <v>0</v>
      </c>
      <c r="BW182" s="62">
        <f t="shared" si="30"/>
        <v>0</v>
      </c>
      <c r="BX182" s="64">
        <f t="shared" si="30"/>
        <v>0</v>
      </c>
      <c r="BY182" s="64">
        <f t="shared" si="30"/>
        <v>0</v>
      </c>
      <c r="BZ182" s="65">
        <f t="shared" si="30"/>
        <v>-411150.37660000473</v>
      </c>
      <c r="CA182" s="66">
        <f t="shared" si="30"/>
        <v>-424601.75240000524</v>
      </c>
      <c r="CB182" s="66">
        <f t="shared" si="30"/>
        <v>-424178.41650000308</v>
      </c>
      <c r="CC182" s="66">
        <f t="shared" si="30"/>
        <v>-462470.25339999422</v>
      </c>
      <c r="CD182" s="66">
        <f t="shared" si="30"/>
        <v>-465448.31400000025</v>
      </c>
      <c r="CE182" s="61"/>
      <c r="CF182" s="62">
        <f t="shared" ref="CF182:CP182" si="31">CF98-CF14</f>
        <v>0</v>
      </c>
      <c r="CG182" s="62">
        <f t="shared" si="31"/>
        <v>0</v>
      </c>
      <c r="CH182" s="63">
        <f t="shared" si="31"/>
        <v>0</v>
      </c>
      <c r="CI182" s="62">
        <f t="shared" si="31"/>
        <v>0</v>
      </c>
      <c r="CJ182" s="64">
        <f t="shared" si="31"/>
        <v>0</v>
      </c>
      <c r="CK182" s="64">
        <f t="shared" si="31"/>
        <v>0</v>
      </c>
      <c r="CL182" s="65">
        <f t="shared" si="31"/>
        <v>-14068.016999999993</v>
      </c>
      <c r="CM182" s="66">
        <f t="shared" si="31"/>
        <v>-14563.354699999851</v>
      </c>
      <c r="CN182" s="66">
        <f t="shared" si="31"/>
        <v>-14691.84079999986</v>
      </c>
      <c r="CO182" s="66">
        <f t="shared" si="31"/>
        <v>-16018.482299999916</v>
      </c>
      <c r="CP182" s="66">
        <f t="shared" si="31"/>
        <v>-16104.599499999953</v>
      </c>
      <c r="CQ182" s="5"/>
    </row>
    <row r="183" spans="1:95">
      <c r="A183" s="5"/>
      <c r="B183" s="21" t="s">
        <v>0</v>
      </c>
      <c r="C183" s="21" t="s">
        <v>78</v>
      </c>
      <c r="D183" s="22" t="s">
        <v>29</v>
      </c>
      <c r="E183" s="62">
        <f t="shared" ref="E183:AJ183" si="32">E99-E15</f>
        <v>-8.9286157279275358E-2</v>
      </c>
      <c r="F183" s="62">
        <f t="shared" si="32"/>
        <v>-4.448188393143937E-2</v>
      </c>
      <c r="G183" s="63">
        <f t="shared" si="32"/>
        <v>-2.1476615947904065E-2</v>
      </c>
      <c r="H183" s="62">
        <f t="shared" si="32"/>
        <v>0</v>
      </c>
      <c r="I183" s="64">
        <f t="shared" si="32"/>
        <v>-0.2224080003798008</v>
      </c>
      <c r="J183" s="64">
        <f t="shared" si="32"/>
        <v>-3.0933599919080734E-2</v>
      </c>
      <c r="K183" s="65">
        <f t="shared" si="32"/>
        <v>-54766</v>
      </c>
      <c r="L183" s="66">
        <f t="shared" si="32"/>
        <v>-59330</v>
      </c>
      <c r="M183" s="66">
        <f t="shared" si="32"/>
        <v>-59330</v>
      </c>
      <c r="N183" s="66">
        <f t="shared" si="32"/>
        <v>-59330</v>
      </c>
      <c r="O183" s="66">
        <f t="shared" si="32"/>
        <v>-59330</v>
      </c>
      <c r="P183" s="67">
        <f t="shared" si="32"/>
        <v>-1.5962619982019532E-3</v>
      </c>
      <c r="Q183" s="62">
        <f t="shared" si="32"/>
        <v>-1.1167720003868453E-3</v>
      </c>
      <c r="R183" s="63">
        <f t="shared" si="32"/>
        <v>-4.5437519875122234E-3</v>
      </c>
      <c r="S183" s="62">
        <f t="shared" si="32"/>
        <v>0</v>
      </c>
      <c r="T183" s="64">
        <f t="shared" si="32"/>
        <v>-1.1937899995245971E-2</v>
      </c>
      <c r="U183" s="64">
        <f t="shared" si="32"/>
        <v>0</v>
      </c>
      <c r="V183" s="65">
        <f t="shared" si="32"/>
        <v>-1963</v>
      </c>
      <c r="W183" s="66">
        <f t="shared" si="32"/>
        <v>-2129</v>
      </c>
      <c r="X183" s="66">
        <f t="shared" si="32"/>
        <v>-2129</v>
      </c>
      <c r="Y183" s="66">
        <f t="shared" si="32"/>
        <v>-2129</v>
      </c>
      <c r="Z183" s="66">
        <f t="shared" si="32"/>
        <v>-2127</v>
      </c>
      <c r="AA183" s="67">
        <f t="shared" si="32"/>
        <v>-9.0882419026456773E-2</v>
      </c>
      <c r="AB183" s="62">
        <f t="shared" si="32"/>
        <v>-4.5598655997309834E-2</v>
      </c>
      <c r="AC183" s="63">
        <f t="shared" si="32"/>
        <v>-2.6020367949968204E-2</v>
      </c>
      <c r="AD183" s="62">
        <f t="shared" si="32"/>
        <v>0</v>
      </c>
      <c r="AE183" s="64">
        <f t="shared" si="32"/>
        <v>-0.23434590036049485</v>
      </c>
      <c r="AF183" s="64">
        <f t="shared" si="32"/>
        <v>-3.0933599919080734E-2</v>
      </c>
      <c r="AG183" s="65">
        <f t="shared" si="32"/>
        <v>-56729</v>
      </c>
      <c r="AH183" s="66">
        <f t="shared" si="32"/>
        <v>-61459</v>
      </c>
      <c r="AI183" s="66">
        <f t="shared" si="32"/>
        <v>-61459</v>
      </c>
      <c r="AJ183" s="66">
        <f t="shared" si="32"/>
        <v>-61459</v>
      </c>
      <c r="AK183" s="66">
        <f t="shared" ref="AK183:BR183" si="33">AK99-AK15</f>
        <v>-61457</v>
      </c>
      <c r="AL183" s="62">
        <f t="shared" si="33"/>
        <v>9.088241897552507E-2</v>
      </c>
      <c r="AM183" s="62">
        <f t="shared" si="33"/>
        <v>4.5598655999128823E-2</v>
      </c>
      <c r="AN183" s="63">
        <f t="shared" si="33"/>
        <v>2.602036800044516E-2</v>
      </c>
      <c r="AO183" s="62">
        <f t="shared" si="33"/>
        <v>0</v>
      </c>
      <c r="AP183" s="64">
        <f t="shared" si="33"/>
        <v>0.23434589998578303</v>
      </c>
      <c r="AQ183" s="64">
        <f t="shared" si="33"/>
        <v>3.0933599999116268E-2</v>
      </c>
      <c r="AR183" s="65">
        <f t="shared" si="33"/>
        <v>-5599.1408000000229</v>
      </c>
      <c r="AS183" s="66">
        <f t="shared" si="33"/>
        <v>-9059.0232999999862</v>
      </c>
      <c r="AT183" s="66">
        <f t="shared" si="33"/>
        <v>-11849.246199999994</v>
      </c>
      <c r="AU183" s="66">
        <f t="shared" si="33"/>
        <v>-14670.202300000034</v>
      </c>
      <c r="AV183" s="66">
        <f t="shared" si="33"/>
        <v>-17521.281199999998</v>
      </c>
      <c r="AW183" s="67">
        <f t="shared" si="33"/>
        <v>0</v>
      </c>
      <c r="AX183" s="62">
        <f t="shared" si="33"/>
        <v>0</v>
      </c>
      <c r="AY183" s="63">
        <f t="shared" si="33"/>
        <v>0</v>
      </c>
      <c r="AZ183" s="62">
        <f t="shared" si="33"/>
        <v>0</v>
      </c>
      <c r="BA183" s="64">
        <f t="shared" si="33"/>
        <v>0</v>
      </c>
      <c r="BB183" s="64">
        <f t="shared" si="33"/>
        <v>0</v>
      </c>
      <c r="BC183" s="65">
        <f t="shared" si="33"/>
        <v>-1395.5333999999966</v>
      </c>
      <c r="BD183" s="66">
        <f t="shared" si="33"/>
        <v>-1702.4142999999967</v>
      </c>
      <c r="BE183" s="66">
        <f t="shared" si="33"/>
        <v>-1966.6879999999946</v>
      </c>
      <c r="BF183" s="66">
        <f t="shared" si="33"/>
        <v>-2230.9616999999998</v>
      </c>
      <c r="BG183" s="66">
        <f t="shared" si="33"/>
        <v>-2470.5713999999934</v>
      </c>
      <c r="BH183" s="67">
        <f t="shared" si="33"/>
        <v>0</v>
      </c>
      <c r="BI183" s="62">
        <f t="shared" si="33"/>
        <v>0</v>
      </c>
      <c r="BJ183" s="63">
        <f t="shared" si="33"/>
        <v>0</v>
      </c>
      <c r="BK183" s="62">
        <f t="shared" si="33"/>
        <v>0</v>
      </c>
      <c r="BL183" s="64">
        <f t="shared" si="33"/>
        <v>0</v>
      </c>
      <c r="BM183" s="64">
        <f t="shared" si="33"/>
        <v>0</v>
      </c>
      <c r="BN183" s="65">
        <f t="shared" si="33"/>
        <v>-63723.674199999776</v>
      </c>
      <c r="BO183" s="66">
        <f t="shared" si="33"/>
        <v>-72220.437600000063</v>
      </c>
      <c r="BP183" s="66">
        <f t="shared" si="33"/>
        <v>-75274.934200000251</v>
      </c>
      <c r="BQ183" s="66">
        <f t="shared" si="33"/>
        <v>-78360.164000000106</v>
      </c>
      <c r="BR183" s="66">
        <f t="shared" si="33"/>
        <v>-81448.852599999867</v>
      </c>
      <c r="BS183" s="61"/>
      <c r="BT183" s="62">
        <f t="shared" ref="BT183:CD183" si="34">BT99-BT15</f>
        <v>0</v>
      </c>
      <c r="BU183" s="62">
        <f t="shared" si="34"/>
        <v>0</v>
      </c>
      <c r="BV183" s="63">
        <f t="shared" si="34"/>
        <v>0</v>
      </c>
      <c r="BW183" s="62">
        <f t="shared" si="34"/>
        <v>0</v>
      </c>
      <c r="BX183" s="64">
        <f t="shared" si="34"/>
        <v>0</v>
      </c>
      <c r="BY183" s="64">
        <f t="shared" si="34"/>
        <v>0</v>
      </c>
      <c r="BZ183" s="65">
        <f t="shared" si="34"/>
        <v>-63723.674200000009</v>
      </c>
      <c r="CA183" s="66">
        <f t="shared" si="34"/>
        <v>-72220.437599999364</v>
      </c>
      <c r="CB183" s="66">
        <f t="shared" si="34"/>
        <v>-75274.934200000251</v>
      </c>
      <c r="CC183" s="66">
        <f t="shared" si="34"/>
        <v>-78360.163999999873</v>
      </c>
      <c r="CD183" s="66">
        <f t="shared" si="34"/>
        <v>-81448.852599999635</v>
      </c>
      <c r="CE183" s="61"/>
      <c r="CF183" s="62">
        <f t="shared" ref="CF183:CP183" si="35">CF99-CF15</f>
        <v>0</v>
      </c>
      <c r="CG183" s="62">
        <f t="shared" si="35"/>
        <v>0</v>
      </c>
      <c r="CH183" s="63">
        <f t="shared" si="35"/>
        <v>0</v>
      </c>
      <c r="CI183" s="62">
        <f t="shared" si="35"/>
        <v>0</v>
      </c>
      <c r="CJ183" s="64">
        <f t="shared" si="35"/>
        <v>0</v>
      </c>
      <c r="CK183" s="64">
        <f t="shared" si="35"/>
        <v>0</v>
      </c>
      <c r="CL183" s="65">
        <f t="shared" si="35"/>
        <v>-2205.037900000003</v>
      </c>
      <c r="CM183" s="66">
        <f t="shared" si="35"/>
        <v>-2501.7693999999974</v>
      </c>
      <c r="CN183" s="66">
        <f t="shared" si="35"/>
        <v>-2607.5747000000047</v>
      </c>
      <c r="CO183" s="66">
        <f t="shared" si="35"/>
        <v>-2714.4445000000051</v>
      </c>
      <c r="CP183" s="66">
        <f t="shared" si="35"/>
        <v>-2818.8401000000013</v>
      </c>
      <c r="CQ183" s="5"/>
    </row>
    <row r="184" spans="1:95">
      <c r="A184" s="5"/>
      <c r="B184" s="21" t="s">
        <v>0</v>
      </c>
      <c r="C184" s="21" t="s">
        <v>76</v>
      </c>
      <c r="D184" s="22" t="s">
        <v>16</v>
      </c>
      <c r="E184" s="62">
        <f t="shared" ref="E184:AJ184" si="36">E100-E16</f>
        <v>-0.1804332765750587</v>
      </c>
      <c r="F184" s="62">
        <f t="shared" si="36"/>
        <v>-0.73978038039058447</v>
      </c>
      <c r="G184" s="63">
        <f t="shared" si="36"/>
        <v>-1.6627572067081928</v>
      </c>
      <c r="H184" s="62">
        <f t="shared" si="36"/>
        <v>0</v>
      </c>
      <c r="I184" s="64">
        <f t="shared" si="36"/>
        <v>-2.7781300917267799</v>
      </c>
      <c r="J184" s="64">
        <f t="shared" si="36"/>
        <v>-1.9857645072042942</v>
      </c>
      <c r="K184" s="65">
        <f t="shared" si="36"/>
        <v>-998673.03134575859</v>
      </c>
      <c r="L184" s="66">
        <f t="shared" si="36"/>
        <v>-745573.07370689884</v>
      </c>
      <c r="M184" s="66">
        <f t="shared" si="36"/>
        <v>-755512</v>
      </c>
      <c r="N184" s="66">
        <f t="shared" si="36"/>
        <v>-614263.69999999925</v>
      </c>
      <c r="O184" s="66">
        <f t="shared" si="36"/>
        <v>-705960</v>
      </c>
      <c r="P184" s="67">
        <f t="shared" si="36"/>
        <v>-4.6549299950129353E-3</v>
      </c>
      <c r="Q184" s="62">
        <f t="shared" si="36"/>
        <v>-2.7391564100980759E-2</v>
      </c>
      <c r="R184" s="63">
        <f t="shared" si="36"/>
        <v>-8.8335923035629094E-2</v>
      </c>
      <c r="S184" s="62">
        <f t="shared" si="36"/>
        <v>0</v>
      </c>
      <c r="T184" s="64">
        <f t="shared" si="36"/>
        <v>-8.0822199932299554E-2</v>
      </c>
      <c r="U184" s="64">
        <f t="shared" si="36"/>
        <v>-9.9445399828255177E-2</v>
      </c>
      <c r="V184" s="65">
        <f t="shared" si="36"/>
        <v>-78343.965054240078</v>
      </c>
      <c r="W184" s="66">
        <f t="shared" si="36"/>
        <v>-57854.02819309989</v>
      </c>
      <c r="X184" s="66">
        <f t="shared" si="36"/>
        <v>-50944</v>
      </c>
      <c r="Y184" s="66">
        <f t="shared" si="36"/>
        <v>-38556</v>
      </c>
      <c r="Z184" s="66">
        <f t="shared" si="36"/>
        <v>-40450</v>
      </c>
      <c r="AA184" s="67">
        <f t="shared" si="36"/>
        <v>-0.18508820584975183</v>
      </c>
      <c r="AB184" s="62">
        <f t="shared" si="36"/>
        <v>-0.76717194449156523</v>
      </c>
      <c r="AC184" s="63">
        <f t="shared" si="36"/>
        <v>-1.7510931305587292</v>
      </c>
      <c r="AD184" s="62">
        <f t="shared" si="36"/>
        <v>0</v>
      </c>
      <c r="AE184" s="64">
        <f t="shared" si="36"/>
        <v>-2.8589522801339626</v>
      </c>
      <c r="AF184" s="64">
        <f t="shared" si="36"/>
        <v>-2.085209921002388</v>
      </c>
      <c r="AG184" s="65">
        <f t="shared" si="36"/>
        <v>-1077016.9963999987</v>
      </c>
      <c r="AH184" s="66">
        <f t="shared" si="36"/>
        <v>-803427.10189999826</v>
      </c>
      <c r="AI184" s="66">
        <f t="shared" si="36"/>
        <v>-806456</v>
      </c>
      <c r="AJ184" s="66">
        <f t="shared" si="36"/>
        <v>-652819.69999999925</v>
      </c>
      <c r="AK184" s="66">
        <f t="shared" ref="AK184:BR184" si="37">AK100-AK16</f>
        <v>-746410</v>
      </c>
      <c r="AL184" s="62">
        <f t="shared" si="37"/>
        <v>0.18508820595161524</v>
      </c>
      <c r="AM184" s="62">
        <f t="shared" si="37"/>
        <v>0.76717194604862016</v>
      </c>
      <c r="AN184" s="63">
        <f t="shared" si="37"/>
        <v>1.7510931308788713</v>
      </c>
      <c r="AO184" s="62">
        <f t="shared" si="37"/>
        <v>0</v>
      </c>
      <c r="AP184" s="64">
        <f t="shared" si="37"/>
        <v>2.8589522997499444</v>
      </c>
      <c r="AQ184" s="64">
        <f t="shared" si="37"/>
        <v>2.0852098999312147</v>
      </c>
      <c r="AR184" s="65">
        <f t="shared" si="37"/>
        <v>-106611.7902000004</v>
      </c>
      <c r="AS184" s="66">
        <f t="shared" si="37"/>
        <v>-118579.99860000028</v>
      </c>
      <c r="AT184" s="66">
        <f t="shared" si="37"/>
        <v>-155484.65799999912</v>
      </c>
      <c r="AU184" s="66">
        <f t="shared" si="37"/>
        <v>-155839.8432</v>
      </c>
      <c r="AV184" s="66">
        <f t="shared" si="37"/>
        <v>-212801.55670000007</v>
      </c>
      <c r="AW184" s="67">
        <f t="shared" si="37"/>
        <v>0</v>
      </c>
      <c r="AX184" s="62">
        <f t="shared" si="37"/>
        <v>0</v>
      </c>
      <c r="AY184" s="63">
        <f t="shared" si="37"/>
        <v>0</v>
      </c>
      <c r="AZ184" s="62">
        <f t="shared" si="37"/>
        <v>0</v>
      </c>
      <c r="BA184" s="64">
        <f t="shared" si="37"/>
        <v>0</v>
      </c>
      <c r="BB184" s="64">
        <f t="shared" si="37"/>
        <v>0</v>
      </c>
      <c r="BC184" s="65">
        <f t="shared" si="37"/>
        <v>-54080.023199999705</v>
      </c>
      <c r="BD184" s="66">
        <f t="shared" si="37"/>
        <v>-45109.119999999879</v>
      </c>
      <c r="BE184" s="66">
        <f t="shared" si="37"/>
        <v>-48629.296799999778</v>
      </c>
      <c r="BF184" s="66">
        <f t="shared" si="37"/>
        <v>-39762.645300000091</v>
      </c>
      <c r="BG184" s="66">
        <f t="shared" si="37"/>
        <v>-45381.727999999886</v>
      </c>
      <c r="BH184" s="67">
        <f t="shared" si="37"/>
        <v>0</v>
      </c>
      <c r="BI184" s="62">
        <f t="shared" si="37"/>
        <v>0</v>
      </c>
      <c r="BJ184" s="63">
        <f t="shared" si="37"/>
        <v>0</v>
      </c>
      <c r="BK184" s="62">
        <f t="shared" si="37"/>
        <v>0</v>
      </c>
      <c r="BL184" s="64">
        <f t="shared" si="37"/>
        <v>0</v>
      </c>
      <c r="BM184" s="64">
        <f t="shared" si="37"/>
        <v>0</v>
      </c>
      <c r="BN184" s="65">
        <f t="shared" si="37"/>
        <v>-1237708.809799999</v>
      </c>
      <c r="BO184" s="66">
        <f t="shared" si="37"/>
        <v>-967116.22049999982</v>
      </c>
      <c r="BP184" s="66">
        <f t="shared" si="37"/>
        <v>-1010569.9547999986</v>
      </c>
      <c r="BQ184" s="66">
        <f t="shared" si="37"/>
        <v>-848422.1884999983</v>
      </c>
      <c r="BR184" s="66">
        <f t="shared" si="37"/>
        <v>-1004593.2846999988</v>
      </c>
      <c r="BS184" s="61"/>
      <c r="BT184" s="62">
        <f t="shared" ref="BT184:CD184" si="38">BT100-BT16</f>
        <v>0</v>
      </c>
      <c r="BU184" s="62">
        <f t="shared" si="38"/>
        <v>3.7834979593753815E-10</v>
      </c>
      <c r="BV184" s="63">
        <f t="shared" si="38"/>
        <v>0</v>
      </c>
      <c r="BW184" s="62">
        <f t="shared" si="38"/>
        <v>0</v>
      </c>
      <c r="BX184" s="64">
        <f t="shared" si="38"/>
        <v>0</v>
      </c>
      <c r="BY184" s="64">
        <f t="shared" si="38"/>
        <v>0</v>
      </c>
      <c r="BZ184" s="65">
        <f t="shared" si="38"/>
        <v>-1224730.1949999928</v>
      </c>
      <c r="CA184" s="66">
        <f t="shared" si="38"/>
        <v>-961477.59339999408</v>
      </c>
      <c r="CB184" s="66">
        <f t="shared" si="38"/>
        <v>-971385.57800000161</v>
      </c>
      <c r="CC184" s="66">
        <f t="shared" si="38"/>
        <v>-852581.21320000291</v>
      </c>
      <c r="CD184" s="66">
        <f t="shared" si="38"/>
        <v>-980230.74850000441</v>
      </c>
      <c r="CE184" s="61"/>
      <c r="CF184" s="62">
        <f t="shared" ref="CF184:CP184" si="39">CF100-CF16</f>
        <v>0</v>
      </c>
      <c r="CG184" s="62">
        <f t="shared" si="39"/>
        <v>0</v>
      </c>
      <c r="CH184" s="63">
        <f t="shared" si="39"/>
        <v>0</v>
      </c>
      <c r="CI184" s="62">
        <f t="shared" si="39"/>
        <v>-4.6566128730773926E-10</v>
      </c>
      <c r="CJ184" s="64">
        <f t="shared" si="39"/>
        <v>0</v>
      </c>
      <c r="CK184" s="64">
        <f t="shared" si="39"/>
        <v>0</v>
      </c>
      <c r="CL184" s="65">
        <f t="shared" si="39"/>
        <v>-90080.021200000308</v>
      </c>
      <c r="CM184" s="66">
        <f t="shared" si="39"/>
        <v>-69689.778600000078</v>
      </c>
      <c r="CN184" s="66">
        <f t="shared" si="39"/>
        <v>-63837.88720000023</v>
      </c>
      <c r="CO184" s="66">
        <f t="shared" si="39"/>
        <v>-50107.34710000013</v>
      </c>
      <c r="CP184" s="66">
        <f t="shared" si="39"/>
        <v>-54441.698800000013</v>
      </c>
      <c r="CQ184" s="5"/>
    </row>
    <row r="185" spans="1:95">
      <c r="A185" s="5"/>
      <c r="B185" s="21" t="s">
        <v>0</v>
      </c>
      <c r="C185" s="21" t="s">
        <v>76</v>
      </c>
      <c r="D185" s="22" t="s">
        <v>8</v>
      </c>
      <c r="E185" s="62">
        <f t="shared" ref="E185:AJ185" si="40">E101-E17</f>
        <v>-6.8534365738742054E-2</v>
      </c>
      <c r="F185" s="62">
        <f t="shared" si="40"/>
        <v>-0.68561314325779676</v>
      </c>
      <c r="G185" s="63">
        <f t="shared" si="40"/>
        <v>-0.42386024259030819</v>
      </c>
      <c r="H185" s="62">
        <f t="shared" si="40"/>
        <v>0</v>
      </c>
      <c r="I185" s="64">
        <f t="shared" si="40"/>
        <v>-0.70326830260455608</v>
      </c>
      <c r="J185" s="64">
        <f t="shared" si="40"/>
        <v>-0.2158200005069375</v>
      </c>
      <c r="K185" s="65">
        <f t="shared" si="40"/>
        <v>-186160</v>
      </c>
      <c r="L185" s="66">
        <f t="shared" si="40"/>
        <v>-210432</v>
      </c>
      <c r="M185" s="66">
        <f t="shared" si="40"/>
        <v>-181144</v>
      </c>
      <c r="N185" s="66">
        <f t="shared" si="40"/>
        <v>-129678</v>
      </c>
      <c r="O185" s="66">
        <f t="shared" si="40"/>
        <v>-172339</v>
      </c>
      <c r="P185" s="67">
        <f t="shared" si="40"/>
        <v>-1.4285350025602384E-3</v>
      </c>
      <c r="Q185" s="62">
        <f t="shared" si="40"/>
        <v>-1.5700646064942703E-2</v>
      </c>
      <c r="R185" s="63">
        <f t="shared" si="40"/>
        <v>-1.5709813043940812E-2</v>
      </c>
      <c r="S185" s="62">
        <f t="shared" si="40"/>
        <v>0</v>
      </c>
      <c r="T185" s="64">
        <f t="shared" si="40"/>
        <v>-2.0543899823678657E-2</v>
      </c>
      <c r="U185" s="64">
        <f t="shared" si="40"/>
        <v>-5.4460999890579842E-3</v>
      </c>
      <c r="V185" s="65">
        <f t="shared" si="40"/>
        <v>-7021</v>
      </c>
      <c r="W185" s="66">
        <f t="shared" si="40"/>
        <v>-11800</v>
      </c>
      <c r="X185" s="66">
        <f t="shared" si="40"/>
        <v>-12181</v>
      </c>
      <c r="Y185" s="66">
        <f t="shared" si="40"/>
        <v>-4796</v>
      </c>
      <c r="Z185" s="66">
        <f t="shared" si="40"/>
        <v>-10347</v>
      </c>
      <c r="AA185" s="67">
        <f t="shared" si="40"/>
        <v>-6.9962900481186807E-2</v>
      </c>
      <c r="AB185" s="62">
        <f t="shared" si="40"/>
        <v>-0.70131379459053278</v>
      </c>
      <c r="AC185" s="63">
        <f t="shared" si="40"/>
        <v>-0.43957005627453327</v>
      </c>
      <c r="AD185" s="62">
        <f t="shared" si="40"/>
        <v>0</v>
      </c>
      <c r="AE185" s="64">
        <f t="shared" si="40"/>
        <v>-0.72381219360977411</v>
      </c>
      <c r="AF185" s="64">
        <f t="shared" si="40"/>
        <v>-0.22126610018312931</v>
      </c>
      <c r="AG185" s="65">
        <f t="shared" si="40"/>
        <v>-193181</v>
      </c>
      <c r="AH185" s="66">
        <f t="shared" si="40"/>
        <v>-222232</v>
      </c>
      <c r="AI185" s="66">
        <f t="shared" si="40"/>
        <v>-193325</v>
      </c>
      <c r="AJ185" s="66">
        <f t="shared" si="40"/>
        <v>-134474</v>
      </c>
      <c r="AK185" s="66">
        <f t="shared" ref="AK185:BR185" si="41">AK101-AK17</f>
        <v>-182686</v>
      </c>
      <c r="AL185" s="62">
        <f t="shared" si="41"/>
        <v>6.9962900997779798E-2</v>
      </c>
      <c r="AM185" s="62">
        <f t="shared" si="41"/>
        <v>0.70131378898804542</v>
      </c>
      <c r="AN185" s="63">
        <f t="shared" si="41"/>
        <v>0.43957005503762048</v>
      </c>
      <c r="AO185" s="62">
        <f t="shared" si="41"/>
        <v>0</v>
      </c>
      <c r="AP185" s="64">
        <f t="shared" si="41"/>
        <v>0.7238121999980649</v>
      </c>
      <c r="AQ185" s="64">
        <f t="shared" si="41"/>
        <v>0.22126609993574675</v>
      </c>
      <c r="AR185" s="65">
        <f t="shared" si="41"/>
        <v>-19066.97390000007</v>
      </c>
      <c r="AS185" s="66">
        <f t="shared" si="41"/>
        <v>-32756.982000000193</v>
      </c>
      <c r="AT185" s="66">
        <f t="shared" si="41"/>
        <v>-37273.04529999994</v>
      </c>
      <c r="AU185" s="66">
        <f t="shared" si="41"/>
        <v>-32098.901100000017</v>
      </c>
      <c r="AV185" s="66">
        <f t="shared" si="41"/>
        <v>-52083.807799999951</v>
      </c>
      <c r="AW185" s="67">
        <f t="shared" si="41"/>
        <v>0</v>
      </c>
      <c r="AX185" s="62">
        <f t="shared" si="41"/>
        <v>0</v>
      </c>
      <c r="AY185" s="63">
        <f t="shared" si="41"/>
        <v>0</v>
      </c>
      <c r="AZ185" s="62">
        <f t="shared" si="41"/>
        <v>0</v>
      </c>
      <c r="BA185" s="64">
        <f t="shared" si="41"/>
        <v>0</v>
      </c>
      <c r="BB185" s="64">
        <f t="shared" si="41"/>
        <v>0</v>
      </c>
      <c r="BC185" s="65">
        <f t="shared" si="41"/>
        <v>-15435.161900000123</v>
      </c>
      <c r="BD185" s="66">
        <f t="shared" si="41"/>
        <v>-19689.755200000189</v>
      </c>
      <c r="BE185" s="66">
        <f t="shared" si="41"/>
        <v>-17515.24500000017</v>
      </c>
      <c r="BF185" s="66">
        <f t="shared" si="41"/>
        <v>-11941.291199999949</v>
      </c>
      <c r="BG185" s="66">
        <f t="shared" si="41"/>
        <v>-15820.607599999988</v>
      </c>
      <c r="BH185" s="67">
        <f t="shared" si="41"/>
        <v>0</v>
      </c>
      <c r="BI185" s="62">
        <f t="shared" si="41"/>
        <v>0</v>
      </c>
      <c r="BJ185" s="63">
        <f t="shared" si="41"/>
        <v>0</v>
      </c>
      <c r="BK185" s="62">
        <f t="shared" si="41"/>
        <v>0</v>
      </c>
      <c r="BL185" s="64">
        <f t="shared" si="41"/>
        <v>0</v>
      </c>
      <c r="BM185" s="64">
        <f t="shared" si="41"/>
        <v>0</v>
      </c>
      <c r="BN185" s="65">
        <f t="shared" si="41"/>
        <v>-227683.13580000168</v>
      </c>
      <c r="BO185" s="66">
        <f t="shared" si="41"/>
        <v>-274678.73719999753</v>
      </c>
      <c r="BP185" s="66">
        <f t="shared" si="41"/>
        <v>-248113.29030000139</v>
      </c>
      <c r="BQ185" s="66">
        <f t="shared" si="41"/>
        <v>-178514.1922999993</v>
      </c>
      <c r="BR185" s="66">
        <f t="shared" si="41"/>
        <v>-250590.41539999936</v>
      </c>
      <c r="BS185" s="61"/>
      <c r="BT185" s="62">
        <f t="shared" ref="BT185:CD185" si="42">BT101-BT17</f>
        <v>0</v>
      </c>
      <c r="BU185" s="62">
        <f t="shared" si="42"/>
        <v>0</v>
      </c>
      <c r="BV185" s="63">
        <f t="shared" si="42"/>
        <v>0</v>
      </c>
      <c r="BW185" s="62">
        <f t="shared" si="42"/>
        <v>0</v>
      </c>
      <c r="BX185" s="64">
        <f t="shared" si="42"/>
        <v>0</v>
      </c>
      <c r="BY185" s="64">
        <f t="shared" si="42"/>
        <v>0</v>
      </c>
      <c r="BZ185" s="65">
        <f t="shared" si="42"/>
        <v>-225452.89939999906</v>
      </c>
      <c r="CA185" s="66">
        <f t="shared" si="42"/>
        <v>-272498.27020000014</v>
      </c>
      <c r="CB185" s="66">
        <f t="shared" si="42"/>
        <v>-252070.19979999959</v>
      </c>
      <c r="CC185" s="66">
        <f t="shared" si="42"/>
        <v>-173364.50790000078</v>
      </c>
      <c r="CD185" s="66">
        <f t="shared" si="42"/>
        <v>-250956.2386000026</v>
      </c>
      <c r="CE185" s="61"/>
      <c r="CF185" s="62">
        <f t="shared" ref="CF185:CP185" si="43">CF101-CF17</f>
        <v>0</v>
      </c>
      <c r="CG185" s="62">
        <f t="shared" si="43"/>
        <v>0</v>
      </c>
      <c r="CH185" s="63">
        <f t="shared" si="43"/>
        <v>0</v>
      </c>
      <c r="CI185" s="62">
        <f t="shared" si="43"/>
        <v>0</v>
      </c>
      <c r="CJ185" s="64">
        <f t="shared" si="43"/>
        <v>0</v>
      </c>
      <c r="CK185" s="64">
        <f t="shared" si="43"/>
        <v>0</v>
      </c>
      <c r="CL185" s="65">
        <f t="shared" si="43"/>
        <v>-8274.9552000001131</v>
      </c>
      <c r="CM185" s="66">
        <f t="shared" si="43"/>
        <v>-14584.774100000301</v>
      </c>
      <c r="CN185" s="66">
        <f t="shared" si="43"/>
        <v>-15633.100299999991</v>
      </c>
      <c r="CO185" s="66">
        <f t="shared" si="43"/>
        <v>-6366.6472999998805</v>
      </c>
      <c r="CP185" s="66">
        <f t="shared" si="43"/>
        <v>-14193.001800000115</v>
      </c>
      <c r="CQ185" s="5"/>
    </row>
    <row r="186" spans="1:95">
      <c r="A186" s="5"/>
      <c r="B186" s="21" t="s">
        <v>0</v>
      </c>
      <c r="C186" s="21" t="s">
        <v>76</v>
      </c>
      <c r="D186" s="22" t="s">
        <v>9</v>
      </c>
      <c r="E186" s="62">
        <f t="shared" ref="E186:AJ186" si="44">E102-E18</f>
        <v>-0.25397284142673016</v>
      </c>
      <c r="F186" s="62">
        <f t="shared" si="44"/>
        <v>-0.55890334397554398</v>
      </c>
      <c r="G186" s="63">
        <f t="shared" si="44"/>
        <v>-0.95405516400933266</v>
      </c>
      <c r="H186" s="62">
        <f t="shared" si="44"/>
        <v>0</v>
      </c>
      <c r="I186" s="64">
        <f t="shared" si="44"/>
        <v>-0.21049989899620414</v>
      </c>
      <c r="J186" s="64">
        <f t="shared" si="44"/>
        <v>0</v>
      </c>
      <c r="K186" s="65">
        <f t="shared" si="44"/>
        <v>-194884</v>
      </c>
      <c r="L186" s="66">
        <f t="shared" si="44"/>
        <v>-436643</v>
      </c>
      <c r="M186" s="66">
        <f t="shared" si="44"/>
        <v>-383085</v>
      </c>
      <c r="N186" s="66">
        <f t="shared" si="44"/>
        <v>-342853</v>
      </c>
      <c r="O186" s="66">
        <f t="shared" si="44"/>
        <v>-40366</v>
      </c>
      <c r="P186" s="67">
        <f t="shared" si="44"/>
        <v>-8.8224529754370451E-3</v>
      </c>
      <c r="Q186" s="62">
        <f t="shared" si="44"/>
        <v>-1.1116368987131864E-2</v>
      </c>
      <c r="R186" s="63">
        <f t="shared" si="44"/>
        <v>-1.2280290087801404E-2</v>
      </c>
      <c r="S186" s="62">
        <f t="shared" si="44"/>
        <v>0</v>
      </c>
      <c r="T186" s="64">
        <f t="shared" si="44"/>
        <v>-9.3880999775137752E-3</v>
      </c>
      <c r="U186" s="64">
        <f t="shared" si="44"/>
        <v>0</v>
      </c>
      <c r="V186" s="65">
        <f t="shared" si="44"/>
        <v>-6849</v>
      </c>
      <c r="W186" s="66">
        <f t="shared" si="44"/>
        <v>-23976</v>
      </c>
      <c r="X186" s="66">
        <f t="shared" si="44"/>
        <v>-49915</v>
      </c>
      <c r="Y186" s="66">
        <f t="shared" si="44"/>
        <v>-26563</v>
      </c>
      <c r="Z186" s="66">
        <f t="shared" si="44"/>
        <v>-2607</v>
      </c>
      <c r="AA186" s="67">
        <f t="shared" si="44"/>
        <v>-0.26279529370367527</v>
      </c>
      <c r="AB186" s="62">
        <f t="shared" si="44"/>
        <v>-0.57001970894634724</v>
      </c>
      <c r="AC186" s="63">
        <f t="shared" si="44"/>
        <v>-0.96633544936776161</v>
      </c>
      <c r="AD186" s="62">
        <f t="shared" si="44"/>
        <v>0</v>
      </c>
      <c r="AE186" s="64">
        <f t="shared" si="44"/>
        <v>-0.21988799842074513</v>
      </c>
      <c r="AF186" s="64">
        <f t="shared" si="44"/>
        <v>0</v>
      </c>
      <c r="AG186" s="65">
        <f t="shared" si="44"/>
        <v>-201733</v>
      </c>
      <c r="AH186" s="66">
        <f t="shared" si="44"/>
        <v>-460619</v>
      </c>
      <c r="AI186" s="66">
        <f t="shared" si="44"/>
        <v>-433000</v>
      </c>
      <c r="AJ186" s="66">
        <f t="shared" si="44"/>
        <v>-369416</v>
      </c>
      <c r="AK186" s="66">
        <f t="shared" ref="AK186:BR186" si="45">AK102-AK18</f>
        <v>-42973</v>
      </c>
      <c r="AL186" s="62">
        <f t="shared" si="45"/>
        <v>0.26279529494058806</v>
      </c>
      <c r="AM186" s="62">
        <f t="shared" si="45"/>
        <v>0.57001971501449589</v>
      </c>
      <c r="AN186" s="63">
        <f t="shared" si="45"/>
        <v>0.96633545300574042</v>
      </c>
      <c r="AO186" s="62">
        <f t="shared" si="45"/>
        <v>0</v>
      </c>
      <c r="AP186" s="64">
        <f t="shared" si="45"/>
        <v>0.21988800000690389</v>
      </c>
      <c r="AQ186" s="64">
        <f t="shared" si="45"/>
        <v>0</v>
      </c>
      <c r="AR186" s="65">
        <f t="shared" si="45"/>
        <v>-19911.035600000119</v>
      </c>
      <c r="AS186" s="66">
        <f t="shared" si="45"/>
        <v>-67895.225800000015</v>
      </c>
      <c r="AT186" s="66">
        <f t="shared" si="45"/>
        <v>-83482.360799999908</v>
      </c>
      <c r="AU186" s="66">
        <f t="shared" si="45"/>
        <v>-88179.519900000072</v>
      </c>
      <c r="AV186" s="66">
        <f t="shared" si="45"/>
        <v>-12251.558499999999</v>
      </c>
      <c r="AW186" s="67">
        <f t="shared" si="45"/>
        <v>0</v>
      </c>
      <c r="AX186" s="62">
        <f t="shared" si="45"/>
        <v>0</v>
      </c>
      <c r="AY186" s="63">
        <f t="shared" si="45"/>
        <v>0</v>
      </c>
      <c r="AZ186" s="62">
        <f t="shared" si="45"/>
        <v>0</v>
      </c>
      <c r="BA186" s="64">
        <f t="shared" si="45"/>
        <v>0</v>
      </c>
      <c r="BB186" s="64">
        <f t="shared" si="45"/>
        <v>0</v>
      </c>
      <c r="BC186" s="65">
        <f t="shared" si="45"/>
        <v>-9723.5305999999982</v>
      </c>
      <c r="BD186" s="66">
        <f t="shared" si="45"/>
        <v>-24919.487900000066</v>
      </c>
      <c r="BE186" s="66">
        <f t="shared" si="45"/>
        <v>-25243.900000000023</v>
      </c>
      <c r="BF186" s="66">
        <f t="shared" si="45"/>
        <v>-21795.543999999994</v>
      </c>
      <c r="BG186" s="66">
        <f t="shared" si="45"/>
        <v>-2535.4069999999992</v>
      </c>
      <c r="BH186" s="67">
        <f t="shared" si="45"/>
        <v>0</v>
      </c>
      <c r="BI186" s="62">
        <f t="shared" si="45"/>
        <v>1.1175870895385742E-8</v>
      </c>
      <c r="BJ186" s="63">
        <f t="shared" si="45"/>
        <v>0</v>
      </c>
      <c r="BK186" s="62">
        <f t="shared" si="45"/>
        <v>0</v>
      </c>
      <c r="BL186" s="64">
        <f t="shared" si="45"/>
        <v>0</v>
      </c>
      <c r="BM186" s="64">
        <f t="shared" si="45"/>
        <v>0</v>
      </c>
      <c r="BN186" s="65">
        <f t="shared" si="45"/>
        <v>-231367.56620000117</v>
      </c>
      <c r="BO186" s="66">
        <f t="shared" si="45"/>
        <v>-553433.7137000002</v>
      </c>
      <c r="BP186" s="66">
        <f t="shared" si="45"/>
        <v>-541726.26079999842</v>
      </c>
      <c r="BQ186" s="66">
        <f t="shared" si="45"/>
        <v>-479391.06389999948</v>
      </c>
      <c r="BR186" s="66">
        <f t="shared" si="45"/>
        <v>-57759.965499999933</v>
      </c>
      <c r="BS186" s="61"/>
      <c r="BT186" s="62">
        <f t="shared" ref="BT186:CD186" si="46">BT102-BT18</f>
        <v>0</v>
      </c>
      <c r="BU186" s="62">
        <f t="shared" si="46"/>
        <v>-1.1641532182693481E-9</v>
      </c>
      <c r="BV186" s="63">
        <f t="shared" si="46"/>
        <v>0</v>
      </c>
      <c r="BW186" s="62">
        <f t="shared" si="46"/>
        <v>0</v>
      </c>
      <c r="BX186" s="64">
        <f t="shared" si="46"/>
        <v>0</v>
      </c>
      <c r="BY186" s="64">
        <f t="shared" si="46"/>
        <v>0</v>
      </c>
      <c r="BZ186" s="65">
        <f t="shared" si="46"/>
        <v>-226898.32580000069</v>
      </c>
      <c r="CA186" s="66">
        <f t="shared" si="46"/>
        <v>-527298.75630000047</v>
      </c>
      <c r="CB186" s="66">
        <f t="shared" si="46"/>
        <v>-558454.9046000056</v>
      </c>
      <c r="CC186" s="66">
        <f t="shared" si="46"/>
        <v>-468867.93099999987</v>
      </c>
      <c r="CD186" s="66">
        <f t="shared" si="46"/>
        <v>-82679.455200001597</v>
      </c>
      <c r="CE186" s="61"/>
      <c r="CF186" s="62">
        <f t="shared" ref="CF186:CP186" si="47">CF102-CF18</f>
        <v>0</v>
      </c>
      <c r="CG186" s="62">
        <f t="shared" si="47"/>
        <v>0</v>
      </c>
      <c r="CH186" s="63">
        <f t="shared" si="47"/>
        <v>0</v>
      </c>
      <c r="CI186" s="62">
        <f t="shared" si="47"/>
        <v>0</v>
      </c>
      <c r="CJ186" s="64">
        <f t="shared" si="47"/>
        <v>0</v>
      </c>
      <c r="CK186" s="64">
        <f t="shared" si="47"/>
        <v>0</v>
      </c>
      <c r="CL186" s="65">
        <f t="shared" si="47"/>
        <v>-7855.1226999999781</v>
      </c>
      <c r="CM186" s="66">
        <f t="shared" si="47"/>
        <v>-28807.152900000161</v>
      </c>
      <c r="CN186" s="66">
        <f t="shared" si="47"/>
        <v>-62448.651600000449</v>
      </c>
      <c r="CO186" s="66">
        <f t="shared" si="47"/>
        <v>-34470.774599999771</v>
      </c>
      <c r="CP186" s="66">
        <f t="shared" si="47"/>
        <v>-3504.0760000000009</v>
      </c>
      <c r="CQ186" s="5"/>
    </row>
    <row r="187" spans="1:95">
      <c r="A187" s="5"/>
      <c r="B187" s="21" t="s">
        <v>0</v>
      </c>
      <c r="C187" s="21" t="s">
        <v>76</v>
      </c>
      <c r="D187" s="22" t="s">
        <v>6</v>
      </c>
      <c r="E187" s="62">
        <f t="shared" ref="E187:AJ187" si="48">E103-E19</f>
        <v>-3.3737521171569824</v>
      </c>
      <c r="F187" s="62">
        <f t="shared" si="48"/>
        <v>-2.4614788964390755</v>
      </c>
      <c r="G187" s="63">
        <f t="shared" si="48"/>
        <v>-1.5075213667005301</v>
      </c>
      <c r="H187" s="62">
        <f t="shared" si="48"/>
        <v>0</v>
      </c>
      <c r="I187" s="64">
        <f t="shared" si="48"/>
        <v>-2.7452152781188488</v>
      </c>
      <c r="J187" s="64">
        <f t="shared" si="48"/>
        <v>-2.0525852106511593</v>
      </c>
      <c r="K187" s="65">
        <f t="shared" si="48"/>
        <v>-648859.37264040112</v>
      </c>
      <c r="L187" s="66">
        <f t="shared" si="48"/>
        <v>-1191425</v>
      </c>
      <c r="M187" s="66">
        <f t="shared" si="48"/>
        <v>-1081809</v>
      </c>
      <c r="N187" s="66">
        <f t="shared" si="48"/>
        <v>-785801</v>
      </c>
      <c r="O187" s="66">
        <f t="shared" si="48"/>
        <v>-1266291</v>
      </c>
      <c r="P187" s="67">
        <f t="shared" si="48"/>
        <v>-0.10096928477287292</v>
      </c>
      <c r="Q187" s="62">
        <f t="shared" si="48"/>
        <v>-0.11097712349146605</v>
      </c>
      <c r="R187" s="63">
        <f t="shared" si="48"/>
        <v>-0.15174680296331644</v>
      </c>
      <c r="S187" s="62">
        <f t="shared" si="48"/>
        <v>0</v>
      </c>
      <c r="T187" s="64">
        <f t="shared" si="48"/>
        <v>-7.9050599946640432E-2</v>
      </c>
      <c r="U187" s="64">
        <f t="shared" si="48"/>
        <v>-6.6330399247817695E-2</v>
      </c>
      <c r="V187" s="65">
        <f t="shared" si="48"/>
        <v>-35741.383451520116</v>
      </c>
      <c r="W187" s="66">
        <f t="shared" si="48"/>
        <v>-78575.615525900153</v>
      </c>
      <c r="X187" s="66">
        <f t="shared" si="48"/>
        <v>-89916</v>
      </c>
      <c r="Y187" s="66">
        <f t="shared" si="48"/>
        <v>-37892</v>
      </c>
      <c r="Z187" s="66">
        <f t="shared" si="48"/>
        <v>-91060</v>
      </c>
      <c r="AA187" s="67">
        <f t="shared" si="48"/>
        <v>-3.4747213944792747</v>
      </c>
      <c r="AB187" s="62">
        <f t="shared" si="48"/>
        <v>-2.5724560096859932</v>
      </c>
      <c r="AC187" s="63">
        <f t="shared" si="48"/>
        <v>-1.6592681743204594</v>
      </c>
      <c r="AD187" s="62">
        <f t="shared" si="48"/>
        <v>-4.0978193283081055E-8</v>
      </c>
      <c r="AE187" s="64">
        <f t="shared" si="48"/>
        <v>-2.8242659009993076</v>
      </c>
      <c r="AF187" s="64">
        <f t="shared" si="48"/>
        <v>-2.118915606290102</v>
      </c>
      <c r="AG187" s="65">
        <f t="shared" si="48"/>
        <v>-684600.75609191507</v>
      </c>
      <c r="AH187" s="66">
        <f t="shared" si="48"/>
        <v>-1270000.6155258976</v>
      </c>
      <c r="AI187" s="66">
        <f t="shared" si="48"/>
        <v>-1171725</v>
      </c>
      <c r="AJ187" s="66">
        <f t="shared" si="48"/>
        <v>-823693</v>
      </c>
      <c r="AK187" s="66">
        <f t="shared" ref="AK187:BR187" si="49">AK103-AK19</f>
        <v>-1357351</v>
      </c>
      <c r="AL187" s="62">
        <f t="shared" si="49"/>
        <v>3.4747214061208069</v>
      </c>
      <c r="AM187" s="62">
        <f t="shared" si="49"/>
        <v>2.5724560261005536</v>
      </c>
      <c r="AN187" s="63">
        <f t="shared" si="49"/>
        <v>1.6592681820038706</v>
      </c>
      <c r="AO187" s="62">
        <f t="shared" si="49"/>
        <v>0</v>
      </c>
      <c r="AP187" s="64">
        <f t="shared" si="49"/>
        <v>2.8242659000679851</v>
      </c>
      <c r="AQ187" s="64">
        <f t="shared" si="49"/>
        <v>2.118915599421598</v>
      </c>
      <c r="AR187" s="65">
        <f t="shared" si="49"/>
        <v>-67641.791908079991</v>
      </c>
      <c r="AS187" s="66">
        <f t="shared" si="49"/>
        <v>-187203.94287409983</v>
      </c>
      <c r="AT187" s="66">
        <f t="shared" si="49"/>
        <v>-225908.64369999943</v>
      </c>
      <c r="AU187" s="66">
        <f t="shared" si="49"/>
        <v>-196615.51910000062</v>
      </c>
      <c r="AV187" s="66">
        <f t="shared" si="49"/>
        <v>-386980.81390000135</v>
      </c>
      <c r="AW187" s="67">
        <f t="shared" si="49"/>
        <v>0</v>
      </c>
      <c r="AX187" s="62">
        <f t="shared" si="49"/>
        <v>0</v>
      </c>
      <c r="AY187" s="63">
        <f t="shared" si="49"/>
        <v>0</v>
      </c>
      <c r="AZ187" s="62">
        <f t="shared" si="49"/>
        <v>0</v>
      </c>
      <c r="BA187" s="64">
        <f t="shared" si="49"/>
        <v>0</v>
      </c>
      <c r="BB187" s="64">
        <f t="shared" si="49"/>
        <v>0</v>
      </c>
      <c r="BC187" s="65">
        <f t="shared" si="49"/>
        <v>-51592.759999999893</v>
      </c>
      <c r="BD187" s="66">
        <f t="shared" si="49"/>
        <v>-87000.411499999696</v>
      </c>
      <c r="BE187" s="66">
        <f t="shared" si="49"/>
        <v>-82372.267500000075</v>
      </c>
      <c r="BF187" s="66">
        <f t="shared" si="49"/>
        <v>-54693.21520000021</v>
      </c>
      <c r="BG187" s="66">
        <f t="shared" si="49"/>
        <v>-83748.556699999841</v>
      </c>
      <c r="BH187" s="67">
        <f t="shared" si="49"/>
        <v>0</v>
      </c>
      <c r="BI187" s="62">
        <f t="shared" si="49"/>
        <v>0</v>
      </c>
      <c r="BJ187" s="63">
        <f t="shared" si="49"/>
        <v>1.4901161193847656E-8</v>
      </c>
      <c r="BK187" s="62">
        <f t="shared" si="49"/>
        <v>-3.7252902984619141E-8</v>
      </c>
      <c r="BL187" s="64">
        <f t="shared" si="49"/>
        <v>0</v>
      </c>
      <c r="BM187" s="64">
        <f t="shared" si="49"/>
        <v>0</v>
      </c>
      <c r="BN187" s="65">
        <f t="shared" si="49"/>
        <v>-803835.30799999833</v>
      </c>
      <c r="BO187" s="66">
        <f t="shared" si="49"/>
        <v>-1544204.9699000046</v>
      </c>
      <c r="BP187" s="66">
        <f t="shared" si="49"/>
        <v>-1480005.9112000018</v>
      </c>
      <c r="BQ187" s="66">
        <f t="shared" si="49"/>
        <v>-1075001.7342999987</v>
      </c>
      <c r="BR187" s="66">
        <f t="shared" si="49"/>
        <v>-1828080.3706000112</v>
      </c>
      <c r="BS187" s="61"/>
      <c r="BT187" s="62">
        <f t="shared" ref="BT187:CD187" si="50">BT103-BT19</f>
        <v>0</v>
      </c>
      <c r="BU187" s="62">
        <f t="shared" si="50"/>
        <v>0</v>
      </c>
      <c r="BV187" s="63">
        <f t="shared" si="50"/>
        <v>0</v>
      </c>
      <c r="BW187" s="62">
        <f t="shared" si="50"/>
        <v>0</v>
      </c>
      <c r="BX187" s="64">
        <f t="shared" si="50"/>
        <v>0</v>
      </c>
      <c r="BY187" s="64">
        <f t="shared" si="50"/>
        <v>0</v>
      </c>
      <c r="BZ187" s="65">
        <f t="shared" si="50"/>
        <v>-775191.43230000325</v>
      </c>
      <c r="CA187" s="66">
        <f t="shared" si="50"/>
        <v>-1536117.8639999963</v>
      </c>
      <c r="CB187" s="66">
        <f t="shared" si="50"/>
        <v>-1449692.6856999956</v>
      </c>
      <c r="CC187" s="66">
        <f t="shared" si="50"/>
        <v>-1038392.3248999976</v>
      </c>
      <c r="CD187" s="66">
        <f t="shared" si="50"/>
        <v>-1720551.3985000066</v>
      </c>
      <c r="CE187" s="61"/>
      <c r="CF187" s="62">
        <f t="shared" ref="CF187:CP187" si="51">CF103-CF19</f>
        <v>0</v>
      </c>
      <c r="CG187" s="62">
        <f t="shared" si="51"/>
        <v>0</v>
      </c>
      <c r="CH187" s="63">
        <f t="shared" si="51"/>
        <v>-3.2596290111541748E-9</v>
      </c>
      <c r="CI187" s="62">
        <f t="shared" si="51"/>
        <v>0</v>
      </c>
      <c r="CJ187" s="64">
        <f t="shared" si="51"/>
        <v>0</v>
      </c>
      <c r="CK187" s="64">
        <f t="shared" si="51"/>
        <v>0</v>
      </c>
      <c r="CL187" s="65">
        <f t="shared" si="51"/>
        <v>-41860.896700000041</v>
      </c>
      <c r="CM187" s="66">
        <f t="shared" si="51"/>
        <v>-95551.286499999929</v>
      </c>
      <c r="CN187" s="66">
        <f t="shared" si="51"/>
        <v>-113572.929</v>
      </c>
      <c r="CO187" s="66">
        <f t="shared" si="51"/>
        <v>-49452.818699999945</v>
      </c>
      <c r="CP187" s="66">
        <f t="shared" si="51"/>
        <v>-122639.6006999996</v>
      </c>
      <c r="CQ187" s="5"/>
    </row>
    <row r="188" spans="1:95">
      <c r="A188" s="5"/>
      <c r="B188" s="21" t="s">
        <v>0</v>
      </c>
      <c r="C188" s="21" t="s">
        <v>76</v>
      </c>
      <c r="D188" s="22" t="s">
        <v>4</v>
      </c>
      <c r="E188" s="62">
        <f t="shared" ref="E188:AJ188" si="52">E104-E20</f>
        <v>-1.0274683926254511</v>
      </c>
      <c r="F188" s="62">
        <f t="shared" si="52"/>
        <v>-0.7478088429197669</v>
      </c>
      <c r="G188" s="63">
        <f t="shared" si="52"/>
        <v>-0.60213018674403429</v>
      </c>
      <c r="H188" s="62">
        <f t="shared" si="52"/>
        <v>0</v>
      </c>
      <c r="I188" s="64">
        <f t="shared" si="52"/>
        <v>-0.57788850180804729</v>
      </c>
      <c r="J188" s="64">
        <f t="shared" si="52"/>
        <v>-0.18742029927670956</v>
      </c>
      <c r="K188" s="65">
        <f t="shared" si="52"/>
        <v>-226417.07768413983</v>
      </c>
      <c r="L188" s="66">
        <f t="shared" si="52"/>
        <v>-266348.9804999996</v>
      </c>
      <c r="M188" s="66">
        <f t="shared" si="52"/>
        <v>-207457.40815160004</v>
      </c>
      <c r="N188" s="66">
        <f t="shared" si="52"/>
        <v>-284793.53815999813</v>
      </c>
      <c r="O188" s="66">
        <f t="shared" si="52"/>
        <v>-163374</v>
      </c>
      <c r="P188" s="67">
        <f t="shared" si="52"/>
        <v>-3.018281189724803E-2</v>
      </c>
      <c r="Q188" s="62">
        <f t="shared" si="52"/>
        <v>-2.1673358074622229E-2</v>
      </c>
      <c r="R188" s="63">
        <f t="shared" si="52"/>
        <v>-1.3844347966369241E-2</v>
      </c>
      <c r="S188" s="62">
        <f t="shared" si="52"/>
        <v>0</v>
      </c>
      <c r="T188" s="64">
        <f t="shared" si="52"/>
        <v>-1.5943300037179142E-2</v>
      </c>
      <c r="U188" s="64">
        <f t="shared" si="52"/>
        <v>-1.1753400118323043E-2</v>
      </c>
      <c r="V188" s="65">
        <f t="shared" si="52"/>
        <v>-5890.3261963000114</v>
      </c>
      <c r="W188" s="66">
        <f t="shared" si="52"/>
        <v>-10435.380161599984</v>
      </c>
      <c r="X188" s="66">
        <f t="shared" si="52"/>
        <v>-10454</v>
      </c>
      <c r="Y188" s="66">
        <f t="shared" si="52"/>
        <v>-18733.517145000049</v>
      </c>
      <c r="Z188" s="66">
        <f t="shared" si="52"/>
        <v>-9275</v>
      </c>
      <c r="AA188" s="67">
        <f t="shared" si="52"/>
        <v>-1.0576512068510056</v>
      </c>
      <c r="AB188" s="62">
        <f t="shared" si="52"/>
        <v>-0.76948220189660788</v>
      </c>
      <c r="AC188" s="63">
        <f t="shared" si="52"/>
        <v>-0.61597453616559505</v>
      </c>
      <c r="AD188" s="62">
        <f t="shared" si="52"/>
        <v>0</v>
      </c>
      <c r="AE188" s="64">
        <f t="shared" si="52"/>
        <v>-0.59383180271834135</v>
      </c>
      <c r="AF188" s="64">
        <f t="shared" si="52"/>
        <v>-0.19917370285838842</v>
      </c>
      <c r="AG188" s="65">
        <f t="shared" si="52"/>
        <v>-232307.40388044063</v>
      </c>
      <c r="AH188" s="66">
        <f t="shared" si="52"/>
        <v>-276784.36066159885</v>
      </c>
      <c r="AI188" s="66">
        <f t="shared" si="52"/>
        <v>-217911.40815160051</v>
      </c>
      <c r="AJ188" s="66">
        <f t="shared" si="52"/>
        <v>-303527.05530499853</v>
      </c>
      <c r="AK188" s="66">
        <f t="shared" ref="AK188:BR188" si="53">AK104-AK20</f>
        <v>-172649</v>
      </c>
      <c r="AL188" s="62">
        <f t="shared" si="53"/>
        <v>1.0576512076659128</v>
      </c>
      <c r="AM188" s="62">
        <f t="shared" si="53"/>
        <v>0.76948219699261244</v>
      </c>
      <c r="AN188" s="63">
        <f t="shared" si="53"/>
        <v>0.61597453803551616</v>
      </c>
      <c r="AO188" s="62">
        <f t="shared" si="53"/>
        <v>0</v>
      </c>
      <c r="AP188" s="64">
        <f t="shared" si="53"/>
        <v>0.59383180001168512</v>
      </c>
      <c r="AQ188" s="64">
        <f t="shared" si="53"/>
        <v>0.19917369980248623</v>
      </c>
      <c r="AR188" s="65">
        <f t="shared" si="53"/>
        <v>-22976.381019559951</v>
      </c>
      <c r="AS188" s="66">
        <f t="shared" si="53"/>
        <v>-40829.848238399951</v>
      </c>
      <c r="AT188" s="66">
        <f t="shared" si="53"/>
        <v>-42150.605248400068</v>
      </c>
      <c r="AU188" s="66">
        <f t="shared" si="53"/>
        <v>-72477.310995000298</v>
      </c>
      <c r="AV188" s="66">
        <f t="shared" si="53"/>
        <v>-49222.32480000006</v>
      </c>
      <c r="AW188" s="67">
        <f t="shared" si="53"/>
        <v>0</v>
      </c>
      <c r="AX188" s="62">
        <f t="shared" si="53"/>
        <v>0</v>
      </c>
      <c r="AY188" s="63">
        <f t="shared" si="53"/>
        <v>0</v>
      </c>
      <c r="AZ188" s="62">
        <f t="shared" si="53"/>
        <v>0</v>
      </c>
      <c r="BA188" s="64">
        <f t="shared" si="53"/>
        <v>0</v>
      </c>
      <c r="BB188" s="64">
        <f t="shared" si="53"/>
        <v>0</v>
      </c>
      <c r="BC188" s="65">
        <f t="shared" si="53"/>
        <v>-8143.7405000000144</v>
      </c>
      <c r="BD188" s="66">
        <f t="shared" si="53"/>
        <v>-11892.480599999952</v>
      </c>
      <c r="BE188" s="66">
        <f t="shared" si="53"/>
        <v>-11382.344699999841</v>
      </c>
      <c r="BF188" s="66">
        <f t="shared" si="53"/>
        <v>-18375.967499999912</v>
      </c>
      <c r="BG188" s="66">
        <f t="shared" si="53"/>
        <v>-11809.191599999991</v>
      </c>
      <c r="BH188" s="67">
        <f t="shared" si="53"/>
        <v>0</v>
      </c>
      <c r="BI188" s="62">
        <f t="shared" si="53"/>
        <v>0</v>
      </c>
      <c r="BJ188" s="63">
        <f t="shared" si="53"/>
        <v>0</v>
      </c>
      <c r="BK188" s="62">
        <f t="shared" si="53"/>
        <v>0</v>
      </c>
      <c r="BL188" s="64">
        <f t="shared" si="53"/>
        <v>0</v>
      </c>
      <c r="BM188" s="64">
        <f t="shared" si="53"/>
        <v>0</v>
      </c>
      <c r="BN188" s="65">
        <f t="shared" si="53"/>
        <v>-263427.52539999876</v>
      </c>
      <c r="BO188" s="66">
        <f t="shared" si="53"/>
        <v>-329506.68950000033</v>
      </c>
      <c r="BP188" s="66">
        <f t="shared" si="53"/>
        <v>-271444.3581000017</v>
      </c>
      <c r="BQ188" s="66">
        <f t="shared" si="53"/>
        <v>-394380.33379999921</v>
      </c>
      <c r="BR188" s="66">
        <f t="shared" si="53"/>
        <v>-233680.51639999915</v>
      </c>
      <c r="BS188" s="61"/>
      <c r="BT188" s="62">
        <f t="shared" ref="BT188:CD188" si="54">BT104-BT20</f>
        <v>0</v>
      </c>
      <c r="BU188" s="62">
        <f t="shared" si="54"/>
        <v>0</v>
      </c>
      <c r="BV188" s="63">
        <f t="shared" si="54"/>
        <v>0</v>
      </c>
      <c r="BW188" s="62">
        <f t="shared" si="54"/>
        <v>0</v>
      </c>
      <c r="BX188" s="64">
        <f t="shared" si="54"/>
        <v>0</v>
      </c>
      <c r="BY188" s="64">
        <f t="shared" si="54"/>
        <v>0</v>
      </c>
      <c r="BZ188" s="65">
        <f t="shared" si="54"/>
        <v>-262235.33189999964</v>
      </c>
      <c r="CA188" s="66">
        <f t="shared" si="54"/>
        <v>-327134.32390000112</v>
      </c>
      <c r="CB188" s="66">
        <f t="shared" si="54"/>
        <v>-265555.70470000012</v>
      </c>
      <c r="CC188" s="66">
        <f t="shared" si="54"/>
        <v>-399190.50940000173</v>
      </c>
      <c r="CD188" s="66">
        <f t="shared" si="54"/>
        <v>-238323.5532999998</v>
      </c>
      <c r="CE188" s="61"/>
      <c r="CF188" s="62">
        <f t="shared" ref="CF188:CP188" si="55">CF104-CF20</f>
        <v>0</v>
      </c>
      <c r="CG188" s="62">
        <f t="shared" si="55"/>
        <v>0</v>
      </c>
      <c r="CH188" s="63">
        <f t="shared" si="55"/>
        <v>0</v>
      </c>
      <c r="CI188" s="62">
        <f t="shared" si="55"/>
        <v>0</v>
      </c>
      <c r="CJ188" s="64">
        <f t="shared" si="55"/>
        <v>0</v>
      </c>
      <c r="CK188" s="64">
        <f t="shared" si="55"/>
        <v>0</v>
      </c>
      <c r="CL188" s="65">
        <f t="shared" si="55"/>
        <v>-6679.8153999999922</v>
      </c>
      <c r="CM188" s="66">
        <f t="shared" si="55"/>
        <v>-12422.851900000009</v>
      </c>
      <c r="CN188" s="66">
        <f t="shared" si="55"/>
        <v>-13012.054599999974</v>
      </c>
      <c r="CO188" s="66">
        <f t="shared" si="55"/>
        <v>-24339.602699999756</v>
      </c>
      <c r="CP188" s="66">
        <f t="shared" si="55"/>
        <v>-12553.763600000006</v>
      </c>
      <c r="CQ188" s="5"/>
    </row>
    <row r="189" spans="1:95">
      <c r="A189" s="5"/>
      <c r="B189" s="21" t="s">
        <v>0</v>
      </c>
      <c r="C189" s="21" t="s">
        <v>76</v>
      </c>
      <c r="D189" s="22" t="s">
        <v>31</v>
      </c>
      <c r="E189" s="62">
        <f t="shared" ref="E189:AJ189" si="56">E105-E21</f>
        <v>0</v>
      </c>
      <c r="F189" s="62">
        <f t="shared" si="56"/>
        <v>0</v>
      </c>
      <c r="G189" s="63">
        <f t="shared" si="56"/>
        <v>-5.9891409939154983E-2</v>
      </c>
      <c r="H189" s="62">
        <f t="shared" si="56"/>
        <v>0</v>
      </c>
      <c r="I189" s="64">
        <f t="shared" si="56"/>
        <v>-0.41700020339339972</v>
      </c>
      <c r="J189" s="64">
        <f t="shared" si="56"/>
        <v>0</v>
      </c>
      <c r="K189" s="65">
        <f t="shared" si="56"/>
        <v>-168959</v>
      </c>
      <c r="L189" s="66">
        <f t="shared" si="56"/>
        <v>0</v>
      </c>
      <c r="M189" s="66">
        <f t="shared" si="56"/>
        <v>0</v>
      </c>
      <c r="N189" s="66">
        <f t="shared" si="56"/>
        <v>0</v>
      </c>
      <c r="O189" s="66">
        <f t="shared" si="56"/>
        <v>0</v>
      </c>
      <c r="P189" s="67">
        <f t="shared" si="56"/>
        <v>0</v>
      </c>
      <c r="Q189" s="62">
        <f t="shared" si="56"/>
        <v>0</v>
      </c>
      <c r="R189" s="63">
        <f t="shared" si="56"/>
        <v>-5.7055500019487226E-4</v>
      </c>
      <c r="S189" s="62">
        <f t="shared" si="56"/>
        <v>0</v>
      </c>
      <c r="T189" s="64">
        <f t="shared" si="56"/>
        <v>-1.4488099928712472E-2</v>
      </c>
      <c r="U189" s="64">
        <f t="shared" si="56"/>
        <v>0</v>
      </c>
      <c r="V189" s="65">
        <f t="shared" si="56"/>
        <v>-6142</v>
      </c>
      <c r="W189" s="66">
        <f t="shared" si="56"/>
        <v>0</v>
      </c>
      <c r="X189" s="66">
        <f t="shared" si="56"/>
        <v>0</v>
      </c>
      <c r="Y189" s="66">
        <f t="shared" si="56"/>
        <v>0</v>
      </c>
      <c r="Z189" s="66">
        <f t="shared" si="56"/>
        <v>0</v>
      </c>
      <c r="AA189" s="67">
        <f t="shared" si="56"/>
        <v>0</v>
      </c>
      <c r="AB189" s="62">
        <f t="shared" si="56"/>
        <v>0</v>
      </c>
      <c r="AC189" s="63">
        <f t="shared" si="56"/>
        <v>-6.0461964923888445E-2</v>
      </c>
      <c r="AD189" s="62">
        <f t="shared" si="56"/>
        <v>0</v>
      </c>
      <c r="AE189" s="64">
        <f t="shared" si="56"/>
        <v>-0.43148830626159906</v>
      </c>
      <c r="AF189" s="64">
        <f t="shared" si="56"/>
        <v>0</v>
      </c>
      <c r="AG189" s="65">
        <f t="shared" si="56"/>
        <v>-175101</v>
      </c>
      <c r="AH189" s="66">
        <f t="shared" si="56"/>
        <v>0</v>
      </c>
      <c r="AI189" s="66">
        <f t="shared" si="56"/>
        <v>0</v>
      </c>
      <c r="AJ189" s="66">
        <f t="shared" si="56"/>
        <v>0</v>
      </c>
      <c r="AK189" s="66">
        <f t="shared" ref="AK189:BR189" si="57">AK105-AK21</f>
        <v>0</v>
      </c>
      <c r="AL189" s="62">
        <f t="shared" si="57"/>
        <v>0</v>
      </c>
      <c r="AM189" s="62">
        <f t="shared" si="57"/>
        <v>0</v>
      </c>
      <c r="AN189" s="63">
        <f t="shared" si="57"/>
        <v>6.0461964999376505E-2</v>
      </c>
      <c r="AO189" s="62">
        <f t="shared" si="57"/>
        <v>0</v>
      </c>
      <c r="AP189" s="64">
        <f t="shared" si="57"/>
        <v>0.43148829997517169</v>
      </c>
      <c r="AQ189" s="64">
        <f t="shared" si="57"/>
        <v>0</v>
      </c>
      <c r="AR189" s="65">
        <f t="shared" si="57"/>
        <v>-17282.452600000019</v>
      </c>
      <c r="AS189" s="66">
        <f t="shared" si="57"/>
        <v>0</v>
      </c>
      <c r="AT189" s="66">
        <f t="shared" si="57"/>
        <v>0</v>
      </c>
      <c r="AU189" s="66">
        <f t="shared" si="57"/>
        <v>0</v>
      </c>
      <c r="AV189" s="66">
        <f t="shared" si="57"/>
        <v>0</v>
      </c>
      <c r="AW189" s="67">
        <f t="shared" si="57"/>
        <v>0</v>
      </c>
      <c r="AX189" s="62">
        <f t="shared" si="57"/>
        <v>0</v>
      </c>
      <c r="AY189" s="63">
        <f t="shared" si="57"/>
        <v>0</v>
      </c>
      <c r="AZ189" s="62">
        <f t="shared" si="57"/>
        <v>0</v>
      </c>
      <c r="BA189" s="64">
        <f t="shared" si="57"/>
        <v>0</v>
      </c>
      <c r="BB189" s="64">
        <f t="shared" si="57"/>
        <v>0</v>
      </c>
      <c r="BC189" s="65">
        <f t="shared" si="57"/>
        <v>-6111.0248999999894</v>
      </c>
      <c r="BD189" s="66">
        <f t="shared" si="57"/>
        <v>0</v>
      </c>
      <c r="BE189" s="66">
        <f t="shared" si="57"/>
        <v>0</v>
      </c>
      <c r="BF189" s="66">
        <f t="shared" si="57"/>
        <v>0</v>
      </c>
      <c r="BG189" s="66">
        <f t="shared" si="57"/>
        <v>0</v>
      </c>
      <c r="BH189" s="67">
        <f t="shared" si="57"/>
        <v>0</v>
      </c>
      <c r="BI189" s="62">
        <f t="shared" si="57"/>
        <v>0</v>
      </c>
      <c r="BJ189" s="63">
        <f t="shared" si="57"/>
        <v>0</v>
      </c>
      <c r="BK189" s="62">
        <f t="shared" si="57"/>
        <v>0</v>
      </c>
      <c r="BL189" s="64">
        <f t="shared" si="57"/>
        <v>0</v>
      </c>
      <c r="BM189" s="64">
        <f t="shared" si="57"/>
        <v>0</v>
      </c>
      <c r="BN189" s="65">
        <f t="shared" si="57"/>
        <v>-198494.4775000005</v>
      </c>
      <c r="BO189" s="66">
        <f t="shared" si="57"/>
        <v>0</v>
      </c>
      <c r="BP189" s="66">
        <f t="shared" si="57"/>
        <v>0</v>
      </c>
      <c r="BQ189" s="66">
        <f t="shared" si="57"/>
        <v>0</v>
      </c>
      <c r="BR189" s="66">
        <f t="shared" si="57"/>
        <v>0</v>
      </c>
      <c r="BS189" s="61"/>
      <c r="BT189" s="62">
        <f t="shared" ref="BT189:CD189" si="58">BT105-BT21</f>
        <v>0</v>
      </c>
      <c r="BU189" s="62">
        <f t="shared" si="58"/>
        <v>0</v>
      </c>
      <c r="BV189" s="63">
        <f t="shared" si="58"/>
        <v>0</v>
      </c>
      <c r="BW189" s="62">
        <f t="shared" si="58"/>
        <v>0</v>
      </c>
      <c r="BX189" s="64">
        <f t="shared" si="58"/>
        <v>0</v>
      </c>
      <c r="BY189" s="64">
        <f t="shared" si="58"/>
        <v>0</v>
      </c>
      <c r="BZ189" s="65">
        <f t="shared" si="58"/>
        <v>-198494.47750000004</v>
      </c>
      <c r="CA189" s="66">
        <f t="shared" si="58"/>
        <v>0</v>
      </c>
      <c r="CB189" s="66">
        <f t="shared" si="58"/>
        <v>0</v>
      </c>
      <c r="CC189" s="66">
        <f t="shared" si="58"/>
        <v>0</v>
      </c>
      <c r="CD189" s="66">
        <f t="shared" si="58"/>
        <v>0</v>
      </c>
      <c r="CE189" s="61"/>
      <c r="CF189" s="62">
        <f t="shared" ref="CF189:CP189" si="59">CF105-CF21</f>
        <v>0</v>
      </c>
      <c r="CG189" s="62">
        <f t="shared" si="59"/>
        <v>0</v>
      </c>
      <c r="CH189" s="63">
        <f t="shared" si="59"/>
        <v>0</v>
      </c>
      <c r="CI189" s="62">
        <f t="shared" si="59"/>
        <v>0</v>
      </c>
      <c r="CJ189" s="64">
        <f t="shared" si="59"/>
        <v>0</v>
      </c>
      <c r="CK189" s="64">
        <f t="shared" si="59"/>
        <v>0</v>
      </c>
      <c r="CL189" s="65">
        <f t="shared" si="59"/>
        <v>-6962.5688999999838</v>
      </c>
      <c r="CM189" s="66">
        <f t="shared" si="59"/>
        <v>0</v>
      </c>
      <c r="CN189" s="66">
        <f t="shared" si="59"/>
        <v>0</v>
      </c>
      <c r="CO189" s="66">
        <f t="shared" si="59"/>
        <v>0</v>
      </c>
      <c r="CP189" s="66">
        <f t="shared" si="59"/>
        <v>0</v>
      </c>
      <c r="CQ189" s="5"/>
    </row>
    <row r="190" spans="1:95">
      <c r="A190" s="5"/>
      <c r="B190" s="21" t="s">
        <v>0</v>
      </c>
      <c r="C190" s="21" t="s">
        <v>76</v>
      </c>
      <c r="D190" s="22" t="s">
        <v>32</v>
      </c>
      <c r="E190" s="62">
        <f t="shared" ref="E190:AJ190" si="60">E106-E22</f>
        <v>0</v>
      </c>
      <c r="F190" s="62">
        <f t="shared" si="60"/>
        <v>-0.62034109234809875</v>
      </c>
      <c r="G190" s="63">
        <f t="shared" si="60"/>
        <v>-1.8556414134800434</v>
      </c>
      <c r="H190" s="62">
        <f t="shared" si="60"/>
        <v>0</v>
      </c>
      <c r="I190" s="64">
        <f t="shared" si="60"/>
        <v>-0.90690000168979168</v>
      </c>
      <c r="J190" s="64">
        <f t="shared" si="60"/>
        <v>-1.2644400037825108</v>
      </c>
      <c r="K190" s="65">
        <f t="shared" si="60"/>
        <v>-123268</v>
      </c>
      <c r="L190" s="66">
        <f t="shared" si="60"/>
        <v>-68416</v>
      </c>
      <c r="M190" s="66">
        <f t="shared" si="60"/>
        <v>-106116</v>
      </c>
      <c r="N190" s="66">
        <f t="shared" si="60"/>
        <v>-62526</v>
      </c>
      <c r="O190" s="66">
        <f t="shared" si="60"/>
        <v>-98932</v>
      </c>
      <c r="P190" s="67">
        <f t="shared" si="60"/>
        <v>0</v>
      </c>
      <c r="Q190" s="62">
        <f t="shared" si="60"/>
        <v>-1.1896462005097419E-2</v>
      </c>
      <c r="R190" s="63">
        <f t="shared" si="60"/>
        <v>-9.2761602252721786E-2</v>
      </c>
      <c r="S190" s="62">
        <f t="shared" si="60"/>
        <v>0</v>
      </c>
      <c r="T190" s="64">
        <f t="shared" si="60"/>
        <v>-0.10239400004502386</v>
      </c>
      <c r="U190" s="64">
        <f t="shared" si="60"/>
        <v>-5.4019200033508241E-2</v>
      </c>
      <c r="V190" s="65">
        <f t="shared" si="60"/>
        <v>-4470</v>
      </c>
      <c r="W190" s="66">
        <f t="shared" si="60"/>
        <v>-2730</v>
      </c>
      <c r="X190" s="66">
        <f t="shared" si="60"/>
        <v>-4644</v>
      </c>
      <c r="Y190" s="66">
        <f t="shared" si="60"/>
        <v>-4082</v>
      </c>
      <c r="Z190" s="66">
        <f t="shared" si="60"/>
        <v>-6282</v>
      </c>
      <c r="AA190" s="67">
        <f t="shared" si="60"/>
        <v>0</v>
      </c>
      <c r="AB190" s="62">
        <f t="shared" si="60"/>
        <v>-0.63223755545914173</v>
      </c>
      <c r="AC190" s="63">
        <f t="shared" si="60"/>
        <v>-1.9484030194580555</v>
      </c>
      <c r="AD190" s="62">
        <f t="shared" si="60"/>
        <v>0</v>
      </c>
      <c r="AE190" s="64">
        <f t="shared" si="60"/>
        <v>-1.0092940013855696</v>
      </c>
      <c r="AF190" s="64">
        <f t="shared" si="60"/>
        <v>-1.3184592053294182</v>
      </c>
      <c r="AG190" s="65">
        <f t="shared" si="60"/>
        <v>-127738</v>
      </c>
      <c r="AH190" s="66">
        <f t="shared" si="60"/>
        <v>-71146</v>
      </c>
      <c r="AI190" s="66">
        <f t="shared" si="60"/>
        <v>-110760</v>
      </c>
      <c r="AJ190" s="66">
        <f t="shared" si="60"/>
        <v>-66608</v>
      </c>
      <c r="AK190" s="66">
        <f t="shared" ref="AK190:BR190" si="61">AK106-AK22</f>
        <v>-105214</v>
      </c>
      <c r="AL190" s="62">
        <f t="shared" si="61"/>
        <v>0</v>
      </c>
      <c r="AM190" s="62">
        <f t="shared" si="61"/>
        <v>0.63223755499348044</v>
      </c>
      <c r="AN190" s="63">
        <f t="shared" si="61"/>
        <v>1.9484030139865354</v>
      </c>
      <c r="AO190" s="62">
        <f t="shared" si="61"/>
        <v>0</v>
      </c>
      <c r="AP190" s="64">
        <f t="shared" si="61"/>
        <v>1.0092940000176895</v>
      </c>
      <c r="AQ190" s="64">
        <f t="shared" si="61"/>
        <v>1.3184591999161057</v>
      </c>
      <c r="AR190" s="65">
        <f t="shared" si="61"/>
        <v>-12607.731399999961</v>
      </c>
      <c r="AS190" s="66">
        <f t="shared" si="61"/>
        <v>-10486.916700000045</v>
      </c>
      <c r="AT190" s="66">
        <f t="shared" si="61"/>
        <v>-21354.557400000049</v>
      </c>
      <c r="AU190" s="66">
        <f t="shared" si="61"/>
        <v>-15899.26860000001</v>
      </c>
      <c r="AV190" s="66">
        <f t="shared" si="61"/>
        <v>-29996.438399999926</v>
      </c>
      <c r="AW190" s="67">
        <f t="shared" si="61"/>
        <v>0</v>
      </c>
      <c r="AX190" s="62">
        <f t="shared" si="61"/>
        <v>0</v>
      </c>
      <c r="AY190" s="63">
        <f t="shared" si="61"/>
        <v>0</v>
      </c>
      <c r="AZ190" s="62">
        <f t="shared" si="61"/>
        <v>0</v>
      </c>
      <c r="BA190" s="64">
        <f t="shared" si="61"/>
        <v>0</v>
      </c>
      <c r="BB190" s="64">
        <f t="shared" si="61"/>
        <v>0</v>
      </c>
      <c r="BC190" s="65">
        <f t="shared" si="61"/>
        <v>-14927.543999999994</v>
      </c>
      <c r="BD190" s="66">
        <f t="shared" si="61"/>
        <v>-3393.6642000000065</v>
      </c>
      <c r="BE190" s="66">
        <f t="shared" si="61"/>
        <v>-5781.671999999875</v>
      </c>
      <c r="BF190" s="66">
        <f t="shared" si="61"/>
        <v>-3650.1183999999921</v>
      </c>
      <c r="BG190" s="66">
        <f t="shared" si="61"/>
        <v>-5976.1552000000083</v>
      </c>
      <c r="BH190" s="67">
        <f t="shared" si="61"/>
        <v>0</v>
      </c>
      <c r="BI190" s="62">
        <f t="shared" si="61"/>
        <v>0</v>
      </c>
      <c r="BJ190" s="63">
        <f t="shared" si="61"/>
        <v>0</v>
      </c>
      <c r="BK190" s="62">
        <f t="shared" si="61"/>
        <v>0</v>
      </c>
      <c r="BL190" s="64">
        <f t="shared" si="61"/>
        <v>0</v>
      </c>
      <c r="BM190" s="64">
        <f t="shared" si="61"/>
        <v>0</v>
      </c>
      <c r="BN190" s="65">
        <f t="shared" si="61"/>
        <v>-155273.27539999969</v>
      </c>
      <c r="BO190" s="66">
        <f t="shared" si="61"/>
        <v>-85026.580900001107</v>
      </c>
      <c r="BP190" s="66">
        <f t="shared" si="61"/>
        <v>-137896.22939999634</v>
      </c>
      <c r="BQ190" s="66">
        <f t="shared" si="61"/>
        <v>-86157.386999999871</v>
      </c>
      <c r="BR190" s="66">
        <f t="shared" si="61"/>
        <v>-141186.59359999932</v>
      </c>
      <c r="BS190" s="61"/>
      <c r="BT190" s="62">
        <f t="shared" ref="BT190:CD190" si="62">BT106-BT22</f>
        <v>0</v>
      </c>
      <c r="BU190" s="62">
        <f t="shared" si="62"/>
        <v>0</v>
      </c>
      <c r="BV190" s="63">
        <f t="shared" si="62"/>
        <v>0</v>
      </c>
      <c r="BW190" s="62">
        <f t="shared" si="62"/>
        <v>0</v>
      </c>
      <c r="BX190" s="64">
        <f t="shared" si="62"/>
        <v>0</v>
      </c>
      <c r="BY190" s="64">
        <f t="shared" si="62"/>
        <v>0</v>
      </c>
      <c r="BZ190" s="65">
        <f t="shared" si="62"/>
        <v>-155142.09950000094</v>
      </c>
      <c r="CA190" s="66">
        <f t="shared" si="62"/>
        <v>-84634.29209999973</v>
      </c>
      <c r="CB190" s="66">
        <f t="shared" si="62"/>
        <v>-136672.01829999965</v>
      </c>
      <c r="CC190" s="66">
        <f t="shared" si="62"/>
        <v>-84649.027800000506</v>
      </c>
      <c r="CD190" s="66">
        <f t="shared" si="62"/>
        <v>-144442.6286000004</v>
      </c>
      <c r="CE190" s="61"/>
      <c r="CF190" s="62">
        <f t="shared" ref="CF190:CP190" si="63">CF106-CF22</f>
        <v>0</v>
      </c>
      <c r="CG190" s="62">
        <f t="shared" si="63"/>
        <v>0</v>
      </c>
      <c r="CH190" s="63">
        <f t="shared" si="63"/>
        <v>0</v>
      </c>
      <c r="CI190" s="62">
        <f t="shared" si="63"/>
        <v>0</v>
      </c>
      <c r="CJ190" s="64">
        <f t="shared" si="63"/>
        <v>0</v>
      </c>
      <c r="CK190" s="64">
        <f t="shared" si="63"/>
        <v>0</v>
      </c>
      <c r="CL190" s="65">
        <f t="shared" si="63"/>
        <v>-5429.8338000000076</v>
      </c>
      <c r="CM190" s="66">
        <f t="shared" si="63"/>
        <v>-3262.6229999999923</v>
      </c>
      <c r="CN190" s="66">
        <f t="shared" si="63"/>
        <v>-5781.7800000001444</v>
      </c>
      <c r="CO190" s="66">
        <f t="shared" si="63"/>
        <v>-5280.0608999999822</v>
      </c>
      <c r="CP190" s="66">
        <f t="shared" si="63"/>
        <v>-8429.7501000000047</v>
      </c>
      <c r="CQ190" s="5"/>
    </row>
    <row r="191" spans="1:95">
      <c r="A191" s="5"/>
      <c r="B191" s="21" t="s">
        <v>0</v>
      </c>
      <c r="C191" s="21" t="s">
        <v>76</v>
      </c>
      <c r="D191" s="22" t="s">
        <v>35</v>
      </c>
      <c r="E191" s="62">
        <f t="shared" ref="E191:AJ191" si="64">E107-E23</f>
        <v>0</v>
      </c>
      <c r="F191" s="62">
        <f t="shared" si="64"/>
        <v>0</v>
      </c>
      <c r="G191" s="63">
        <f t="shared" si="64"/>
        <v>0</v>
      </c>
      <c r="H191" s="62">
        <f t="shared" si="64"/>
        <v>0</v>
      </c>
      <c r="I191" s="64">
        <f t="shared" si="64"/>
        <v>0</v>
      </c>
      <c r="J191" s="64">
        <f t="shared" si="64"/>
        <v>0</v>
      </c>
      <c r="K191" s="65">
        <f t="shared" si="64"/>
        <v>-103289</v>
      </c>
      <c r="L191" s="66">
        <f t="shared" si="64"/>
        <v>-40631</v>
      </c>
      <c r="M191" s="66">
        <f t="shared" si="64"/>
        <v>-47413</v>
      </c>
      <c r="N191" s="66">
        <f t="shared" si="64"/>
        <v>-85472</v>
      </c>
      <c r="O191" s="66">
        <f t="shared" si="64"/>
        <v>-62402</v>
      </c>
      <c r="P191" s="67">
        <f t="shared" si="64"/>
        <v>0</v>
      </c>
      <c r="Q191" s="62">
        <f t="shared" si="64"/>
        <v>0</v>
      </c>
      <c r="R191" s="63">
        <f t="shared" si="64"/>
        <v>0</v>
      </c>
      <c r="S191" s="62">
        <f t="shared" si="64"/>
        <v>0</v>
      </c>
      <c r="T191" s="64">
        <f t="shared" si="64"/>
        <v>0</v>
      </c>
      <c r="U191" s="64">
        <f t="shared" si="64"/>
        <v>0</v>
      </c>
      <c r="V191" s="65">
        <f t="shared" si="64"/>
        <v>-3686</v>
      </c>
      <c r="W191" s="66">
        <f t="shared" si="64"/>
        <v>-2472</v>
      </c>
      <c r="X191" s="66">
        <f t="shared" si="64"/>
        <v>-6244</v>
      </c>
      <c r="Y191" s="66">
        <f t="shared" si="64"/>
        <v>-3067</v>
      </c>
      <c r="Z191" s="66">
        <f t="shared" si="64"/>
        <v>-2237</v>
      </c>
      <c r="AA191" s="67">
        <f t="shared" si="64"/>
        <v>0</v>
      </c>
      <c r="AB191" s="62">
        <f t="shared" si="64"/>
        <v>0</v>
      </c>
      <c r="AC191" s="63">
        <f t="shared" si="64"/>
        <v>0</v>
      </c>
      <c r="AD191" s="62">
        <f t="shared" si="64"/>
        <v>0</v>
      </c>
      <c r="AE191" s="64">
        <f t="shared" si="64"/>
        <v>0</v>
      </c>
      <c r="AF191" s="64">
        <f t="shared" si="64"/>
        <v>0</v>
      </c>
      <c r="AG191" s="65">
        <f t="shared" si="64"/>
        <v>-106975</v>
      </c>
      <c r="AH191" s="66">
        <f t="shared" si="64"/>
        <v>-43103</v>
      </c>
      <c r="AI191" s="66">
        <f t="shared" si="64"/>
        <v>-53657</v>
      </c>
      <c r="AJ191" s="66">
        <f t="shared" si="64"/>
        <v>-88539</v>
      </c>
      <c r="AK191" s="66">
        <f t="shared" ref="AK191:BR191" si="65">AK107-AK23</f>
        <v>-64639</v>
      </c>
      <c r="AL191" s="62">
        <f t="shared" si="65"/>
        <v>0</v>
      </c>
      <c r="AM191" s="62">
        <f t="shared" si="65"/>
        <v>0</v>
      </c>
      <c r="AN191" s="63">
        <f t="shared" si="65"/>
        <v>0</v>
      </c>
      <c r="AO191" s="62">
        <f t="shared" si="65"/>
        <v>0</v>
      </c>
      <c r="AP191" s="64">
        <f t="shared" si="65"/>
        <v>0</v>
      </c>
      <c r="AQ191" s="64">
        <f t="shared" si="65"/>
        <v>0</v>
      </c>
      <c r="AR191" s="65">
        <f t="shared" si="65"/>
        <v>-10558.418699999995</v>
      </c>
      <c r="AS191" s="66">
        <f t="shared" si="65"/>
        <v>-6353.3562999999995</v>
      </c>
      <c r="AT191" s="66">
        <f t="shared" si="65"/>
        <v>-10345.064700000003</v>
      </c>
      <c r="AU191" s="66">
        <f t="shared" si="65"/>
        <v>-21134.234899999981</v>
      </c>
      <c r="AV191" s="66">
        <f t="shared" si="65"/>
        <v>-18428.483999999997</v>
      </c>
      <c r="AW191" s="67">
        <f t="shared" si="65"/>
        <v>0</v>
      </c>
      <c r="AX191" s="62">
        <f t="shared" si="65"/>
        <v>0</v>
      </c>
      <c r="AY191" s="63">
        <f t="shared" si="65"/>
        <v>0</v>
      </c>
      <c r="AZ191" s="62">
        <f t="shared" si="65"/>
        <v>0</v>
      </c>
      <c r="BA191" s="64">
        <f t="shared" si="65"/>
        <v>0</v>
      </c>
      <c r="BB191" s="64">
        <f t="shared" si="65"/>
        <v>0</v>
      </c>
      <c r="BC191" s="65">
        <f t="shared" si="65"/>
        <v>-7370.5774999999849</v>
      </c>
      <c r="BD191" s="66">
        <f t="shared" si="65"/>
        <v>-3340.4824999999983</v>
      </c>
      <c r="BE191" s="66">
        <f t="shared" si="65"/>
        <v>-4335.4856</v>
      </c>
      <c r="BF191" s="66">
        <f t="shared" si="65"/>
        <v>-7083.1199999999953</v>
      </c>
      <c r="BG191" s="66">
        <f t="shared" si="65"/>
        <v>-5080.6254000000044</v>
      </c>
      <c r="BH191" s="67">
        <f t="shared" si="65"/>
        <v>0</v>
      </c>
      <c r="BI191" s="62">
        <f t="shared" si="65"/>
        <v>0</v>
      </c>
      <c r="BJ191" s="63">
        <f t="shared" si="65"/>
        <v>0</v>
      </c>
      <c r="BK191" s="62">
        <f t="shared" si="65"/>
        <v>0</v>
      </c>
      <c r="BL191" s="64">
        <f t="shared" si="65"/>
        <v>0</v>
      </c>
      <c r="BM191" s="64">
        <f t="shared" si="65"/>
        <v>0</v>
      </c>
      <c r="BN191" s="65">
        <f t="shared" si="65"/>
        <v>-124903.99619999947</v>
      </c>
      <c r="BO191" s="66">
        <f t="shared" si="65"/>
        <v>-52796.838800000027</v>
      </c>
      <c r="BP191" s="66">
        <f t="shared" si="65"/>
        <v>-68337.550300000235</v>
      </c>
      <c r="BQ191" s="66">
        <f t="shared" si="65"/>
        <v>-116756.35489999969</v>
      </c>
      <c r="BR191" s="66">
        <f t="shared" si="65"/>
        <v>-88148.109399999958</v>
      </c>
      <c r="BS191" s="61"/>
      <c r="BT191" s="62">
        <f t="shared" ref="BT191:CD191" si="66">BT107-BT23</f>
        <v>0</v>
      </c>
      <c r="BU191" s="62">
        <f t="shared" si="66"/>
        <v>0</v>
      </c>
      <c r="BV191" s="63">
        <f t="shared" si="66"/>
        <v>0</v>
      </c>
      <c r="BW191" s="62">
        <f t="shared" si="66"/>
        <v>0</v>
      </c>
      <c r="BX191" s="64">
        <f t="shared" si="66"/>
        <v>0</v>
      </c>
      <c r="BY191" s="64">
        <f t="shared" si="66"/>
        <v>0</v>
      </c>
      <c r="BZ191" s="65">
        <f t="shared" si="66"/>
        <v>-124294.99990000017</v>
      </c>
      <c r="CA191" s="66">
        <f t="shared" si="66"/>
        <v>-49607.242700000003</v>
      </c>
      <c r="CB191" s="66">
        <f t="shared" si="66"/>
        <v>-72136.142699999735</v>
      </c>
      <c r="CC191" s="66">
        <f t="shared" si="66"/>
        <v>-116756.35490000038</v>
      </c>
      <c r="CD191" s="66">
        <f t="shared" si="66"/>
        <v>-88148.109399999958</v>
      </c>
      <c r="CE191" s="61"/>
      <c r="CF191" s="62">
        <f t="shared" ref="CF191:CP191" si="67">CF107-CF23</f>
        <v>0</v>
      </c>
      <c r="CG191" s="62">
        <f t="shared" si="67"/>
        <v>0</v>
      </c>
      <c r="CH191" s="63">
        <f t="shared" si="67"/>
        <v>0</v>
      </c>
      <c r="CI191" s="62">
        <f t="shared" si="67"/>
        <v>0</v>
      </c>
      <c r="CJ191" s="64">
        <f t="shared" si="67"/>
        <v>0</v>
      </c>
      <c r="CK191" s="64">
        <f t="shared" si="67"/>
        <v>0</v>
      </c>
      <c r="CL191" s="65">
        <f t="shared" si="67"/>
        <v>-4303.7529000000068</v>
      </c>
      <c r="CM191" s="66">
        <f t="shared" si="67"/>
        <v>-3027.9454000000042</v>
      </c>
      <c r="CN191" s="66">
        <f t="shared" si="67"/>
        <v>-7952.3485999999684</v>
      </c>
      <c r="CO191" s="66">
        <f t="shared" si="67"/>
        <v>-4044.4223999999958</v>
      </c>
      <c r="CP191" s="66">
        <f t="shared" si="67"/>
        <v>-3050.5458000000071</v>
      </c>
      <c r="CQ191" s="5"/>
    </row>
    <row r="192" spans="1:95">
      <c r="A192" s="5"/>
      <c r="B192" s="21" t="s">
        <v>0</v>
      </c>
      <c r="C192" s="21" t="s">
        <v>76</v>
      </c>
      <c r="D192" s="22" t="s">
        <v>14</v>
      </c>
      <c r="E192" s="62">
        <f t="shared" ref="E192:AJ192" si="68">E108-E24</f>
        <v>-3.6274840022088028E-3</v>
      </c>
      <c r="F192" s="62">
        <f t="shared" si="68"/>
        <v>-4.8989813076332211E-2</v>
      </c>
      <c r="G192" s="63">
        <f t="shared" si="68"/>
        <v>-3.8901243999134749E-2</v>
      </c>
      <c r="H192" s="62">
        <f t="shared" si="68"/>
        <v>0</v>
      </c>
      <c r="I192" s="64">
        <f t="shared" si="68"/>
        <v>0</v>
      </c>
      <c r="J192" s="64">
        <f t="shared" si="68"/>
        <v>0</v>
      </c>
      <c r="K192" s="65">
        <f t="shared" si="68"/>
        <v>-32500</v>
      </c>
      <c r="L192" s="66">
        <f t="shared" si="68"/>
        <v>0</v>
      </c>
      <c r="M192" s="66">
        <f t="shared" si="68"/>
        <v>0</v>
      </c>
      <c r="N192" s="66">
        <f t="shared" si="68"/>
        <v>-265247</v>
      </c>
      <c r="O192" s="66">
        <f t="shared" si="68"/>
        <v>-64356</v>
      </c>
      <c r="P192" s="67">
        <f t="shared" si="68"/>
        <v>-3.4140000025217887E-5</v>
      </c>
      <c r="Q192" s="62">
        <f t="shared" si="68"/>
        <v>-8.4967800103186164E-4</v>
      </c>
      <c r="R192" s="63">
        <f t="shared" si="68"/>
        <v>-4.5919899912405526E-4</v>
      </c>
      <c r="S192" s="62">
        <f t="shared" si="68"/>
        <v>0</v>
      </c>
      <c r="T192" s="64">
        <f t="shared" si="68"/>
        <v>0</v>
      </c>
      <c r="U192" s="64">
        <f t="shared" si="68"/>
        <v>0</v>
      </c>
      <c r="V192" s="65">
        <f t="shared" si="68"/>
        <v>-1165</v>
      </c>
      <c r="W192" s="66">
        <f t="shared" si="68"/>
        <v>0</v>
      </c>
      <c r="X192" s="66">
        <f t="shared" si="68"/>
        <v>0</v>
      </c>
      <c r="Y192" s="66">
        <f t="shared" si="68"/>
        <v>-8240</v>
      </c>
      <c r="Z192" s="66">
        <f t="shared" si="68"/>
        <v>-3541</v>
      </c>
      <c r="AA192" s="67">
        <f t="shared" si="68"/>
        <v>-3.6616240031435154E-3</v>
      </c>
      <c r="AB192" s="62">
        <f t="shared" si="68"/>
        <v>-4.9839491082821041E-2</v>
      </c>
      <c r="AC192" s="63">
        <f t="shared" si="68"/>
        <v>-3.9360443071927875E-2</v>
      </c>
      <c r="AD192" s="62">
        <f t="shared" si="68"/>
        <v>0</v>
      </c>
      <c r="AE192" s="64">
        <f t="shared" si="68"/>
        <v>0</v>
      </c>
      <c r="AF192" s="64">
        <f t="shared" si="68"/>
        <v>0</v>
      </c>
      <c r="AG192" s="65">
        <f t="shared" si="68"/>
        <v>-33665</v>
      </c>
      <c r="AH192" s="66">
        <f t="shared" si="68"/>
        <v>0</v>
      </c>
      <c r="AI192" s="66">
        <f t="shared" si="68"/>
        <v>0</v>
      </c>
      <c r="AJ192" s="66">
        <f t="shared" si="68"/>
        <v>-273487</v>
      </c>
      <c r="AK192" s="66">
        <f t="shared" ref="AK192:BR192" si="69">AK108-AK24</f>
        <v>-67897</v>
      </c>
      <c r="AL192" s="62">
        <f t="shared" si="69"/>
        <v>3.6616240001876577E-3</v>
      </c>
      <c r="AM192" s="62">
        <f t="shared" si="69"/>
        <v>4.9839490997328539E-2</v>
      </c>
      <c r="AN192" s="63">
        <f t="shared" si="69"/>
        <v>3.9360442999623046E-2</v>
      </c>
      <c r="AO192" s="62">
        <f t="shared" si="69"/>
        <v>0</v>
      </c>
      <c r="AP192" s="64">
        <f t="shared" si="69"/>
        <v>0</v>
      </c>
      <c r="AQ192" s="64">
        <f t="shared" si="69"/>
        <v>0</v>
      </c>
      <c r="AR192" s="65">
        <f t="shared" si="69"/>
        <v>-3322.7262999999948</v>
      </c>
      <c r="AS192" s="66">
        <f t="shared" si="69"/>
        <v>-1.8189894035458565E-12</v>
      </c>
      <c r="AT192" s="66">
        <f t="shared" si="69"/>
        <v>1.1368683772161603E-13</v>
      </c>
      <c r="AU192" s="66">
        <f t="shared" si="69"/>
        <v>-65281.352999999886</v>
      </c>
      <c r="AV192" s="66">
        <f t="shared" si="69"/>
        <v>-19357.332500000019</v>
      </c>
      <c r="AW192" s="67">
        <f t="shared" si="69"/>
        <v>0</v>
      </c>
      <c r="AX192" s="62">
        <f t="shared" si="69"/>
        <v>0</v>
      </c>
      <c r="AY192" s="63">
        <f t="shared" si="69"/>
        <v>0</v>
      </c>
      <c r="AZ192" s="62">
        <f t="shared" si="69"/>
        <v>0</v>
      </c>
      <c r="BA192" s="64">
        <f t="shared" si="69"/>
        <v>0</v>
      </c>
      <c r="BB192" s="64">
        <f t="shared" si="69"/>
        <v>0</v>
      </c>
      <c r="BC192" s="65">
        <f t="shared" si="69"/>
        <v>-1407.1970000000001</v>
      </c>
      <c r="BD192" s="66">
        <f t="shared" si="69"/>
        <v>-1.7621459846850485E-12</v>
      </c>
      <c r="BE192" s="66">
        <f t="shared" si="69"/>
        <v>-1.7621459846850485E-12</v>
      </c>
      <c r="BF192" s="66">
        <f t="shared" si="69"/>
        <v>-14959.738899999997</v>
      </c>
      <c r="BG192" s="66">
        <f t="shared" si="69"/>
        <v>-3795.4423000000097</v>
      </c>
      <c r="BH192" s="67">
        <f t="shared" si="69"/>
        <v>0</v>
      </c>
      <c r="BI192" s="62">
        <f t="shared" si="69"/>
        <v>0</v>
      </c>
      <c r="BJ192" s="63">
        <f t="shared" si="69"/>
        <v>0</v>
      </c>
      <c r="BK192" s="62">
        <f t="shared" si="69"/>
        <v>0</v>
      </c>
      <c r="BL192" s="64">
        <f t="shared" si="69"/>
        <v>0</v>
      </c>
      <c r="BM192" s="64">
        <f t="shared" si="69"/>
        <v>0</v>
      </c>
      <c r="BN192" s="65">
        <f t="shared" si="69"/>
        <v>-38394.923300000024</v>
      </c>
      <c r="BO192" s="66">
        <f t="shared" si="69"/>
        <v>9.1517904365900904E-12</v>
      </c>
      <c r="BP192" s="66">
        <f t="shared" si="69"/>
        <v>4.7464254748774692E-11</v>
      </c>
      <c r="BQ192" s="66">
        <f t="shared" si="69"/>
        <v>-353728.09190000128</v>
      </c>
      <c r="BR192" s="66">
        <f t="shared" si="69"/>
        <v>-91049.774800000014</v>
      </c>
      <c r="BS192" s="61"/>
      <c r="BT192" s="62">
        <f t="shared" ref="BT192:CD192" si="70">BT108-BT24</f>
        <v>0</v>
      </c>
      <c r="BU192" s="62">
        <f t="shared" si="70"/>
        <v>0</v>
      </c>
      <c r="BV192" s="63">
        <f t="shared" si="70"/>
        <v>0</v>
      </c>
      <c r="BW192" s="62">
        <f t="shared" si="70"/>
        <v>0</v>
      </c>
      <c r="BX192" s="64">
        <f t="shared" si="70"/>
        <v>0</v>
      </c>
      <c r="BY192" s="64">
        <f t="shared" si="70"/>
        <v>0</v>
      </c>
      <c r="BZ192" s="65">
        <f t="shared" si="70"/>
        <v>-38394.923300000024</v>
      </c>
      <c r="CA192" s="66">
        <f t="shared" si="70"/>
        <v>1.2732925824820995E-11</v>
      </c>
      <c r="CB192" s="66">
        <f t="shared" si="70"/>
        <v>-1.2732925824820995E-11</v>
      </c>
      <c r="CC192" s="66">
        <f t="shared" si="70"/>
        <v>-320362.67180000007</v>
      </c>
      <c r="CD192" s="66">
        <f t="shared" si="70"/>
        <v>-124415.1949000014</v>
      </c>
      <c r="CE192" s="61"/>
      <c r="CF192" s="62">
        <f t="shared" ref="CF192:CP192" si="71">CF108-CF24</f>
        <v>0</v>
      </c>
      <c r="CG192" s="62">
        <f t="shared" si="71"/>
        <v>0</v>
      </c>
      <c r="CH192" s="63">
        <f t="shared" si="71"/>
        <v>0</v>
      </c>
      <c r="CI192" s="62">
        <f t="shared" si="71"/>
        <v>0</v>
      </c>
      <c r="CJ192" s="64">
        <f t="shared" si="71"/>
        <v>0</v>
      </c>
      <c r="CK192" s="64">
        <f t="shared" si="71"/>
        <v>0</v>
      </c>
      <c r="CL192" s="65">
        <f t="shared" si="71"/>
        <v>-1328.6778999999988</v>
      </c>
      <c r="CM192" s="66">
        <f t="shared" si="71"/>
        <v>-2.2737367544323206E-13</v>
      </c>
      <c r="CN192" s="66">
        <f t="shared" si="71"/>
        <v>-4.5474735088646412E-13</v>
      </c>
      <c r="CO192" s="66">
        <f t="shared" si="71"/>
        <v>-10657.622100000037</v>
      </c>
      <c r="CP192" s="66">
        <f t="shared" si="71"/>
        <v>-4748.4518000000244</v>
      </c>
      <c r="CQ192" s="5"/>
    </row>
    <row r="193" spans="1:95">
      <c r="A193" s="5"/>
      <c r="B193" s="21" t="s">
        <v>0</v>
      </c>
      <c r="C193" s="21" t="s">
        <v>76</v>
      </c>
      <c r="D193" s="22" t="s">
        <v>13</v>
      </c>
      <c r="E193" s="62">
        <f t="shared" ref="E193:AJ193" si="72">E109-E25</f>
        <v>-0.50553078483790159</v>
      </c>
      <c r="F193" s="62">
        <f t="shared" si="72"/>
        <v>-0.15244868095032871</v>
      </c>
      <c r="G193" s="63">
        <f t="shared" si="72"/>
        <v>-0.12181345815770328</v>
      </c>
      <c r="H193" s="62">
        <f t="shared" si="72"/>
        <v>0</v>
      </c>
      <c r="I193" s="64">
        <f t="shared" si="72"/>
        <v>-0.38110869890078902</v>
      </c>
      <c r="J193" s="64">
        <f t="shared" si="72"/>
        <v>-1.2040347028523684</v>
      </c>
      <c r="K193" s="65">
        <f t="shared" si="72"/>
        <v>-147919.34043058055</v>
      </c>
      <c r="L193" s="66">
        <f t="shared" si="72"/>
        <v>-113938.51631795056</v>
      </c>
      <c r="M193" s="66">
        <f t="shared" si="72"/>
        <v>-141825</v>
      </c>
      <c r="N193" s="66">
        <f t="shared" si="72"/>
        <v>-94266</v>
      </c>
      <c r="O193" s="66">
        <f t="shared" si="72"/>
        <v>-3450</v>
      </c>
      <c r="P193" s="67">
        <f t="shared" si="72"/>
        <v>-1.831754797603935E-2</v>
      </c>
      <c r="Q193" s="62">
        <f t="shared" si="72"/>
        <v>-1.6457708057714626E-2</v>
      </c>
      <c r="R193" s="63">
        <f t="shared" si="72"/>
        <v>-9.9328899959800765E-3</v>
      </c>
      <c r="S193" s="62">
        <f t="shared" si="72"/>
        <v>0</v>
      </c>
      <c r="T193" s="64">
        <f t="shared" si="72"/>
        <v>-1.0844600037671626E-2</v>
      </c>
      <c r="U193" s="64">
        <f t="shared" si="72"/>
        <v>-8.0302900052629411E-2</v>
      </c>
      <c r="V193" s="65">
        <f t="shared" si="72"/>
        <v>-31580.070310920011</v>
      </c>
      <c r="W193" s="66">
        <f t="shared" si="72"/>
        <v>-10234.170512350014</v>
      </c>
      <c r="X193" s="66">
        <f t="shared" si="72"/>
        <v>-8160</v>
      </c>
      <c r="Y193" s="66">
        <f t="shared" si="72"/>
        <v>-18175</v>
      </c>
      <c r="Z193" s="66">
        <f t="shared" si="72"/>
        <v>-124</v>
      </c>
      <c r="AA193" s="67">
        <f t="shared" si="72"/>
        <v>-0.52384833432734013</v>
      </c>
      <c r="AB193" s="62">
        <f t="shared" si="72"/>
        <v>-0.16890638926997781</v>
      </c>
      <c r="AC193" s="63">
        <f t="shared" si="72"/>
        <v>-0.13174634799361229</v>
      </c>
      <c r="AD193" s="62">
        <f t="shared" si="72"/>
        <v>0</v>
      </c>
      <c r="AE193" s="64">
        <f t="shared" si="72"/>
        <v>-0.39195329928770661</v>
      </c>
      <c r="AF193" s="64">
        <f t="shared" si="72"/>
        <v>-1.2843376006931067</v>
      </c>
      <c r="AG193" s="65">
        <f t="shared" si="72"/>
        <v>-179499.41074150056</v>
      </c>
      <c r="AH193" s="66">
        <f t="shared" si="72"/>
        <v>-124172.68683029991</v>
      </c>
      <c r="AI193" s="66">
        <f t="shared" si="72"/>
        <v>-149985</v>
      </c>
      <c r="AJ193" s="66">
        <f t="shared" si="72"/>
        <v>-112441</v>
      </c>
      <c r="AK193" s="66">
        <f t="shared" ref="AK193:BR193" si="73">AK109-AK25</f>
        <v>-3574</v>
      </c>
      <c r="AL193" s="62">
        <f t="shared" si="73"/>
        <v>0.52384833307587542</v>
      </c>
      <c r="AM193" s="62">
        <f t="shared" si="73"/>
        <v>0.1689063889971294</v>
      </c>
      <c r="AN193" s="63">
        <f t="shared" si="73"/>
        <v>0.13174634800088825</v>
      </c>
      <c r="AO193" s="62">
        <f t="shared" si="73"/>
        <v>0</v>
      </c>
      <c r="AP193" s="64">
        <f t="shared" si="73"/>
        <v>0.39195330000802642</v>
      </c>
      <c r="AQ193" s="64">
        <f t="shared" si="73"/>
        <v>1.2843375998199917</v>
      </c>
      <c r="AR193" s="65">
        <f t="shared" si="73"/>
        <v>-18093.431958500005</v>
      </c>
      <c r="AS193" s="66">
        <f t="shared" si="73"/>
        <v>-18554.883869700017</v>
      </c>
      <c r="AT193" s="66">
        <f t="shared" si="73"/>
        <v>-28917.098200000066</v>
      </c>
      <c r="AU193" s="66">
        <f t="shared" si="73"/>
        <v>-26839.691099999996</v>
      </c>
      <c r="AV193" s="66">
        <f t="shared" si="73"/>
        <v>-1018.8816999999999</v>
      </c>
      <c r="AW193" s="67">
        <f t="shared" si="73"/>
        <v>0</v>
      </c>
      <c r="AX193" s="62">
        <f t="shared" si="73"/>
        <v>0</v>
      </c>
      <c r="AY193" s="63">
        <f t="shared" si="73"/>
        <v>0</v>
      </c>
      <c r="AZ193" s="62">
        <f t="shared" si="73"/>
        <v>0</v>
      </c>
      <c r="BA193" s="64">
        <f t="shared" si="73"/>
        <v>0</v>
      </c>
      <c r="BB193" s="64">
        <f t="shared" si="73"/>
        <v>0</v>
      </c>
      <c r="BC193" s="65">
        <f t="shared" si="73"/>
        <v>-13983.724499999998</v>
      </c>
      <c r="BD193" s="66">
        <f t="shared" si="73"/>
        <v>-10550.617900000012</v>
      </c>
      <c r="BE193" s="66">
        <f t="shared" si="73"/>
        <v>-12838.716000000015</v>
      </c>
      <c r="BF193" s="66">
        <f t="shared" si="73"/>
        <v>-9523.7526999999827</v>
      </c>
      <c r="BG193" s="66">
        <f t="shared" si="73"/>
        <v>-297.71420000000035</v>
      </c>
      <c r="BH193" s="67">
        <f t="shared" si="73"/>
        <v>0</v>
      </c>
      <c r="BI193" s="62">
        <f t="shared" si="73"/>
        <v>0</v>
      </c>
      <c r="BJ193" s="63">
        <f t="shared" si="73"/>
        <v>0</v>
      </c>
      <c r="BK193" s="62">
        <f t="shared" si="73"/>
        <v>0</v>
      </c>
      <c r="BL193" s="64">
        <f t="shared" si="73"/>
        <v>0</v>
      </c>
      <c r="BM193" s="64">
        <f t="shared" si="73"/>
        <v>0</v>
      </c>
      <c r="BN193" s="65">
        <f t="shared" si="73"/>
        <v>-211576.56720000086</v>
      </c>
      <c r="BO193" s="66">
        <f t="shared" si="73"/>
        <v>-153278.18859999999</v>
      </c>
      <c r="BP193" s="66">
        <f t="shared" si="73"/>
        <v>-191740.81420000037</v>
      </c>
      <c r="BQ193" s="66">
        <f t="shared" si="73"/>
        <v>-148804.44380000001</v>
      </c>
      <c r="BR193" s="66">
        <f t="shared" si="73"/>
        <v>-4890.5958999999857</v>
      </c>
      <c r="BS193" s="61"/>
      <c r="BT193" s="62">
        <f t="shared" ref="BT193:CD193" si="74">BT109-BT25</f>
        <v>0</v>
      </c>
      <c r="BU193" s="62">
        <f t="shared" si="74"/>
        <v>0</v>
      </c>
      <c r="BV193" s="63">
        <f t="shared" si="74"/>
        <v>0</v>
      </c>
      <c r="BW193" s="62">
        <f t="shared" si="74"/>
        <v>0</v>
      </c>
      <c r="BX193" s="64">
        <f t="shared" si="74"/>
        <v>0</v>
      </c>
      <c r="BY193" s="64">
        <f t="shared" si="74"/>
        <v>0</v>
      </c>
      <c r="BZ193" s="65">
        <f t="shared" si="74"/>
        <v>-211576.56720000133</v>
      </c>
      <c r="CA193" s="66">
        <f t="shared" si="74"/>
        <v>-150258.41140000429</v>
      </c>
      <c r="CB193" s="66">
        <f t="shared" si="74"/>
        <v>-177906.70789999995</v>
      </c>
      <c r="CC193" s="66">
        <f t="shared" si="74"/>
        <v>-165658.3273</v>
      </c>
      <c r="CD193" s="66">
        <f t="shared" si="74"/>
        <v>-4890.5958999999857</v>
      </c>
      <c r="CE193" s="61"/>
      <c r="CF193" s="62">
        <f t="shared" ref="CF193:CP193" si="75">CF109-CF25</f>
        <v>0</v>
      </c>
      <c r="CG193" s="62">
        <f t="shared" si="75"/>
        <v>0</v>
      </c>
      <c r="CH193" s="63">
        <f t="shared" si="75"/>
        <v>0</v>
      </c>
      <c r="CI193" s="62">
        <f t="shared" si="75"/>
        <v>0</v>
      </c>
      <c r="CJ193" s="64">
        <f t="shared" si="75"/>
        <v>0</v>
      </c>
      <c r="CK193" s="64">
        <f t="shared" si="75"/>
        <v>0</v>
      </c>
      <c r="CL193" s="65">
        <f t="shared" si="75"/>
        <v>-37223.525599999819</v>
      </c>
      <c r="CM193" s="66">
        <f t="shared" si="75"/>
        <v>-12676.921000000002</v>
      </c>
      <c r="CN193" s="66">
        <f t="shared" si="75"/>
        <v>-10431.768500000006</v>
      </c>
      <c r="CO193" s="66">
        <f t="shared" si="75"/>
        <v>-24052.794999999925</v>
      </c>
      <c r="CP193" s="66">
        <f t="shared" si="75"/>
        <v>-169.63050000000021</v>
      </c>
      <c r="CQ193" s="5"/>
    </row>
    <row r="194" spans="1:95">
      <c r="A194" s="5"/>
      <c r="B194" s="21" t="s">
        <v>0</v>
      </c>
      <c r="C194" s="21" t="s">
        <v>76</v>
      </c>
      <c r="D194" s="22" t="s">
        <v>15</v>
      </c>
      <c r="E194" s="62">
        <f t="shared" ref="E194:AJ194" si="76">E110-E26</f>
        <v>-0.18791670282371342</v>
      </c>
      <c r="F194" s="62">
        <f t="shared" si="76"/>
        <v>-0.33896477706730366</v>
      </c>
      <c r="G194" s="63">
        <f t="shared" si="76"/>
        <v>-0.12649183417670429</v>
      </c>
      <c r="H194" s="62">
        <f t="shared" si="76"/>
        <v>0</v>
      </c>
      <c r="I194" s="64">
        <f t="shared" si="76"/>
        <v>-7.8080200008116663E-2</v>
      </c>
      <c r="J194" s="64">
        <f t="shared" si="76"/>
        <v>-8.4655500715598464E-2</v>
      </c>
      <c r="K194" s="65">
        <f t="shared" si="76"/>
        <v>-196132.35508000012</v>
      </c>
      <c r="L194" s="66">
        <f t="shared" si="76"/>
        <v>-182568</v>
      </c>
      <c r="M194" s="66">
        <f t="shared" si="76"/>
        <v>-185051</v>
      </c>
      <c r="N194" s="66">
        <f t="shared" si="76"/>
        <v>-150840</v>
      </c>
      <c r="O194" s="66">
        <f t="shared" si="76"/>
        <v>-72617</v>
      </c>
      <c r="P194" s="67">
        <f t="shared" si="76"/>
        <v>-3.9775770201231353E-3</v>
      </c>
      <c r="Q194" s="62">
        <f t="shared" si="76"/>
        <v>-8.898785017663613E-3</v>
      </c>
      <c r="R194" s="63">
        <f t="shared" si="76"/>
        <v>-3.6059889971511438E-3</v>
      </c>
      <c r="S194" s="62">
        <f t="shared" si="76"/>
        <v>0</v>
      </c>
      <c r="T194" s="64">
        <f t="shared" si="76"/>
        <v>-3.3174999989569187E-3</v>
      </c>
      <c r="U194" s="64">
        <f t="shared" si="76"/>
        <v>-1.4227999927243218E-3</v>
      </c>
      <c r="V194" s="65">
        <f t="shared" si="76"/>
        <v>-7659.9743754799711</v>
      </c>
      <c r="W194" s="66">
        <f t="shared" si="76"/>
        <v>-8579</v>
      </c>
      <c r="X194" s="66">
        <f t="shared" si="76"/>
        <v>-7847</v>
      </c>
      <c r="Y194" s="66">
        <f t="shared" si="76"/>
        <v>-7246</v>
      </c>
      <c r="Z194" s="66">
        <f t="shared" si="76"/>
        <v>-2603</v>
      </c>
      <c r="AA194" s="67">
        <f t="shared" si="76"/>
        <v>-0.19189427956007421</v>
      </c>
      <c r="AB194" s="62">
        <f t="shared" si="76"/>
        <v>-0.34786355914548039</v>
      </c>
      <c r="AC194" s="63">
        <f t="shared" si="76"/>
        <v>-0.13009782414883375</v>
      </c>
      <c r="AD194" s="62">
        <f t="shared" si="76"/>
        <v>0</v>
      </c>
      <c r="AE194" s="64">
        <f t="shared" si="76"/>
        <v>-8.1397700007073581E-2</v>
      </c>
      <c r="AF194" s="64">
        <f t="shared" si="76"/>
        <v>-8.6078300839290023E-2</v>
      </c>
      <c r="AG194" s="65">
        <f t="shared" si="76"/>
        <v>-203792.32945547998</v>
      </c>
      <c r="AH194" s="66">
        <f t="shared" si="76"/>
        <v>-191147</v>
      </c>
      <c r="AI194" s="66">
        <f t="shared" si="76"/>
        <v>-192898</v>
      </c>
      <c r="AJ194" s="66">
        <f t="shared" si="76"/>
        <v>-158086</v>
      </c>
      <c r="AK194" s="66">
        <f t="shared" ref="AK194:BR194" si="77">AK110-AK26</f>
        <v>-75220</v>
      </c>
      <c r="AL194" s="62">
        <f t="shared" si="77"/>
        <v>0.1918942800257355</v>
      </c>
      <c r="AM194" s="62">
        <f t="shared" si="77"/>
        <v>0.3478635600549751</v>
      </c>
      <c r="AN194" s="63">
        <f t="shared" si="77"/>
        <v>0.13009782299377548</v>
      </c>
      <c r="AO194" s="62">
        <f t="shared" si="77"/>
        <v>0</v>
      </c>
      <c r="AP194" s="64">
        <f t="shared" si="77"/>
        <v>8.1397699996159645E-2</v>
      </c>
      <c r="AQ194" s="64">
        <f t="shared" si="77"/>
        <v>8.6078299980727024E-2</v>
      </c>
      <c r="AR194" s="65">
        <f t="shared" si="77"/>
        <v>-20127.328244519915</v>
      </c>
      <c r="AS194" s="66">
        <f t="shared" si="77"/>
        <v>-28175.089999999967</v>
      </c>
      <c r="AT194" s="66">
        <f t="shared" si="77"/>
        <v>-37190.705000000249</v>
      </c>
      <c r="AU194" s="66">
        <f t="shared" si="77"/>
        <v>-37735.061100000225</v>
      </c>
      <c r="AV194" s="66">
        <f t="shared" si="77"/>
        <v>-21445.222000000009</v>
      </c>
      <c r="AW194" s="67">
        <f t="shared" si="77"/>
        <v>0</v>
      </c>
      <c r="AX194" s="62">
        <f t="shared" si="77"/>
        <v>0</v>
      </c>
      <c r="AY194" s="63">
        <f t="shared" si="77"/>
        <v>0</v>
      </c>
      <c r="AZ194" s="62">
        <f t="shared" si="77"/>
        <v>0</v>
      </c>
      <c r="BA194" s="64">
        <f t="shared" si="77"/>
        <v>0</v>
      </c>
      <c r="BB194" s="64">
        <f t="shared" si="77"/>
        <v>0</v>
      </c>
      <c r="BC194" s="65">
        <f t="shared" si="77"/>
        <v>-17081.16120000009</v>
      </c>
      <c r="BD194" s="66">
        <f t="shared" si="77"/>
        <v>-17738.441600000195</v>
      </c>
      <c r="BE194" s="66">
        <f t="shared" si="77"/>
        <v>-18325.309999999998</v>
      </c>
      <c r="BF194" s="66">
        <f t="shared" si="77"/>
        <v>-14701.997999999963</v>
      </c>
      <c r="BG194" s="66">
        <f t="shared" si="77"/>
        <v>-6814.9320000000153</v>
      </c>
      <c r="BH194" s="67">
        <f t="shared" si="77"/>
        <v>0</v>
      </c>
      <c r="BI194" s="62">
        <f t="shared" si="77"/>
        <v>0</v>
      </c>
      <c r="BJ194" s="63">
        <f t="shared" si="77"/>
        <v>-2.5611370801925659E-9</v>
      </c>
      <c r="BK194" s="62">
        <f t="shared" si="77"/>
        <v>0</v>
      </c>
      <c r="BL194" s="64">
        <f t="shared" si="77"/>
        <v>0</v>
      </c>
      <c r="BM194" s="64">
        <f t="shared" si="77"/>
        <v>-1.862645149230957E-9</v>
      </c>
      <c r="BN194" s="65">
        <f t="shared" si="77"/>
        <v>-241000.81890000589</v>
      </c>
      <c r="BO194" s="66">
        <f t="shared" si="77"/>
        <v>-237060.53159999661</v>
      </c>
      <c r="BP194" s="66">
        <f t="shared" si="77"/>
        <v>-248414.01499999966</v>
      </c>
      <c r="BQ194" s="66">
        <f t="shared" si="77"/>
        <v>-210523.0590999946</v>
      </c>
      <c r="BR194" s="66">
        <f t="shared" si="77"/>
        <v>-103480.15399999986</v>
      </c>
      <c r="BS194" s="61"/>
      <c r="BT194" s="62">
        <f t="shared" ref="BT194:CD194" si="78">BT110-BT26</f>
        <v>0</v>
      </c>
      <c r="BU194" s="62">
        <f t="shared" si="78"/>
        <v>0</v>
      </c>
      <c r="BV194" s="63">
        <f t="shared" si="78"/>
        <v>0</v>
      </c>
      <c r="BW194" s="62">
        <f t="shared" si="78"/>
        <v>0</v>
      </c>
      <c r="BX194" s="64">
        <f t="shared" si="78"/>
        <v>0</v>
      </c>
      <c r="BY194" s="64">
        <f t="shared" si="78"/>
        <v>0</v>
      </c>
      <c r="BZ194" s="65">
        <f t="shared" si="78"/>
        <v>-239991.47080000397</v>
      </c>
      <c r="CA194" s="66">
        <f t="shared" si="78"/>
        <v>-237041.08729999419</v>
      </c>
      <c r="CB194" s="66">
        <f t="shared" si="78"/>
        <v>-247584.38439999986</v>
      </c>
      <c r="CC194" s="66">
        <f t="shared" si="78"/>
        <v>-212381.48209999315</v>
      </c>
      <c r="CD194" s="66">
        <f t="shared" si="78"/>
        <v>-103480.15399999963</v>
      </c>
      <c r="CE194" s="61"/>
      <c r="CF194" s="62">
        <f t="shared" ref="CF194:CP194" si="79">CF110-CF26</f>
        <v>0</v>
      </c>
      <c r="CG194" s="62">
        <f t="shared" si="79"/>
        <v>0</v>
      </c>
      <c r="CH194" s="63">
        <f t="shared" si="79"/>
        <v>0</v>
      </c>
      <c r="CI194" s="62">
        <f t="shared" si="79"/>
        <v>0</v>
      </c>
      <c r="CJ194" s="64">
        <f t="shared" si="79"/>
        <v>0</v>
      </c>
      <c r="CK194" s="64">
        <f t="shared" si="79"/>
        <v>0</v>
      </c>
      <c r="CL194" s="65">
        <f t="shared" si="79"/>
        <v>-9061.1876000001212</v>
      </c>
      <c r="CM194" s="66">
        <f t="shared" si="79"/>
        <v>-10639.701699999889</v>
      </c>
      <c r="CN194" s="66">
        <f t="shared" si="79"/>
        <v>-10105.371500000125</v>
      </c>
      <c r="CO194" s="66">
        <f t="shared" si="79"/>
        <v>-9649.4737999997451</v>
      </c>
      <c r="CP194" s="66">
        <f t="shared" si="79"/>
        <v>-3580.8886999999886</v>
      </c>
      <c r="CQ194" s="5"/>
    </row>
    <row r="195" spans="1:95">
      <c r="A195" s="5"/>
      <c r="B195" s="21" t="s">
        <v>0</v>
      </c>
      <c r="C195" s="21" t="s">
        <v>76</v>
      </c>
      <c r="D195" s="22" t="s">
        <v>12</v>
      </c>
      <c r="E195" s="62">
        <f t="shared" ref="E195:AJ195" si="80">E111-E27</f>
        <v>-0.15189615054987371</v>
      </c>
      <c r="F195" s="62">
        <f t="shared" si="80"/>
        <v>-0.15676558716222644</v>
      </c>
      <c r="G195" s="63">
        <f t="shared" si="80"/>
        <v>-0.21070861676707864</v>
      </c>
      <c r="H195" s="62">
        <f t="shared" si="80"/>
        <v>0</v>
      </c>
      <c r="I195" s="64">
        <f t="shared" si="80"/>
        <v>-4.1900400014128536E-2</v>
      </c>
      <c r="J195" s="64">
        <f t="shared" si="80"/>
        <v>-1.600000006146729E-2</v>
      </c>
      <c r="K195" s="65">
        <f t="shared" si="80"/>
        <v>-129716.6126086791</v>
      </c>
      <c r="L195" s="66">
        <f t="shared" si="80"/>
        <v>-126703</v>
      </c>
      <c r="M195" s="66">
        <f t="shared" si="80"/>
        <v>-33172</v>
      </c>
      <c r="N195" s="66">
        <f t="shared" si="80"/>
        <v>-159980</v>
      </c>
      <c r="O195" s="66">
        <f t="shared" si="80"/>
        <v>-150778</v>
      </c>
      <c r="P195" s="67">
        <f t="shared" si="80"/>
        <v>-4.8798949937918223E-3</v>
      </c>
      <c r="Q195" s="62">
        <f t="shared" si="80"/>
        <v>-2.5264590003644116E-3</v>
      </c>
      <c r="R195" s="63">
        <f t="shared" si="80"/>
        <v>-1.015804399503395E-2</v>
      </c>
      <c r="S195" s="62">
        <f t="shared" si="80"/>
        <v>0</v>
      </c>
      <c r="T195" s="64">
        <f t="shared" si="80"/>
        <v>-1.7831200093496591E-2</v>
      </c>
      <c r="U195" s="64">
        <f t="shared" si="80"/>
        <v>-3.609000013966579E-4</v>
      </c>
      <c r="V195" s="65">
        <f t="shared" si="80"/>
        <v>-4966.427132799945</v>
      </c>
      <c r="W195" s="66">
        <f t="shared" si="80"/>
        <v>-4705.8687000999926</v>
      </c>
      <c r="X195" s="66">
        <f t="shared" si="80"/>
        <v>-1190</v>
      </c>
      <c r="Y195" s="66">
        <f t="shared" si="80"/>
        <v>-5741</v>
      </c>
      <c r="Z195" s="66">
        <f t="shared" si="80"/>
        <v>-5404</v>
      </c>
      <c r="AA195" s="67">
        <f t="shared" si="80"/>
        <v>-0.15677604521624744</v>
      </c>
      <c r="AB195" s="62">
        <f t="shared" si="80"/>
        <v>-0.15929204621352255</v>
      </c>
      <c r="AC195" s="63">
        <f t="shared" si="80"/>
        <v>-0.22086665965616703</v>
      </c>
      <c r="AD195" s="62">
        <f t="shared" si="80"/>
        <v>0</v>
      </c>
      <c r="AE195" s="64">
        <f t="shared" si="80"/>
        <v>-5.9731599874794483E-2</v>
      </c>
      <c r="AF195" s="64">
        <f t="shared" si="80"/>
        <v>-1.6360900131985545E-2</v>
      </c>
      <c r="AG195" s="65">
        <f t="shared" si="80"/>
        <v>-134683.03974148026</v>
      </c>
      <c r="AH195" s="66">
        <f t="shared" si="80"/>
        <v>-131408.86870010057</v>
      </c>
      <c r="AI195" s="66">
        <f t="shared" si="80"/>
        <v>-34362</v>
      </c>
      <c r="AJ195" s="66">
        <f t="shared" si="80"/>
        <v>-165721</v>
      </c>
      <c r="AK195" s="66">
        <f t="shared" ref="AK195:BR195" si="81">AK111-AK27</f>
        <v>-156182</v>
      </c>
      <c r="AL195" s="62">
        <f t="shared" si="81"/>
        <v>0.15677604501252063</v>
      </c>
      <c r="AM195" s="62">
        <f t="shared" si="81"/>
        <v>0.15929204600615776</v>
      </c>
      <c r="AN195" s="63">
        <f t="shared" si="81"/>
        <v>0.22086666102040908</v>
      </c>
      <c r="AO195" s="62">
        <f t="shared" si="81"/>
        <v>0</v>
      </c>
      <c r="AP195" s="64">
        <f t="shared" si="81"/>
        <v>5.9731600003942731E-2</v>
      </c>
      <c r="AQ195" s="64">
        <f t="shared" si="81"/>
        <v>1.6360900006475276E-2</v>
      </c>
      <c r="AR195" s="65">
        <f t="shared" si="81"/>
        <v>-13294.822258519969</v>
      </c>
      <c r="AS195" s="66">
        <f t="shared" si="81"/>
        <v>-19369.76319989987</v>
      </c>
      <c r="AT195" s="66">
        <f t="shared" si="81"/>
        <v>-6625.0524000000078</v>
      </c>
      <c r="AU195" s="66">
        <f t="shared" si="81"/>
        <v>-39557.572200000519</v>
      </c>
      <c r="AV195" s="66">
        <f t="shared" si="81"/>
        <v>-44527.502799999784</v>
      </c>
      <c r="AW195" s="67">
        <f t="shared" si="81"/>
        <v>0</v>
      </c>
      <c r="AX195" s="62">
        <f t="shared" si="81"/>
        <v>0</v>
      </c>
      <c r="AY195" s="63">
        <f t="shared" si="81"/>
        <v>0</v>
      </c>
      <c r="AZ195" s="62">
        <f t="shared" si="81"/>
        <v>0</v>
      </c>
      <c r="BA195" s="64">
        <f t="shared" si="81"/>
        <v>0</v>
      </c>
      <c r="BB195" s="64">
        <f t="shared" si="81"/>
        <v>0</v>
      </c>
      <c r="BC195" s="65">
        <f t="shared" si="81"/>
        <v>-12030.317400000145</v>
      </c>
      <c r="BD195" s="66">
        <f t="shared" si="81"/>
        <v>-12576.03270000004</v>
      </c>
      <c r="BE195" s="66">
        <f t="shared" si="81"/>
        <v>-3322.8054000000193</v>
      </c>
      <c r="BF195" s="66">
        <f t="shared" si="81"/>
        <v>-15577.773999999918</v>
      </c>
      <c r="BG195" s="66">
        <f t="shared" si="81"/>
        <v>-14212.561999999918</v>
      </c>
      <c r="BH195" s="67">
        <f t="shared" si="81"/>
        <v>0</v>
      </c>
      <c r="BI195" s="62">
        <f t="shared" si="81"/>
        <v>0</v>
      </c>
      <c r="BJ195" s="63">
        <f t="shared" si="81"/>
        <v>0</v>
      </c>
      <c r="BK195" s="62">
        <f t="shared" si="81"/>
        <v>0</v>
      </c>
      <c r="BL195" s="64">
        <f t="shared" si="81"/>
        <v>0</v>
      </c>
      <c r="BM195" s="64">
        <f t="shared" si="81"/>
        <v>0</v>
      </c>
      <c r="BN195" s="65">
        <f t="shared" si="81"/>
        <v>-160008.17940000165</v>
      </c>
      <c r="BO195" s="66">
        <f t="shared" si="81"/>
        <v>-163354.66460000025</v>
      </c>
      <c r="BP195" s="66">
        <f t="shared" si="81"/>
        <v>-44309.857799999998</v>
      </c>
      <c r="BQ195" s="66">
        <f t="shared" si="81"/>
        <v>-220856.34620000236</v>
      </c>
      <c r="BR195" s="66">
        <f t="shared" si="81"/>
        <v>-214922.06480000075</v>
      </c>
      <c r="BS195" s="61"/>
      <c r="BT195" s="62">
        <f t="shared" ref="BT195:CD195" si="82">BT111-BT27</f>
        <v>0</v>
      </c>
      <c r="BU195" s="62">
        <f t="shared" si="82"/>
        <v>0</v>
      </c>
      <c r="BV195" s="63">
        <f t="shared" si="82"/>
        <v>0</v>
      </c>
      <c r="BW195" s="62">
        <f t="shared" si="82"/>
        <v>0</v>
      </c>
      <c r="BX195" s="64">
        <f t="shared" si="82"/>
        <v>0</v>
      </c>
      <c r="BY195" s="64">
        <f t="shared" si="82"/>
        <v>0</v>
      </c>
      <c r="BZ195" s="65">
        <f t="shared" si="82"/>
        <v>-159945.64700000128</v>
      </c>
      <c r="CA195" s="66">
        <f t="shared" si="82"/>
        <v>-163417.19700000063</v>
      </c>
      <c r="CB195" s="66">
        <f t="shared" si="82"/>
        <v>-44309.857800000114</v>
      </c>
      <c r="CC195" s="66">
        <f t="shared" si="82"/>
        <v>-220856.34620000282</v>
      </c>
      <c r="CD195" s="66">
        <f t="shared" si="82"/>
        <v>-214922.06480000075</v>
      </c>
      <c r="CE195" s="61"/>
      <c r="CF195" s="62">
        <f t="shared" ref="CF195:CP195" si="83">CF111-CF27</f>
        <v>0</v>
      </c>
      <c r="CG195" s="62">
        <f t="shared" si="83"/>
        <v>0</v>
      </c>
      <c r="CH195" s="63">
        <f t="shared" si="83"/>
        <v>0</v>
      </c>
      <c r="CI195" s="62">
        <f t="shared" si="83"/>
        <v>-2.6193447411060333E-10</v>
      </c>
      <c r="CJ195" s="64">
        <f t="shared" si="83"/>
        <v>0</v>
      </c>
      <c r="CK195" s="64">
        <f t="shared" si="83"/>
        <v>0</v>
      </c>
      <c r="CL195" s="65">
        <f t="shared" si="83"/>
        <v>-5902.2169999999896</v>
      </c>
      <c r="CM195" s="66">
        <f t="shared" si="83"/>
        <v>-5850.2022999999899</v>
      </c>
      <c r="CN195" s="66">
        <f t="shared" si="83"/>
        <v>-1534.5442000000039</v>
      </c>
      <c r="CO195" s="66">
        <f t="shared" si="83"/>
        <v>-7651.0123999999487</v>
      </c>
      <c r="CP195" s="66">
        <f t="shared" si="83"/>
        <v>-7436.4808999998932</v>
      </c>
      <c r="CQ195" s="5"/>
    </row>
    <row r="196" spans="1:95">
      <c r="A196" s="5"/>
      <c r="B196" s="21" t="s">
        <v>0</v>
      </c>
      <c r="C196" s="21" t="s">
        <v>76</v>
      </c>
      <c r="D196" s="22" t="s">
        <v>5</v>
      </c>
      <c r="E196" s="62">
        <f t="shared" ref="E196:AJ196" si="84">E112-E28</f>
        <v>-0.22813549172133207</v>
      </c>
      <c r="F196" s="62">
        <f t="shared" si="84"/>
        <v>-5.7587409857660532E-2</v>
      </c>
      <c r="G196" s="63">
        <f t="shared" si="84"/>
        <v>-0.1546645313501358</v>
      </c>
      <c r="H196" s="62">
        <f t="shared" si="84"/>
        <v>0</v>
      </c>
      <c r="I196" s="64">
        <f t="shared" si="84"/>
        <v>-0.12508769938722253</v>
      </c>
      <c r="J196" s="64">
        <f t="shared" si="84"/>
        <v>-2.042500000243308E-3</v>
      </c>
      <c r="K196" s="65">
        <f t="shared" si="84"/>
        <v>-52750</v>
      </c>
      <c r="L196" s="66">
        <f t="shared" si="84"/>
        <v>-55043</v>
      </c>
      <c r="M196" s="66">
        <f t="shared" si="84"/>
        <v>-57446</v>
      </c>
      <c r="N196" s="66">
        <f t="shared" si="84"/>
        <v>-43335</v>
      </c>
      <c r="O196" s="66">
        <f t="shared" si="84"/>
        <v>-51166</v>
      </c>
      <c r="P196" s="67">
        <f t="shared" si="84"/>
        <v>-1.0506402075407095E-2</v>
      </c>
      <c r="Q196" s="62">
        <f t="shared" si="84"/>
        <v>-5.9822370167239569E-3</v>
      </c>
      <c r="R196" s="63">
        <f t="shared" si="84"/>
        <v>-2.0592389992089011E-3</v>
      </c>
      <c r="S196" s="62">
        <f t="shared" si="84"/>
        <v>0</v>
      </c>
      <c r="T196" s="64">
        <f t="shared" si="84"/>
        <v>-2.0746999944094568E-3</v>
      </c>
      <c r="U196" s="64">
        <f t="shared" si="84"/>
        <v>0</v>
      </c>
      <c r="V196" s="65">
        <f t="shared" si="84"/>
        <v>-2020</v>
      </c>
      <c r="W196" s="66">
        <f t="shared" si="84"/>
        <v>-4284</v>
      </c>
      <c r="X196" s="66">
        <f t="shared" si="84"/>
        <v>-6710</v>
      </c>
      <c r="Y196" s="66">
        <f t="shared" si="84"/>
        <v>-1555</v>
      </c>
      <c r="Z196" s="66">
        <f t="shared" si="84"/>
        <v>-1834</v>
      </c>
      <c r="AA196" s="67">
        <f t="shared" si="84"/>
        <v>-0.23864189395681024</v>
      </c>
      <c r="AB196" s="62">
        <f t="shared" si="84"/>
        <v>-6.3569647027179599E-2</v>
      </c>
      <c r="AC196" s="63">
        <f t="shared" si="84"/>
        <v>-0.15672377101145685</v>
      </c>
      <c r="AD196" s="62">
        <f t="shared" si="84"/>
        <v>0</v>
      </c>
      <c r="AE196" s="64">
        <f t="shared" si="84"/>
        <v>-0.12716239946894348</v>
      </c>
      <c r="AF196" s="64">
        <f t="shared" si="84"/>
        <v>-2.042500000243308E-3</v>
      </c>
      <c r="AG196" s="65">
        <f t="shared" si="84"/>
        <v>-54770</v>
      </c>
      <c r="AH196" s="66">
        <f t="shared" si="84"/>
        <v>-59327</v>
      </c>
      <c r="AI196" s="66">
        <f t="shared" si="84"/>
        <v>-64156</v>
      </c>
      <c r="AJ196" s="66">
        <f t="shared" si="84"/>
        <v>-44890</v>
      </c>
      <c r="AK196" s="66">
        <f t="shared" ref="AK196:BR196" si="85">AK112-AK28</f>
        <v>-53000</v>
      </c>
      <c r="AL196" s="62">
        <f t="shared" si="85"/>
        <v>0.23864189404412173</v>
      </c>
      <c r="AM196" s="62">
        <f t="shared" si="85"/>
        <v>6.3569646999894758E-2</v>
      </c>
      <c r="AN196" s="63">
        <f t="shared" si="85"/>
        <v>0.1567237710023619</v>
      </c>
      <c r="AO196" s="62">
        <f t="shared" si="85"/>
        <v>0</v>
      </c>
      <c r="AP196" s="64">
        <f t="shared" si="85"/>
        <v>0.12716239998553647</v>
      </c>
      <c r="AQ196" s="64">
        <f t="shared" si="85"/>
        <v>2.0425000000159343E-3</v>
      </c>
      <c r="AR196" s="65">
        <f t="shared" si="85"/>
        <v>-5405.8082000000068</v>
      </c>
      <c r="AS196" s="66">
        <f t="shared" si="85"/>
        <v>-8744.8071999999811</v>
      </c>
      <c r="AT196" s="66">
        <f t="shared" si="85"/>
        <v>-12369.232699999993</v>
      </c>
      <c r="AU196" s="66">
        <f t="shared" si="85"/>
        <v>-10715.188100000028</v>
      </c>
      <c r="AV196" s="66">
        <f t="shared" si="85"/>
        <v>-15110.299999999959</v>
      </c>
      <c r="AW196" s="67">
        <f t="shared" si="85"/>
        <v>0</v>
      </c>
      <c r="AX196" s="62">
        <f t="shared" si="85"/>
        <v>0</v>
      </c>
      <c r="AY196" s="63">
        <f t="shared" si="85"/>
        <v>0</v>
      </c>
      <c r="AZ196" s="62">
        <f t="shared" si="85"/>
        <v>0</v>
      </c>
      <c r="BA196" s="64">
        <f t="shared" si="85"/>
        <v>0</v>
      </c>
      <c r="BB196" s="64">
        <f t="shared" si="85"/>
        <v>0</v>
      </c>
      <c r="BC196" s="65">
        <f t="shared" si="85"/>
        <v>-3346.4470000000074</v>
      </c>
      <c r="BD196" s="66">
        <f t="shared" si="85"/>
        <v>-3974.9090000000288</v>
      </c>
      <c r="BE196" s="66">
        <f t="shared" si="85"/>
        <v>-4478.0887999999977</v>
      </c>
      <c r="BF196" s="66">
        <f t="shared" si="85"/>
        <v>-3088.4320000000153</v>
      </c>
      <c r="BG196" s="66">
        <f t="shared" si="85"/>
        <v>-3561.6000000000058</v>
      </c>
      <c r="BH196" s="67">
        <f t="shared" si="85"/>
        <v>3.7252902984619141E-9</v>
      </c>
      <c r="BI196" s="62">
        <f t="shared" si="85"/>
        <v>0</v>
      </c>
      <c r="BJ196" s="63">
        <f t="shared" si="85"/>
        <v>0</v>
      </c>
      <c r="BK196" s="62">
        <f t="shared" si="85"/>
        <v>0</v>
      </c>
      <c r="BL196" s="64">
        <f t="shared" si="85"/>
        <v>0</v>
      </c>
      <c r="BM196" s="64">
        <f t="shared" si="85"/>
        <v>0</v>
      </c>
      <c r="BN196" s="65">
        <f t="shared" si="85"/>
        <v>-63522.255200000014</v>
      </c>
      <c r="BO196" s="66">
        <f t="shared" si="85"/>
        <v>-72046.716200000374</v>
      </c>
      <c r="BP196" s="66">
        <f t="shared" si="85"/>
        <v>-81003.321499999613</v>
      </c>
      <c r="BQ196" s="66">
        <f t="shared" si="85"/>
        <v>-58693.620099999825</v>
      </c>
      <c r="BR196" s="66">
        <f t="shared" si="85"/>
        <v>-71671.900000000373</v>
      </c>
      <c r="BS196" s="61"/>
      <c r="BT196" s="62">
        <f t="shared" ref="BT196:CD196" si="86">BT112-BT28</f>
        <v>0</v>
      </c>
      <c r="BU196" s="62">
        <f t="shared" si="86"/>
        <v>0</v>
      </c>
      <c r="BV196" s="63">
        <f t="shared" si="86"/>
        <v>0</v>
      </c>
      <c r="BW196" s="62">
        <f t="shared" si="86"/>
        <v>0</v>
      </c>
      <c r="BX196" s="64">
        <f t="shared" si="86"/>
        <v>0</v>
      </c>
      <c r="BY196" s="64">
        <f t="shared" si="86"/>
        <v>0</v>
      </c>
      <c r="BZ196" s="65">
        <f t="shared" si="86"/>
        <v>-62191.61320000008</v>
      </c>
      <c r="CA196" s="66">
        <f t="shared" si="86"/>
        <v>-69750.540600000182</v>
      </c>
      <c r="CB196" s="66">
        <f t="shared" si="86"/>
        <v>-84630.139099999331</v>
      </c>
      <c r="CC196" s="66">
        <f t="shared" si="86"/>
        <v>-58693.620100000175</v>
      </c>
      <c r="CD196" s="66">
        <f t="shared" si="86"/>
        <v>-71671.900000000373</v>
      </c>
      <c r="CE196" s="61"/>
      <c r="CF196" s="62">
        <f t="shared" ref="CF196:CP196" si="87">CF112-CF28</f>
        <v>0</v>
      </c>
      <c r="CG196" s="62">
        <f t="shared" si="87"/>
        <v>0</v>
      </c>
      <c r="CH196" s="63">
        <f t="shared" si="87"/>
        <v>0</v>
      </c>
      <c r="CI196" s="62">
        <f t="shared" si="87"/>
        <v>0</v>
      </c>
      <c r="CJ196" s="64">
        <f t="shared" si="87"/>
        <v>0</v>
      </c>
      <c r="CK196" s="64">
        <f t="shared" si="87"/>
        <v>0</v>
      </c>
      <c r="CL196" s="65">
        <f t="shared" si="87"/>
        <v>-2342.8051999999952</v>
      </c>
      <c r="CM196" s="66">
        <f t="shared" si="87"/>
        <v>-5202.5118000000075</v>
      </c>
      <c r="CN196" s="66">
        <f t="shared" si="87"/>
        <v>-8472.0214999999735</v>
      </c>
      <c r="CO196" s="66">
        <f t="shared" si="87"/>
        <v>-2033.1259000000064</v>
      </c>
      <c r="CP196" s="66">
        <f t="shared" si="87"/>
        <v>-2480.0889999999927</v>
      </c>
      <c r="CQ196" s="5"/>
    </row>
    <row r="197" spans="1:95">
      <c r="A197" s="5"/>
      <c r="B197" s="21" t="s">
        <v>0</v>
      </c>
      <c r="C197" s="21" t="s">
        <v>111</v>
      </c>
      <c r="D197" s="22" t="s">
        <v>99</v>
      </c>
      <c r="E197" s="62">
        <f t="shared" ref="E197:AJ197" si="88">E113-E29</f>
        <v>-0.21737254923209548</v>
      </c>
      <c r="F197" s="62">
        <f t="shared" si="88"/>
        <v>-0.26773738954216242</v>
      </c>
      <c r="G197" s="63">
        <f t="shared" si="88"/>
        <v>-0.24550293246284127</v>
      </c>
      <c r="H197" s="62">
        <f t="shared" si="88"/>
        <v>0</v>
      </c>
      <c r="I197" s="64">
        <f t="shared" si="88"/>
        <v>-0.38379629049450159</v>
      </c>
      <c r="J197" s="64">
        <f t="shared" si="88"/>
        <v>0</v>
      </c>
      <c r="K197" s="65">
        <f t="shared" si="88"/>
        <v>-5004138</v>
      </c>
      <c r="L197" s="66">
        <f t="shared" si="88"/>
        <v>-3101464</v>
      </c>
      <c r="M197" s="66">
        <f t="shared" si="88"/>
        <v>-1677613</v>
      </c>
      <c r="N197" s="66">
        <f t="shared" si="88"/>
        <v>-1879922</v>
      </c>
      <c r="O197" s="66">
        <f t="shared" si="88"/>
        <v>-164614</v>
      </c>
      <c r="P197" s="67">
        <f t="shared" si="88"/>
        <v>-6.0496790028992109E-3</v>
      </c>
      <c r="Q197" s="62">
        <f t="shared" si="88"/>
        <v>-1.4192055037710816E-2</v>
      </c>
      <c r="R197" s="63">
        <f t="shared" si="88"/>
        <v>-1.5373699890915304E-2</v>
      </c>
      <c r="S197" s="62">
        <f t="shared" si="88"/>
        <v>0</v>
      </c>
      <c r="T197" s="64">
        <f t="shared" si="88"/>
        <v>-2.1743499964941293E-2</v>
      </c>
      <c r="U197" s="64">
        <f t="shared" si="88"/>
        <v>1.6007106751203537E-10</v>
      </c>
      <c r="V197" s="65">
        <f t="shared" si="88"/>
        <v>-173585</v>
      </c>
      <c r="W197" s="66">
        <f t="shared" si="88"/>
        <v>-113819</v>
      </c>
      <c r="X197" s="66">
        <f t="shared" si="88"/>
        <v>-47176</v>
      </c>
      <c r="Y197" s="66">
        <f t="shared" si="88"/>
        <v>-57800</v>
      </c>
      <c r="Z197" s="66">
        <f t="shared" si="88"/>
        <v>6866</v>
      </c>
      <c r="AA197" s="67">
        <f t="shared" si="88"/>
        <v>-0.22342222789302468</v>
      </c>
      <c r="AB197" s="62">
        <f t="shared" si="88"/>
        <v>-0.28192944452166557</v>
      </c>
      <c r="AC197" s="63">
        <f t="shared" si="88"/>
        <v>-0.2608766327612102</v>
      </c>
      <c r="AD197" s="62">
        <f t="shared" si="88"/>
        <v>0</v>
      </c>
      <c r="AE197" s="64">
        <f t="shared" si="88"/>
        <v>-0.40553978830575943</v>
      </c>
      <c r="AF197" s="64">
        <f t="shared" si="88"/>
        <v>0</v>
      </c>
      <c r="AG197" s="65">
        <f t="shared" si="88"/>
        <v>-5177723</v>
      </c>
      <c r="AH197" s="66">
        <f t="shared" si="88"/>
        <v>-3215283</v>
      </c>
      <c r="AI197" s="66">
        <f t="shared" si="88"/>
        <v>-1724789</v>
      </c>
      <c r="AJ197" s="66">
        <f t="shared" si="88"/>
        <v>-1937722</v>
      </c>
      <c r="AK197" s="66">
        <f t="shared" ref="AK197:BR197" si="89">AK113-AK29</f>
        <v>-157748</v>
      </c>
      <c r="AL197" s="62">
        <f t="shared" si="89"/>
        <v>0.22342223006126005</v>
      </c>
      <c r="AM197" s="62">
        <f t="shared" si="89"/>
        <v>0.28192944503825856</v>
      </c>
      <c r="AN197" s="63">
        <f t="shared" si="89"/>
        <v>0.26087663200451061</v>
      </c>
      <c r="AO197" s="62">
        <f t="shared" si="89"/>
        <v>0</v>
      </c>
      <c r="AP197" s="64">
        <f t="shared" si="89"/>
        <v>0.40553980002005119</v>
      </c>
      <c r="AQ197" s="64">
        <f t="shared" si="89"/>
        <v>2.9103830456733704E-10</v>
      </c>
      <c r="AR197" s="65">
        <f t="shared" si="89"/>
        <v>-300874.76499999978</v>
      </c>
      <c r="AS197" s="66">
        <f t="shared" si="89"/>
        <v>-273798.31929999922</v>
      </c>
      <c r="AT197" s="66">
        <f t="shared" si="89"/>
        <v>-206261.46329999971</v>
      </c>
      <c r="AU197" s="66">
        <f t="shared" si="89"/>
        <v>-280652.26160000067</v>
      </c>
      <c r="AV197" s="66">
        <f t="shared" si="89"/>
        <v>-74194.307200000971</v>
      </c>
      <c r="AW197" s="67">
        <f t="shared" si="89"/>
        <v>0</v>
      </c>
      <c r="AX197" s="62">
        <f t="shared" si="89"/>
        <v>0</v>
      </c>
      <c r="AY197" s="63">
        <f t="shared" si="89"/>
        <v>0</v>
      </c>
      <c r="AZ197" s="62">
        <f t="shared" si="89"/>
        <v>0</v>
      </c>
      <c r="BA197" s="64">
        <f t="shared" si="89"/>
        <v>0</v>
      </c>
      <c r="BB197" s="64">
        <f t="shared" si="89"/>
        <v>0</v>
      </c>
      <c r="BC197" s="65">
        <f t="shared" si="89"/>
        <v>-66274.854399999982</v>
      </c>
      <c r="BD197" s="66">
        <f t="shared" si="89"/>
        <v>-43727.848800000007</v>
      </c>
      <c r="BE197" s="66">
        <f t="shared" si="89"/>
        <v>-26044.313899999936</v>
      </c>
      <c r="BF197" s="66">
        <f t="shared" si="89"/>
        <v>-31972.413000000044</v>
      </c>
      <c r="BG197" s="66">
        <f t="shared" si="89"/>
        <v>-2792.139599999995</v>
      </c>
      <c r="BH197" s="67">
        <f t="shared" si="89"/>
        <v>0</v>
      </c>
      <c r="BI197" s="62">
        <f t="shared" si="89"/>
        <v>0</v>
      </c>
      <c r="BJ197" s="63">
        <f t="shared" si="89"/>
        <v>0</v>
      </c>
      <c r="BK197" s="62">
        <f t="shared" si="89"/>
        <v>0</v>
      </c>
      <c r="BL197" s="64">
        <f t="shared" si="89"/>
        <v>0</v>
      </c>
      <c r="BM197" s="64">
        <f t="shared" si="89"/>
        <v>-4.1909515857696533E-9</v>
      </c>
      <c r="BN197" s="65">
        <f t="shared" si="89"/>
        <v>-5544872.6193999955</v>
      </c>
      <c r="BO197" s="66">
        <f t="shared" si="89"/>
        <v>-3532809.1681000162</v>
      </c>
      <c r="BP197" s="66">
        <f t="shared" si="89"/>
        <v>-1957094.7771999938</v>
      </c>
      <c r="BQ197" s="66">
        <f t="shared" si="89"/>
        <v>-2250346.6746000107</v>
      </c>
      <c r="BR197" s="66">
        <f t="shared" si="89"/>
        <v>-234734.44680000003</v>
      </c>
      <c r="BS197" s="61"/>
      <c r="BT197" s="62">
        <f t="shared" ref="BT197:CD197" si="90">BT113-BT29</f>
        <v>0</v>
      </c>
      <c r="BU197" s="62">
        <f t="shared" si="90"/>
        <v>0</v>
      </c>
      <c r="BV197" s="63">
        <f t="shared" si="90"/>
        <v>0</v>
      </c>
      <c r="BW197" s="62">
        <f t="shared" si="90"/>
        <v>0</v>
      </c>
      <c r="BX197" s="64">
        <f t="shared" si="90"/>
        <v>0</v>
      </c>
      <c r="BY197" s="64">
        <f t="shared" si="90"/>
        <v>0</v>
      </c>
      <c r="BZ197" s="65">
        <f t="shared" si="90"/>
        <v>-5544393.6765999962</v>
      </c>
      <c r="CA197" s="66">
        <f t="shared" si="90"/>
        <v>-3533572.6483000163</v>
      </c>
      <c r="CB197" s="66">
        <f t="shared" si="90"/>
        <v>-1956311.62979999</v>
      </c>
      <c r="CC197" s="66">
        <f t="shared" si="90"/>
        <v>-2251094.3056000071</v>
      </c>
      <c r="CD197" s="66">
        <f t="shared" si="90"/>
        <v>-234485.42580000032</v>
      </c>
      <c r="CE197" s="61"/>
      <c r="CF197" s="62">
        <f t="shared" ref="CF197:CP197" si="91">CF113-CF29</f>
        <v>0</v>
      </c>
      <c r="CG197" s="62">
        <f t="shared" si="91"/>
        <v>0</v>
      </c>
      <c r="CH197" s="63">
        <f t="shared" si="91"/>
        <v>0</v>
      </c>
      <c r="CI197" s="62">
        <f t="shared" si="91"/>
        <v>0</v>
      </c>
      <c r="CJ197" s="64">
        <f t="shared" si="91"/>
        <v>0</v>
      </c>
      <c r="CK197" s="64">
        <f t="shared" si="91"/>
        <v>3.0559021979570389E-10</v>
      </c>
      <c r="CL197" s="65">
        <f t="shared" si="91"/>
        <v>-185941.71299999993</v>
      </c>
      <c r="CM197" s="66">
        <f t="shared" si="91"/>
        <v>-125087.73329999979</v>
      </c>
      <c r="CN197" s="66">
        <f t="shared" si="91"/>
        <v>-53843.754799999879</v>
      </c>
      <c r="CO197" s="66">
        <f t="shared" si="91"/>
        <v>-67410.090000000142</v>
      </c>
      <c r="CP197" s="66">
        <f t="shared" si="91"/>
        <v>6127.5606000000262</v>
      </c>
      <c r="CQ197" s="5"/>
    </row>
    <row r="198" spans="1:95">
      <c r="A198" s="5"/>
      <c r="B198" s="21" t="s">
        <v>0</v>
      </c>
      <c r="C198" s="21" t="s">
        <v>111</v>
      </c>
      <c r="D198" s="22" t="s">
        <v>24</v>
      </c>
      <c r="E198" s="62">
        <f t="shared" ref="E198:AJ198" si="92">E114-E30</f>
        <v>-0.18803647696040571</v>
      </c>
      <c r="F198" s="62">
        <f t="shared" si="92"/>
        <v>-0.70167495124042034</v>
      </c>
      <c r="G198" s="63">
        <f t="shared" si="92"/>
        <v>-0.66129264049232006</v>
      </c>
      <c r="H198" s="62">
        <f t="shared" si="92"/>
        <v>0</v>
      </c>
      <c r="I198" s="64">
        <f t="shared" si="92"/>
        <v>-0.29850000003352761</v>
      </c>
      <c r="J198" s="64">
        <f t="shared" si="92"/>
        <v>0</v>
      </c>
      <c r="K198" s="65">
        <f t="shared" si="92"/>
        <v>0</v>
      </c>
      <c r="L198" s="66">
        <f t="shared" si="92"/>
        <v>0</v>
      </c>
      <c r="M198" s="66">
        <f t="shared" si="92"/>
        <v>0</v>
      </c>
      <c r="N198" s="66">
        <f t="shared" si="92"/>
        <v>0</v>
      </c>
      <c r="O198" s="66">
        <f t="shared" si="92"/>
        <v>0</v>
      </c>
      <c r="P198" s="67">
        <f t="shared" si="92"/>
        <v>-5.4970719938864931E-3</v>
      </c>
      <c r="Q198" s="62">
        <f t="shared" si="92"/>
        <v>-1.8606441968586296E-2</v>
      </c>
      <c r="R198" s="63">
        <f t="shared" si="92"/>
        <v>-5.6847500090952963E-3</v>
      </c>
      <c r="S198" s="62">
        <f t="shared" si="92"/>
        <v>0</v>
      </c>
      <c r="T198" s="64">
        <f t="shared" si="92"/>
        <v>-1.1388000057195313E-3</v>
      </c>
      <c r="U198" s="64">
        <f t="shared" si="92"/>
        <v>0</v>
      </c>
      <c r="V198" s="65">
        <f t="shared" si="92"/>
        <v>0</v>
      </c>
      <c r="W198" s="66">
        <f t="shared" si="92"/>
        <v>0</v>
      </c>
      <c r="X198" s="66">
        <f t="shared" si="92"/>
        <v>0</v>
      </c>
      <c r="Y198" s="66">
        <f t="shared" si="92"/>
        <v>0</v>
      </c>
      <c r="Z198" s="66">
        <f t="shared" si="92"/>
        <v>0</v>
      </c>
      <c r="AA198" s="67">
        <f t="shared" si="92"/>
        <v>-0.19353354908525944</v>
      </c>
      <c r="AB198" s="62">
        <f t="shared" si="92"/>
        <v>-0.7202813932672143</v>
      </c>
      <c r="AC198" s="63">
        <f t="shared" si="92"/>
        <v>-0.66697739064693451</v>
      </c>
      <c r="AD198" s="62">
        <f t="shared" si="92"/>
        <v>0</v>
      </c>
      <c r="AE198" s="64">
        <f t="shared" si="92"/>
        <v>-0.29963880078867078</v>
      </c>
      <c r="AF198" s="64">
        <f t="shared" si="92"/>
        <v>0</v>
      </c>
      <c r="AG198" s="65">
        <f t="shared" si="92"/>
        <v>0</v>
      </c>
      <c r="AH198" s="66">
        <f t="shared" si="92"/>
        <v>0</v>
      </c>
      <c r="AI198" s="66">
        <f t="shared" si="92"/>
        <v>0</v>
      </c>
      <c r="AJ198" s="66">
        <f t="shared" si="92"/>
        <v>0</v>
      </c>
      <c r="AK198" s="66">
        <f t="shared" ref="AK198:BR198" si="93">AK114-AK30</f>
        <v>0</v>
      </c>
      <c r="AL198" s="62">
        <f t="shared" si="93"/>
        <v>0.19353354901249986</v>
      </c>
      <c r="AM198" s="62">
        <f t="shared" si="93"/>
        <v>0.72028139299072791</v>
      </c>
      <c r="AN198" s="63">
        <f t="shared" si="93"/>
        <v>0.66697739200026263</v>
      </c>
      <c r="AO198" s="62">
        <f t="shared" si="93"/>
        <v>0</v>
      </c>
      <c r="AP198" s="64">
        <f t="shared" si="93"/>
        <v>0.2996387999955914</v>
      </c>
      <c r="AQ198" s="64">
        <f t="shared" si="93"/>
        <v>0</v>
      </c>
      <c r="AR198" s="65">
        <f t="shared" si="93"/>
        <v>-1334.1587000000036</v>
      </c>
      <c r="AS198" s="66">
        <f t="shared" si="93"/>
        <v>-2146.3070999999909</v>
      </c>
      <c r="AT198" s="66">
        <f t="shared" si="93"/>
        <v>-2842.4066999999923</v>
      </c>
      <c r="AU198" s="66">
        <f t="shared" si="93"/>
        <v>-3538.5063000000082</v>
      </c>
      <c r="AV198" s="66">
        <f t="shared" si="93"/>
        <v>-4234.5036999999866</v>
      </c>
      <c r="AW198" s="67">
        <f t="shared" si="93"/>
        <v>0</v>
      </c>
      <c r="AX198" s="62">
        <f t="shared" si="93"/>
        <v>0</v>
      </c>
      <c r="AY198" s="63">
        <f t="shared" si="93"/>
        <v>0</v>
      </c>
      <c r="AZ198" s="62">
        <f t="shared" si="93"/>
        <v>0</v>
      </c>
      <c r="BA198" s="64">
        <f t="shared" si="93"/>
        <v>0</v>
      </c>
      <c r="BB198" s="64">
        <f t="shared" si="93"/>
        <v>0</v>
      </c>
      <c r="BC198" s="65">
        <f t="shared" si="93"/>
        <v>0</v>
      </c>
      <c r="BD198" s="66">
        <f t="shared" si="93"/>
        <v>0</v>
      </c>
      <c r="BE198" s="66">
        <f t="shared" si="93"/>
        <v>0</v>
      </c>
      <c r="BF198" s="66">
        <f t="shared" si="93"/>
        <v>0</v>
      </c>
      <c r="BG198" s="66">
        <f t="shared" si="93"/>
        <v>0</v>
      </c>
      <c r="BH198" s="67">
        <f t="shared" si="93"/>
        <v>0</v>
      </c>
      <c r="BI198" s="62">
        <f t="shared" si="93"/>
        <v>0</v>
      </c>
      <c r="BJ198" s="63">
        <f t="shared" si="93"/>
        <v>0</v>
      </c>
      <c r="BK198" s="62">
        <f t="shared" si="93"/>
        <v>0</v>
      </c>
      <c r="BL198" s="64">
        <f t="shared" si="93"/>
        <v>0</v>
      </c>
      <c r="BM198" s="64">
        <f t="shared" si="93"/>
        <v>0</v>
      </c>
      <c r="BN198" s="65">
        <f t="shared" si="93"/>
        <v>-1334.1587000000291</v>
      </c>
      <c r="BO198" s="66">
        <f t="shared" si="93"/>
        <v>-2146.3071000000928</v>
      </c>
      <c r="BP198" s="66">
        <f t="shared" si="93"/>
        <v>-2842.4067000000505</v>
      </c>
      <c r="BQ198" s="66">
        <f t="shared" si="93"/>
        <v>-3538.506300000241</v>
      </c>
      <c r="BR198" s="66">
        <f t="shared" si="93"/>
        <v>-4234.5037000001175</v>
      </c>
      <c r="BS198" s="61"/>
      <c r="BT198" s="62">
        <f t="shared" ref="BT198:CD198" si="94">BT114-BT30</f>
        <v>0</v>
      </c>
      <c r="BU198" s="62">
        <f t="shared" si="94"/>
        <v>0</v>
      </c>
      <c r="BV198" s="63">
        <f t="shared" si="94"/>
        <v>0</v>
      </c>
      <c r="BW198" s="62">
        <f t="shared" si="94"/>
        <v>0</v>
      </c>
      <c r="BX198" s="64">
        <f t="shared" si="94"/>
        <v>0</v>
      </c>
      <c r="BY198" s="64">
        <f t="shared" si="94"/>
        <v>0</v>
      </c>
      <c r="BZ198" s="65">
        <f t="shared" si="94"/>
        <v>-1334.1587000002619</v>
      </c>
      <c r="CA198" s="66">
        <f t="shared" si="94"/>
        <v>-2146.3071000000928</v>
      </c>
      <c r="CB198" s="66">
        <f t="shared" si="94"/>
        <v>-2842.4066999999341</v>
      </c>
      <c r="CC198" s="66">
        <f t="shared" si="94"/>
        <v>-3538.5063000001246</v>
      </c>
      <c r="CD198" s="66">
        <f t="shared" si="94"/>
        <v>-4234.5037000002339</v>
      </c>
      <c r="CE198" s="61"/>
      <c r="CF198" s="62">
        <f t="shared" ref="CF198:CP198" si="95">CF114-CF30</f>
        <v>0</v>
      </c>
      <c r="CG198" s="62">
        <f t="shared" si="95"/>
        <v>0</v>
      </c>
      <c r="CH198" s="63">
        <f t="shared" si="95"/>
        <v>0</v>
      </c>
      <c r="CI198" s="62">
        <f t="shared" si="95"/>
        <v>0</v>
      </c>
      <c r="CJ198" s="64">
        <f t="shared" si="95"/>
        <v>0</v>
      </c>
      <c r="CK198" s="64">
        <f t="shared" si="95"/>
        <v>0</v>
      </c>
      <c r="CL198" s="65">
        <f t="shared" si="95"/>
        <v>-46.158699999999953</v>
      </c>
      <c r="CM198" s="66">
        <f t="shared" si="95"/>
        <v>-74.333000000002357</v>
      </c>
      <c r="CN198" s="66">
        <f t="shared" si="95"/>
        <v>-98.440999999998894</v>
      </c>
      <c r="CO198" s="66">
        <f t="shared" si="95"/>
        <v>-122.54899999999543</v>
      </c>
      <c r="CP198" s="66">
        <f t="shared" si="95"/>
        <v>-146.50370000000112</v>
      </c>
      <c r="CQ198" s="5"/>
    </row>
    <row r="199" spans="1:95">
      <c r="A199" s="5"/>
      <c r="B199" s="21" t="s">
        <v>0</v>
      </c>
      <c r="C199" s="21" t="s">
        <v>111</v>
      </c>
      <c r="D199" s="22" t="s">
        <v>19</v>
      </c>
      <c r="E199" s="62">
        <f t="shared" ref="E199:AJ199" si="96">E115-E31</f>
        <v>-0.55764585081487894</v>
      </c>
      <c r="F199" s="62">
        <f t="shared" si="96"/>
        <v>-0.14637559419497848</v>
      </c>
      <c r="G199" s="63">
        <f t="shared" si="96"/>
        <v>-6.0215039877220988E-2</v>
      </c>
      <c r="H199" s="62">
        <f t="shared" si="96"/>
        <v>0</v>
      </c>
      <c r="I199" s="64">
        <f t="shared" si="96"/>
        <v>-0.1164422002620995</v>
      </c>
      <c r="J199" s="64">
        <f t="shared" si="96"/>
        <v>-4.7488699899986386E-2</v>
      </c>
      <c r="K199" s="65">
        <f t="shared" si="96"/>
        <v>400.76732322014868</v>
      </c>
      <c r="L199" s="66">
        <f t="shared" si="96"/>
        <v>0</v>
      </c>
      <c r="M199" s="66">
        <f t="shared" si="96"/>
        <v>0</v>
      </c>
      <c r="N199" s="66">
        <f t="shared" si="96"/>
        <v>0</v>
      </c>
      <c r="O199" s="66">
        <f t="shared" si="96"/>
        <v>0</v>
      </c>
      <c r="P199" s="67">
        <f t="shared" si="96"/>
        <v>-2.3388000059640035E-2</v>
      </c>
      <c r="Q199" s="62">
        <f t="shared" si="96"/>
        <v>-1.5754871012177318E-2</v>
      </c>
      <c r="R199" s="63">
        <f t="shared" si="96"/>
        <v>-1.52866379939951E-2</v>
      </c>
      <c r="S199" s="62">
        <f t="shared" si="96"/>
        <v>0</v>
      </c>
      <c r="T199" s="64">
        <f t="shared" si="96"/>
        <v>-3.5035999899264425E-3</v>
      </c>
      <c r="U199" s="64">
        <f t="shared" si="96"/>
        <v>-1.9733999979507644E-3</v>
      </c>
      <c r="V199" s="65">
        <f t="shared" si="96"/>
        <v>0</v>
      </c>
      <c r="W199" s="66">
        <f t="shared" si="96"/>
        <v>0</v>
      </c>
      <c r="X199" s="66">
        <f t="shared" si="96"/>
        <v>0</v>
      </c>
      <c r="Y199" s="66">
        <f t="shared" si="96"/>
        <v>0</v>
      </c>
      <c r="Z199" s="66">
        <f t="shared" si="96"/>
        <v>0</v>
      </c>
      <c r="AA199" s="67">
        <f t="shared" si="96"/>
        <v>-0.58103385381400585</v>
      </c>
      <c r="AB199" s="62">
        <f t="shared" si="96"/>
        <v>-0.16213046642951667</v>
      </c>
      <c r="AC199" s="63">
        <f t="shared" si="96"/>
        <v>-7.5501678278669715E-2</v>
      </c>
      <c r="AD199" s="62">
        <f t="shared" si="96"/>
        <v>0</v>
      </c>
      <c r="AE199" s="64">
        <f t="shared" si="96"/>
        <v>-0.11994580016471446</v>
      </c>
      <c r="AF199" s="64">
        <f t="shared" si="96"/>
        <v>-4.9462100025266409E-2</v>
      </c>
      <c r="AG199" s="65">
        <f t="shared" si="96"/>
        <v>400.76732322014868</v>
      </c>
      <c r="AH199" s="66">
        <f t="shared" si="96"/>
        <v>0</v>
      </c>
      <c r="AI199" s="66">
        <f t="shared" si="96"/>
        <v>0</v>
      </c>
      <c r="AJ199" s="66">
        <f t="shared" si="96"/>
        <v>0</v>
      </c>
      <c r="AK199" s="66">
        <f t="shared" ref="AK199:BR199" si="97">AK115-AK31</f>
        <v>0</v>
      </c>
      <c r="AL199" s="62">
        <f t="shared" si="97"/>
        <v>0.58103384979767725</v>
      </c>
      <c r="AM199" s="62">
        <f t="shared" si="97"/>
        <v>0.16213046498160111</v>
      </c>
      <c r="AN199" s="63">
        <f t="shared" si="97"/>
        <v>7.5501678001273831E-2</v>
      </c>
      <c r="AO199" s="62">
        <f t="shared" si="97"/>
        <v>0</v>
      </c>
      <c r="AP199" s="64">
        <f t="shared" si="97"/>
        <v>0.11994580000464339</v>
      </c>
      <c r="AQ199" s="64">
        <f t="shared" si="97"/>
        <v>4.94620999925246E-2</v>
      </c>
      <c r="AR199" s="65">
        <f t="shared" si="97"/>
        <v>-5460.5304232200288</v>
      </c>
      <c r="AS199" s="66">
        <f t="shared" si="97"/>
        <v>-12725.502500000002</v>
      </c>
      <c r="AT199" s="66">
        <f t="shared" si="97"/>
        <v>-15283.952600000077</v>
      </c>
      <c r="AU199" s="66">
        <f t="shared" si="97"/>
        <v>-16381.013200000045</v>
      </c>
      <c r="AV199" s="66">
        <f t="shared" si="97"/>
        <v>-17141.713999999978</v>
      </c>
      <c r="AW199" s="67">
        <f t="shared" si="97"/>
        <v>0</v>
      </c>
      <c r="AX199" s="62">
        <f t="shared" si="97"/>
        <v>0</v>
      </c>
      <c r="AY199" s="63">
        <f t="shared" si="97"/>
        <v>0</v>
      </c>
      <c r="AZ199" s="62">
        <f t="shared" si="97"/>
        <v>0</v>
      </c>
      <c r="BA199" s="64">
        <f t="shared" si="97"/>
        <v>0</v>
      </c>
      <c r="BB199" s="64">
        <f t="shared" si="97"/>
        <v>0</v>
      </c>
      <c r="BC199" s="65">
        <f t="shared" si="97"/>
        <v>0</v>
      </c>
      <c r="BD199" s="66">
        <f t="shared" si="97"/>
        <v>0</v>
      </c>
      <c r="BE199" s="66">
        <f t="shared" si="97"/>
        <v>0</v>
      </c>
      <c r="BF199" s="66">
        <f t="shared" si="97"/>
        <v>0</v>
      </c>
      <c r="BG199" s="66">
        <f t="shared" si="97"/>
        <v>0</v>
      </c>
      <c r="BH199" s="67">
        <f t="shared" si="97"/>
        <v>0</v>
      </c>
      <c r="BI199" s="62">
        <f t="shared" si="97"/>
        <v>0</v>
      </c>
      <c r="BJ199" s="63">
        <f t="shared" si="97"/>
        <v>0</v>
      </c>
      <c r="BK199" s="62">
        <f t="shared" si="97"/>
        <v>0</v>
      </c>
      <c r="BL199" s="64">
        <f t="shared" si="97"/>
        <v>0</v>
      </c>
      <c r="BM199" s="64">
        <f t="shared" si="97"/>
        <v>0</v>
      </c>
      <c r="BN199" s="65">
        <f t="shared" si="97"/>
        <v>-5059.7630999996327</v>
      </c>
      <c r="BO199" s="66">
        <f t="shared" si="97"/>
        <v>-12725.502499999944</v>
      </c>
      <c r="BP199" s="66">
        <f t="shared" si="97"/>
        <v>-15283.952599999961</v>
      </c>
      <c r="BQ199" s="66">
        <f t="shared" si="97"/>
        <v>-16381.013199999463</v>
      </c>
      <c r="BR199" s="66">
        <f t="shared" si="97"/>
        <v>-17141.714000000618</v>
      </c>
      <c r="BS199" s="61"/>
      <c r="BT199" s="62">
        <f t="shared" ref="BT199:CD199" si="98">BT115-BT31</f>
        <v>0</v>
      </c>
      <c r="BU199" s="62">
        <f t="shared" si="98"/>
        <v>0</v>
      </c>
      <c r="BV199" s="63">
        <f t="shared" si="98"/>
        <v>0</v>
      </c>
      <c r="BW199" s="62">
        <f t="shared" si="98"/>
        <v>0</v>
      </c>
      <c r="BX199" s="64">
        <f t="shared" si="98"/>
        <v>0</v>
      </c>
      <c r="BY199" s="64">
        <f t="shared" si="98"/>
        <v>0</v>
      </c>
      <c r="BZ199" s="65">
        <f t="shared" si="98"/>
        <v>-5059.7630999996327</v>
      </c>
      <c r="CA199" s="66">
        <f t="shared" si="98"/>
        <v>-12725.502499999944</v>
      </c>
      <c r="CB199" s="66">
        <f t="shared" si="98"/>
        <v>-13683.504799999297</v>
      </c>
      <c r="CC199" s="66">
        <f t="shared" si="98"/>
        <v>-17981.461000000127</v>
      </c>
      <c r="CD199" s="66">
        <f t="shared" si="98"/>
        <v>-17141.714000001084</v>
      </c>
      <c r="CE199" s="61"/>
      <c r="CF199" s="62">
        <f t="shared" ref="CF199:CP199" si="99">CF115-CF31</f>
        <v>0</v>
      </c>
      <c r="CG199" s="62">
        <f t="shared" si="99"/>
        <v>0</v>
      </c>
      <c r="CH199" s="63">
        <f t="shared" si="99"/>
        <v>0</v>
      </c>
      <c r="CI199" s="62">
        <f t="shared" si="99"/>
        <v>0</v>
      </c>
      <c r="CJ199" s="64">
        <f t="shared" si="99"/>
        <v>0</v>
      </c>
      <c r="CK199" s="64">
        <f t="shared" si="99"/>
        <v>0</v>
      </c>
      <c r="CL199" s="65">
        <f t="shared" si="99"/>
        <v>-209.75539999998</v>
      </c>
      <c r="CM199" s="66">
        <f t="shared" si="99"/>
        <v>-440.76990000001388</v>
      </c>
      <c r="CN199" s="66">
        <f t="shared" si="99"/>
        <v>-519.25789999996778</v>
      </c>
      <c r="CO199" s="66">
        <f t="shared" si="99"/>
        <v>-751.70910000006552</v>
      </c>
      <c r="CP199" s="66">
        <f t="shared" si="99"/>
        <v>-593.12499999998545</v>
      </c>
      <c r="CQ199" s="5"/>
    </row>
    <row r="200" spans="1:95">
      <c r="A200" s="5"/>
      <c r="B200" s="21" t="s">
        <v>0</v>
      </c>
      <c r="C200" s="21" t="s">
        <v>111</v>
      </c>
      <c r="D200" s="22" t="s">
        <v>10</v>
      </c>
      <c r="E200" s="62">
        <f t="shared" ref="E200:AJ200" si="100">E116-E32</f>
        <v>-0.38671430060639977</v>
      </c>
      <c r="F200" s="62">
        <f t="shared" si="100"/>
        <v>-0.52620316669344902</v>
      </c>
      <c r="G200" s="63">
        <f t="shared" si="100"/>
        <v>-0.26763271121308208</v>
      </c>
      <c r="H200" s="62">
        <f t="shared" si="100"/>
        <v>0</v>
      </c>
      <c r="I200" s="64">
        <f t="shared" si="100"/>
        <v>-0.36034530075266957</v>
      </c>
      <c r="J200" s="64">
        <f t="shared" si="100"/>
        <v>-0.16505599673837423</v>
      </c>
      <c r="K200" s="65">
        <f t="shared" si="100"/>
        <v>0</v>
      </c>
      <c r="L200" s="66">
        <f t="shared" si="100"/>
        <v>0</v>
      </c>
      <c r="M200" s="66">
        <f t="shared" si="100"/>
        <v>0</v>
      </c>
      <c r="N200" s="66">
        <f t="shared" si="100"/>
        <v>0</v>
      </c>
      <c r="O200" s="66">
        <f t="shared" si="100"/>
        <v>0</v>
      </c>
      <c r="P200" s="67">
        <f t="shared" si="100"/>
        <v>-6.3545859738951549E-3</v>
      </c>
      <c r="Q200" s="62">
        <f t="shared" si="100"/>
        <v>-1.0563759002252482E-2</v>
      </c>
      <c r="R200" s="63">
        <f t="shared" si="100"/>
        <v>-8.2612820260692388E-3</v>
      </c>
      <c r="S200" s="62">
        <f t="shared" si="100"/>
        <v>0</v>
      </c>
      <c r="T200" s="64">
        <f t="shared" si="100"/>
        <v>-9.9990999733563513E-3</v>
      </c>
      <c r="U200" s="64">
        <f t="shared" si="100"/>
        <v>-5.5391999630955979E-3</v>
      </c>
      <c r="V200" s="65">
        <f t="shared" si="100"/>
        <v>0</v>
      </c>
      <c r="W200" s="66">
        <f t="shared" si="100"/>
        <v>0</v>
      </c>
      <c r="X200" s="66">
        <f t="shared" si="100"/>
        <v>0</v>
      </c>
      <c r="Y200" s="66">
        <f t="shared" si="100"/>
        <v>0</v>
      </c>
      <c r="Z200" s="66">
        <f t="shared" si="100"/>
        <v>0</v>
      </c>
      <c r="AA200" s="67">
        <f t="shared" si="100"/>
        <v>-0.39306888869032264</v>
      </c>
      <c r="AB200" s="62">
        <f t="shared" si="100"/>
        <v>-0.53676692582666874</v>
      </c>
      <c r="AC200" s="63">
        <f t="shared" si="100"/>
        <v>-0.27589399553835392</v>
      </c>
      <c r="AD200" s="62">
        <f t="shared" si="100"/>
        <v>0</v>
      </c>
      <c r="AE200" s="64">
        <f t="shared" si="100"/>
        <v>-0.37034440087154508</v>
      </c>
      <c r="AF200" s="64">
        <f t="shared" si="100"/>
        <v>-0.17059519700706005</v>
      </c>
      <c r="AG200" s="65">
        <f t="shared" si="100"/>
        <v>0</v>
      </c>
      <c r="AH200" s="66">
        <f t="shared" si="100"/>
        <v>0</v>
      </c>
      <c r="AI200" s="66">
        <f t="shared" si="100"/>
        <v>0</v>
      </c>
      <c r="AJ200" s="66">
        <f t="shared" si="100"/>
        <v>0</v>
      </c>
      <c r="AK200" s="66">
        <f t="shared" ref="AK200:BR200" si="101">AK116-AK32</f>
        <v>0</v>
      </c>
      <c r="AL200" s="62">
        <f t="shared" si="101"/>
        <v>0.3930688900873065</v>
      </c>
      <c r="AM200" s="62">
        <f t="shared" si="101"/>
        <v>0.53676692601584364</v>
      </c>
      <c r="AN200" s="63">
        <f t="shared" si="101"/>
        <v>0.27589399400312686</v>
      </c>
      <c r="AO200" s="62">
        <f t="shared" si="101"/>
        <v>0</v>
      </c>
      <c r="AP200" s="64">
        <f t="shared" si="101"/>
        <v>0.37034440000570612</v>
      </c>
      <c r="AQ200" s="64">
        <f t="shared" si="101"/>
        <v>0.17059519942267798</v>
      </c>
      <c r="AR200" s="65">
        <f t="shared" si="101"/>
        <v>-12214.053399999801</v>
      </c>
      <c r="AS200" s="66">
        <f t="shared" si="101"/>
        <v>-18403.518799999903</v>
      </c>
      <c r="AT200" s="66">
        <f t="shared" si="101"/>
        <v>-23786.300299999886</v>
      </c>
      <c r="AU200" s="66">
        <f t="shared" si="101"/>
        <v>-29836.033300000359</v>
      </c>
      <c r="AV200" s="66">
        <f t="shared" si="101"/>
        <v>-31915.994200000307</v>
      </c>
      <c r="AW200" s="67">
        <f t="shared" si="101"/>
        <v>0</v>
      </c>
      <c r="AX200" s="62">
        <f t="shared" si="101"/>
        <v>0</v>
      </c>
      <c r="AY200" s="63">
        <f t="shared" si="101"/>
        <v>0</v>
      </c>
      <c r="AZ200" s="62">
        <f t="shared" si="101"/>
        <v>0</v>
      </c>
      <c r="BA200" s="64">
        <f t="shared" si="101"/>
        <v>0</v>
      </c>
      <c r="BB200" s="64">
        <f t="shared" si="101"/>
        <v>0</v>
      </c>
      <c r="BC200" s="65">
        <f t="shared" si="101"/>
        <v>0</v>
      </c>
      <c r="BD200" s="66">
        <f t="shared" si="101"/>
        <v>0</v>
      </c>
      <c r="BE200" s="66">
        <f t="shared" si="101"/>
        <v>0</v>
      </c>
      <c r="BF200" s="66">
        <f t="shared" si="101"/>
        <v>0</v>
      </c>
      <c r="BG200" s="66">
        <f t="shared" si="101"/>
        <v>0</v>
      </c>
      <c r="BH200" s="67">
        <f t="shared" si="101"/>
        <v>-7.9162418842315674E-9</v>
      </c>
      <c r="BI200" s="62">
        <f t="shared" si="101"/>
        <v>0</v>
      </c>
      <c r="BJ200" s="63">
        <f t="shared" si="101"/>
        <v>0</v>
      </c>
      <c r="BK200" s="62">
        <f t="shared" si="101"/>
        <v>0</v>
      </c>
      <c r="BL200" s="64">
        <f t="shared" si="101"/>
        <v>0</v>
      </c>
      <c r="BM200" s="64">
        <f t="shared" si="101"/>
        <v>7.4505805969238281E-9</v>
      </c>
      <c r="BN200" s="65">
        <f t="shared" si="101"/>
        <v>-12214.053399996832</v>
      </c>
      <c r="BO200" s="66">
        <f t="shared" si="101"/>
        <v>-18403.518799999729</v>
      </c>
      <c r="BP200" s="66">
        <f t="shared" si="101"/>
        <v>-23786.300300001167</v>
      </c>
      <c r="BQ200" s="66">
        <f t="shared" si="101"/>
        <v>-29836.033299999312</v>
      </c>
      <c r="BR200" s="66">
        <f t="shared" si="101"/>
        <v>-31915.994199995883</v>
      </c>
      <c r="BS200" s="61"/>
      <c r="BT200" s="62">
        <f t="shared" ref="BT200:CD200" si="102">BT116-BT32</f>
        <v>0</v>
      </c>
      <c r="BU200" s="62">
        <f t="shared" si="102"/>
        <v>0</v>
      </c>
      <c r="BV200" s="63">
        <f t="shared" si="102"/>
        <v>0</v>
      </c>
      <c r="BW200" s="62">
        <f t="shared" si="102"/>
        <v>0</v>
      </c>
      <c r="BX200" s="64">
        <f t="shared" si="102"/>
        <v>0</v>
      </c>
      <c r="BY200" s="64">
        <f t="shared" si="102"/>
        <v>0</v>
      </c>
      <c r="BZ200" s="65">
        <f t="shared" si="102"/>
        <v>-12214.053399997763</v>
      </c>
      <c r="CA200" s="66">
        <f t="shared" si="102"/>
        <v>-18403.51880000066</v>
      </c>
      <c r="CB200" s="66">
        <f t="shared" si="102"/>
        <v>-23786.300300001167</v>
      </c>
      <c r="CC200" s="66">
        <f t="shared" si="102"/>
        <v>-29836.03329999838</v>
      </c>
      <c r="CD200" s="66">
        <f t="shared" si="102"/>
        <v>-31915.994199995883</v>
      </c>
      <c r="CE200" s="61"/>
      <c r="CF200" s="62">
        <f t="shared" ref="CF200:CP200" si="103">CF116-CF32</f>
        <v>0</v>
      </c>
      <c r="CG200" s="62">
        <f t="shared" si="103"/>
        <v>0</v>
      </c>
      <c r="CH200" s="63">
        <f t="shared" si="103"/>
        <v>0</v>
      </c>
      <c r="CI200" s="62">
        <f t="shared" si="103"/>
        <v>0</v>
      </c>
      <c r="CJ200" s="64">
        <f t="shared" si="103"/>
        <v>0</v>
      </c>
      <c r="CK200" s="64">
        <f t="shared" si="103"/>
        <v>0</v>
      </c>
      <c r="CL200" s="65">
        <f t="shared" si="103"/>
        <v>-422.60889999993378</v>
      </c>
      <c r="CM200" s="66">
        <f t="shared" si="103"/>
        <v>-637.48040000014589</v>
      </c>
      <c r="CN200" s="66">
        <f t="shared" si="103"/>
        <v>-823.90559999996913</v>
      </c>
      <c r="CO200" s="66">
        <f t="shared" si="103"/>
        <v>-1033.4985999999917</v>
      </c>
      <c r="CP200" s="66">
        <f t="shared" si="103"/>
        <v>-1104.300200000027</v>
      </c>
      <c r="CQ200" s="5"/>
    </row>
    <row r="201" spans="1:95">
      <c r="A201" s="5"/>
      <c r="B201" s="21" t="s">
        <v>0</v>
      </c>
      <c r="C201" s="21" t="s">
        <v>111</v>
      </c>
      <c r="D201" s="22" t="s">
        <v>22</v>
      </c>
      <c r="E201" s="62">
        <f t="shared" ref="E201:AJ201" si="104">E117-E33</f>
        <v>-0.13293769094161689</v>
      </c>
      <c r="F201" s="62">
        <f t="shared" si="104"/>
        <v>-0.14266173145733774</v>
      </c>
      <c r="G201" s="63">
        <f t="shared" si="104"/>
        <v>-0.27158692153170705</v>
      </c>
      <c r="H201" s="62">
        <f t="shared" si="104"/>
        <v>0</v>
      </c>
      <c r="I201" s="64">
        <f t="shared" si="104"/>
        <v>-0.22810250241309404</v>
      </c>
      <c r="J201" s="64">
        <f t="shared" si="104"/>
        <v>-9.6060200128704309E-2</v>
      </c>
      <c r="K201" s="65">
        <f t="shared" si="104"/>
        <v>0</v>
      </c>
      <c r="L201" s="66">
        <f t="shared" si="104"/>
        <v>0</v>
      </c>
      <c r="M201" s="66">
        <f t="shared" si="104"/>
        <v>0</v>
      </c>
      <c r="N201" s="66">
        <f t="shared" si="104"/>
        <v>0</v>
      </c>
      <c r="O201" s="66">
        <f t="shared" si="104"/>
        <v>0</v>
      </c>
      <c r="P201" s="67">
        <f t="shared" si="104"/>
        <v>-5.4993239755276591E-3</v>
      </c>
      <c r="Q201" s="62">
        <f t="shared" si="104"/>
        <v>-4.8819589865161106E-3</v>
      </c>
      <c r="R201" s="63">
        <f t="shared" si="104"/>
        <v>-8.7495260522700846E-3</v>
      </c>
      <c r="S201" s="62">
        <f t="shared" si="104"/>
        <v>0</v>
      </c>
      <c r="T201" s="64">
        <f t="shared" si="104"/>
        <v>-7.2521000111009926E-3</v>
      </c>
      <c r="U201" s="64">
        <f t="shared" si="104"/>
        <v>-2.7482000004965812E-3</v>
      </c>
      <c r="V201" s="65">
        <f t="shared" si="104"/>
        <v>0</v>
      </c>
      <c r="W201" s="66">
        <f t="shared" si="104"/>
        <v>0</v>
      </c>
      <c r="X201" s="66">
        <f t="shared" si="104"/>
        <v>0</v>
      </c>
      <c r="Y201" s="66">
        <f t="shared" si="104"/>
        <v>0</v>
      </c>
      <c r="Z201" s="66">
        <f t="shared" si="104"/>
        <v>0</v>
      </c>
      <c r="AA201" s="67">
        <f t="shared" si="104"/>
        <v>-0.13843701547011733</v>
      </c>
      <c r="AB201" s="62">
        <f t="shared" si="104"/>
        <v>-0.14754369086585939</v>
      </c>
      <c r="AC201" s="63">
        <f t="shared" si="104"/>
        <v>-0.28033644799143076</v>
      </c>
      <c r="AD201" s="62">
        <f t="shared" si="104"/>
        <v>0</v>
      </c>
      <c r="AE201" s="64">
        <f t="shared" si="104"/>
        <v>-0.23535460093989968</v>
      </c>
      <c r="AF201" s="64">
        <f t="shared" si="104"/>
        <v>-9.8808399867266417E-2</v>
      </c>
      <c r="AG201" s="65">
        <f t="shared" si="104"/>
        <v>0</v>
      </c>
      <c r="AH201" s="66">
        <f t="shared" si="104"/>
        <v>0</v>
      </c>
      <c r="AI201" s="66">
        <f t="shared" si="104"/>
        <v>0</v>
      </c>
      <c r="AJ201" s="66">
        <f t="shared" si="104"/>
        <v>0</v>
      </c>
      <c r="AK201" s="66">
        <f t="shared" ref="AK201:BR201" si="105">AK117-AK33</f>
        <v>0</v>
      </c>
      <c r="AL201" s="62">
        <f t="shared" si="105"/>
        <v>0.13843701500445604</v>
      </c>
      <c r="AM201" s="62">
        <f t="shared" si="105"/>
        <v>0.14754369099318865</v>
      </c>
      <c r="AN201" s="63">
        <f t="shared" si="105"/>
        <v>0.28033644799143076</v>
      </c>
      <c r="AO201" s="62">
        <f t="shared" si="105"/>
        <v>0</v>
      </c>
      <c r="AP201" s="64">
        <f t="shared" si="105"/>
        <v>0.23535460001585307</v>
      </c>
      <c r="AQ201" s="64">
        <f t="shared" si="105"/>
        <v>9.8808399852714501E-2</v>
      </c>
      <c r="AR201" s="65">
        <f t="shared" si="105"/>
        <v>-6046.0744000000122</v>
      </c>
      <c r="AS201" s="66">
        <f t="shared" si="105"/>
        <v>-10115.718599999935</v>
      </c>
      <c r="AT201" s="66">
        <f t="shared" si="105"/>
        <v>-14087.80379999982</v>
      </c>
      <c r="AU201" s="66">
        <f t="shared" si="105"/>
        <v>-18852.348899999924</v>
      </c>
      <c r="AV201" s="66">
        <f t="shared" si="105"/>
        <v>-23721.56170000002</v>
      </c>
      <c r="AW201" s="67">
        <f t="shared" si="105"/>
        <v>0</v>
      </c>
      <c r="AX201" s="62">
        <f t="shared" si="105"/>
        <v>0</v>
      </c>
      <c r="AY201" s="63">
        <f t="shared" si="105"/>
        <v>0</v>
      </c>
      <c r="AZ201" s="62">
        <f t="shared" si="105"/>
        <v>0</v>
      </c>
      <c r="BA201" s="64">
        <f t="shared" si="105"/>
        <v>0</v>
      </c>
      <c r="BB201" s="64">
        <f t="shared" si="105"/>
        <v>0</v>
      </c>
      <c r="BC201" s="65">
        <f t="shared" si="105"/>
        <v>0</v>
      </c>
      <c r="BD201" s="66">
        <f t="shared" si="105"/>
        <v>0</v>
      </c>
      <c r="BE201" s="66">
        <f t="shared" si="105"/>
        <v>0</v>
      </c>
      <c r="BF201" s="66">
        <f t="shared" si="105"/>
        <v>0</v>
      </c>
      <c r="BG201" s="66">
        <f t="shared" si="105"/>
        <v>0</v>
      </c>
      <c r="BH201" s="67">
        <f t="shared" si="105"/>
        <v>0</v>
      </c>
      <c r="BI201" s="62">
        <f t="shared" si="105"/>
        <v>0</v>
      </c>
      <c r="BJ201" s="63">
        <f t="shared" si="105"/>
        <v>0</v>
      </c>
      <c r="BK201" s="62">
        <f t="shared" si="105"/>
        <v>0</v>
      </c>
      <c r="BL201" s="64">
        <f t="shared" si="105"/>
        <v>0</v>
      </c>
      <c r="BM201" s="64">
        <f t="shared" si="105"/>
        <v>0</v>
      </c>
      <c r="BN201" s="65">
        <f t="shared" si="105"/>
        <v>-6046.0744000002742</v>
      </c>
      <c r="BO201" s="66">
        <f t="shared" si="105"/>
        <v>-10115.71860000072</v>
      </c>
      <c r="BP201" s="66">
        <f t="shared" si="105"/>
        <v>-14087.803800003137</v>
      </c>
      <c r="BQ201" s="66">
        <f t="shared" si="105"/>
        <v>-18852.348900000565</v>
      </c>
      <c r="BR201" s="66">
        <f t="shared" si="105"/>
        <v>-23721.561699999962</v>
      </c>
      <c r="BS201" s="61"/>
      <c r="BT201" s="62">
        <f t="shared" ref="BT201:CD201" si="106">BT117-BT33</f>
        <v>0</v>
      </c>
      <c r="BU201" s="62">
        <f t="shared" si="106"/>
        <v>0</v>
      </c>
      <c r="BV201" s="63">
        <f t="shared" si="106"/>
        <v>0</v>
      </c>
      <c r="BW201" s="62">
        <f t="shared" si="106"/>
        <v>0</v>
      </c>
      <c r="BX201" s="64">
        <f t="shared" si="106"/>
        <v>0</v>
      </c>
      <c r="BY201" s="64">
        <f t="shared" si="106"/>
        <v>0</v>
      </c>
      <c r="BZ201" s="65">
        <f t="shared" si="106"/>
        <v>-6046.0744000007398</v>
      </c>
      <c r="CA201" s="66">
        <f t="shared" si="106"/>
        <v>-9849.0818000002764</v>
      </c>
      <c r="CB201" s="66">
        <f t="shared" si="106"/>
        <v>-14354.440600003116</v>
      </c>
      <c r="CC201" s="66">
        <f t="shared" si="106"/>
        <v>-16742.328399999999</v>
      </c>
      <c r="CD201" s="66">
        <f t="shared" si="106"/>
        <v>-25303.7630000012</v>
      </c>
      <c r="CE201" s="61"/>
      <c r="CF201" s="62">
        <f t="shared" ref="CF201:CP201" si="107">CF117-CF33</f>
        <v>0</v>
      </c>
      <c r="CG201" s="62">
        <f t="shared" si="107"/>
        <v>0</v>
      </c>
      <c r="CH201" s="63">
        <f t="shared" si="107"/>
        <v>0</v>
      </c>
      <c r="CI201" s="62">
        <f t="shared" si="107"/>
        <v>0</v>
      </c>
      <c r="CJ201" s="64">
        <f t="shared" si="107"/>
        <v>0</v>
      </c>
      <c r="CK201" s="64">
        <f t="shared" si="107"/>
        <v>0</v>
      </c>
      <c r="CL201" s="65">
        <f t="shared" si="107"/>
        <v>-209.19880000001285</v>
      </c>
      <c r="CM201" s="66">
        <f t="shared" si="107"/>
        <v>-348.66580000000249</v>
      </c>
      <c r="CN201" s="66">
        <f t="shared" si="107"/>
        <v>-520.59559999998601</v>
      </c>
      <c r="CO201" s="66">
        <f t="shared" si="107"/>
        <v>-639.59719999997469</v>
      </c>
      <c r="CP201" s="66">
        <f t="shared" si="107"/>
        <v>-1051.2437999999675</v>
      </c>
      <c r="CQ201" s="5"/>
    </row>
    <row r="202" spans="1:95">
      <c r="A202" s="5"/>
      <c r="B202" s="21" t="s">
        <v>0</v>
      </c>
      <c r="C202" s="21" t="s">
        <v>111</v>
      </c>
      <c r="D202" s="22" t="s">
        <v>11</v>
      </c>
      <c r="E202" s="62">
        <f t="shared" ref="E202:AJ202" si="108">E118-E34</f>
        <v>-9.962282597552985E-2</v>
      </c>
      <c r="F202" s="62">
        <f t="shared" si="108"/>
        <v>-0.13975057448260486</v>
      </c>
      <c r="G202" s="63">
        <f t="shared" si="108"/>
        <v>-0.14035908761434257</v>
      </c>
      <c r="H202" s="62">
        <f t="shared" si="108"/>
        <v>0</v>
      </c>
      <c r="I202" s="64">
        <f t="shared" si="108"/>
        <v>-0.19467020034790039</v>
      </c>
      <c r="J202" s="64">
        <f t="shared" si="108"/>
        <v>-0.14546740078367293</v>
      </c>
      <c r="K202" s="65">
        <f t="shared" si="108"/>
        <v>0</v>
      </c>
      <c r="L202" s="66">
        <f t="shared" si="108"/>
        <v>0</v>
      </c>
      <c r="M202" s="66">
        <f t="shared" si="108"/>
        <v>0</v>
      </c>
      <c r="N202" s="66">
        <f t="shared" si="108"/>
        <v>0</v>
      </c>
      <c r="O202" s="66">
        <f t="shared" si="108"/>
        <v>0</v>
      </c>
      <c r="P202" s="67">
        <f t="shared" si="108"/>
        <v>-2.4462050205329433E-3</v>
      </c>
      <c r="Q202" s="62">
        <f t="shared" si="108"/>
        <v>-2.8057720228389371E-3</v>
      </c>
      <c r="R202" s="63">
        <f t="shared" si="108"/>
        <v>-4.2913979996228591E-3</v>
      </c>
      <c r="S202" s="62">
        <f t="shared" si="108"/>
        <v>0</v>
      </c>
      <c r="T202" s="64">
        <f t="shared" si="108"/>
        <v>-5.1997999034938402E-3</v>
      </c>
      <c r="U202" s="64">
        <f t="shared" si="108"/>
        <v>-7.9720000121596968E-4</v>
      </c>
      <c r="V202" s="65">
        <f t="shared" si="108"/>
        <v>0</v>
      </c>
      <c r="W202" s="66">
        <f t="shared" si="108"/>
        <v>0</v>
      </c>
      <c r="X202" s="66">
        <f t="shared" si="108"/>
        <v>0</v>
      </c>
      <c r="Y202" s="66">
        <f t="shared" si="108"/>
        <v>0</v>
      </c>
      <c r="Z202" s="66">
        <f t="shared" si="108"/>
        <v>0</v>
      </c>
      <c r="AA202" s="67">
        <f t="shared" si="108"/>
        <v>-0.10206903144717216</v>
      </c>
      <c r="AB202" s="62">
        <f t="shared" si="108"/>
        <v>-0.14255634695291519</v>
      </c>
      <c r="AC202" s="63">
        <f t="shared" si="108"/>
        <v>-0.14465048396959901</v>
      </c>
      <c r="AD202" s="62">
        <f t="shared" si="108"/>
        <v>-1.1641532182693481E-9</v>
      </c>
      <c r="AE202" s="64">
        <f t="shared" si="108"/>
        <v>-0.19987000105902553</v>
      </c>
      <c r="AF202" s="64">
        <f t="shared" si="108"/>
        <v>-0.14626460103318095</v>
      </c>
      <c r="AG202" s="65">
        <f t="shared" si="108"/>
        <v>0</v>
      </c>
      <c r="AH202" s="66">
        <f t="shared" si="108"/>
        <v>0</v>
      </c>
      <c r="AI202" s="66">
        <f t="shared" si="108"/>
        <v>0</v>
      </c>
      <c r="AJ202" s="66">
        <f t="shared" si="108"/>
        <v>0</v>
      </c>
      <c r="AK202" s="66">
        <f t="shared" ref="AK202:BR202" si="109">AK118-AK34</f>
        <v>0</v>
      </c>
      <c r="AL202" s="62">
        <f t="shared" si="109"/>
        <v>0.10206903097423492</v>
      </c>
      <c r="AM202" s="62">
        <f t="shared" si="109"/>
        <v>0.14255634699657094</v>
      </c>
      <c r="AN202" s="63">
        <f t="shared" si="109"/>
        <v>0.14465048500824196</v>
      </c>
      <c r="AO202" s="62">
        <f t="shared" si="109"/>
        <v>-1.3877787807814457E-16</v>
      </c>
      <c r="AP202" s="64">
        <f t="shared" si="109"/>
        <v>0.19986999999673571</v>
      </c>
      <c r="AQ202" s="64">
        <f t="shared" si="109"/>
        <v>0.14626460001454689</v>
      </c>
      <c r="AR202" s="65">
        <f t="shared" si="109"/>
        <v>-4889.1996999998664</v>
      </c>
      <c r="AS202" s="66">
        <f t="shared" si="109"/>
        <v>-7080.4198999998334</v>
      </c>
      <c r="AT202" s="66">
        <f t="shared" si="109"/>
        <v>-9047.5265999999538</v>
      </c>
      <c r="AU202" s="66">
        <f t="shared" si="109"/>
        <v>-9907.3271999999415</v>
      </c>
      <c r="AV202" s="66">
        <f t="shared" si="109"/>
        <v>-13385.644999999466</v>
      </c>
      <c r="AW202" s="67">
        <f t="shared" si="109"/>
        <v>0</v>
      </c>
      <c r="AX202" s="62">
        <f t="shared" si="109"/>
        <v>0</v>
      </c>
      <c r="AY202" s="63">
        <f t="shared" si="109"/>
        <v>0</v>
      </c>
      <c r="AZ202" s="62">
        <f t="shared" si="109"/>
        <v>0</v>
      </c>
      <c r="BA202" s="64">
        <f t="shared" si="109"/>
        <v>0</v>
      </c>
      <c r="BB202" s="64">
        <f t="shared" si="109"/>
        <v>0</v>
      </c>
      <c r="BC202" s="65">
        <f t="shared" si="109"/>
        <v>534.37800000006973</v>
      </c>
      <c r="BD202" s="66">
        <f t="shared" si="109"/>
        <v>0</v>
      </c>
      <c r="BE202" s="66">
        <f t="shared" si="109"/>
        <v>0</v>
      </c>
      <c r="BF202" s="66">
        <f t="shared" si="109"/>
        <v>0</v>
      </c>
      <c r="BG202" s="66">
        <f t="shared" si="109"/>
        <v>0</v>
      </c>
      <c r="BH202" s="67">
        <f t="shared" si="109"/>
        <v>0</v>
      </c>
      <c r="BI202" s="62">
        <f t="shared" si="109"/>
        <v>0</v>
      </c>
      <c r="BJ202" s="63">
        <f t="shared" si="109"/>
        <v>0</v>
      </c>
      <c r="BK202" s="62">
        <f t="shared" si="109"/>
        <v>-9.3132257461547852E-10</v>
      </c>
      <c r="BL202" s="64">
        <f t="shared" si="109"/>
        <v>0</v>
      </c>
      <c r="BM202" s="64">
        <f t="shared" si="109"/>
        <v>0</v>
      </c>
      <c r="BN202" s="65">
        <f t="shared" si="109"/>
        <v>-4354.8217000016011</v>
      </c>
      <c r="BO202" s="66">
        <f t="shared" si="109"/>
        <v>-7080.4199000014924</v>
      </c>
      <c r="BP202" s="66">
        <f t="shared" si="109"/>
        <v>-9047.52659999975</v>
      </c>
      <c r="BQ202" s="66">
        <f t="shared" si="109"/>
        <v>-9907.3272000011057</v>
      </c>
      <c r="BR202" s="66">
        <f t="shared" si="109"/>
        <v>-13385.644999999553</v>
      </c>
      <c r="BS202" s="61"/>
      <c r="BT202" s="62">
        <f t="shared" ref="BT202:CD202" si="110">BT118-BT34</f>
        <v>0</v>
      </c>
      <c r="BU202" s="62">
        <f t="shared" si="110"/>
        <v>0</v>
      </c>
      <c r="BV202" s="63">
        <f t="shared" si="110"/>
        <v>0</v>
      </c>
      <c r="BW202" s="62">
        <f t="shared" si="110"/>
        <v>0</v>
      </c>
      <c r="BX202" s="64">
        <f t="shared" si="110"/>
        <v>0</v>
      </c>
      <c r="BY202" s="64">
        <f t="shared" si="110"/>
        <v>0</v>
      </c>
      <c r="BZ202" s="65">
        <f t="shared" si="110"/>
        <v>-4288.9267000015825</v>
      </c>
      <c r="CA202" s="66">
        <f t="shared" si="110"/>
        <v>-7146.3149000010453</v>
      </c>
      <c r="CB202" s="66">
        <f t="shared" si="110"/>
        <v>-9047.5265999995172</v>
      </c>
      <c r="CC202" s="66">
        <f t="shared" si="110"/>
        <v>-9907.3272000011057</v>
      </c>
      <c r="CD202" s="66">
        <f t="shared" si="110"/>
        <v>-13385.645000000019</v>
      </c>
      <c r="CE202" s="61"/>
      <c r="CF202" s="62">
        <f t="shared" ref="CF202:CP202" si="111">CF118-CF34</f>
        <v>-3.637978807091713E-11</v>
      </c>
      <c r="CG202" s="62">
        <f t="shared" si="111"/>
        <v>-3.2741809263825417E-11</v>
      </c>
      <c r="CH202" s="63">
        <f t="shared" si="111"/>
        <v>0</v>
      </c>
      <c r="CI202" s="62">
        <f t="shared" si="111"/>
        <v>-2.9103830456733704E-11</v>
      </c>
      <c r="CJ202" s="64">
        <f t="shared" si="111"/>
        <v>0</v>
      </c>
      <c r="CK202" s="64">
        <f t="shared" si="111"/>
        <v>0</v>
      </c>
      <c r="CL202" s="65">
        <f t="shared" si="111"/>
        <v>-150.28369999989809</v>
      </c>
      <c r="CM202" s="66">
        <f t="shared" si="111"/>
        <v>-255.08170000005339</v>
      </c>
      <c r="CN202" s="66">
        <f t="shared" si="111"/>
        <v>-313.42359999996552</v>
      </c>
      <c r="CO202" s="66">
        <f t="shared" si="111"/>
        <v>-343.21650000004593</v>
      </c>
      <c r="CP202" s="66">
        <f t="shared" si="111"/>
        <v>-463.2215000000142</v>
      </c>
      <c r="CQ202" s="5"/>
    </row>
    <row r="203" spans="1:95">
      <c r="A203" s="5"/>
      <c r="B203" s="21" t="s">
        <v>0</v>
      </c>
      <c r="C203" s="21" t="s">
        <v>111</v>
      </c>
      <c r="D203" s="22" t="s">
        <v>28</v>
      </c>
      <c r="E203" s="62">
        <f t="shared" ref="E203:AJ203" si="112">E119-E35</f>
        <v>-4.3794732133392245E-2</v>
      </c>
      <c r="F203" s="62">
        <f t="shared" si="112"/>
        <v>-0.11823670635931194</v>
      </c>
      <c r="G203" s="63">
        <f t="shared" si="112"/>
        <v>-0.13056989712640643</v>
      </c>
      <c r="H203" s="62">
        <f t="shared" si="112"/>
        <v>0</v>
      </c>
      <c r="I203" s="64">
        <f t="shared" si="112"/>
        <v>-0.1171305007301271</v>
      </c>
      <c r="J203" s="64">
        <f t="shared" si="112"/>
        <v>-1.1667999988276279E-3</v>
      </c>
      <c r="K203" s="65">
        <f t="shared" si="112"/>
        <v>0</v>
      </c>
      <c r="L203" s="66">
        <f t="shared" si="112"/>
        <v>0</v>
      </c>
      <c r="M203" s="66">
        <f t="shared" si="112"/>
        <v>0</v>
      </c>
      <c r="N203" s="66">
        <f t="shared" si="112"/>
        <v>0</v>
      </c>
      <c r="O203" s="66">
        <f t="shared" si="112"/>
        <v>0</v>
      </c>
      <c r="P203" s="67">
        <f t="shared" si="112"/>
        <v>-7.3570299900893588E-4</v>
      </c>
      <c r="Q203" s="62">
        <f t="shared" si="112"/>
        <v>-3.9845899882493541E-3</v>
      </c>
      <c r="R203" s="63">
        <f t="shared" si="112"/>
        <v>-3.5240580036770552E-3</v>
      </c>
      <c r="S203" s="62">
        <f t="shared" si="112"/>
        <v>0</v>
      </c>
      <c r="T203" s="64">
        <f t="shared" si="112"/>
        <v>-3.6994999827584252E-3</v>
      </c>
      <c r="U203" s="64">
        <f t="shared" si="112"/>
        <v>0</v>
      </c>
      <c r="V203" s="65">
        <f t="shared" si="112"/>
        <v>0</v>
      </c>
      <c r="W203" s="66">
        <f t="shared" si="112"/>
        <v>0</v>
      </c>
      <c r="X203" s="66">
        <f t="shared" si="112"/>
        <v>0</v>
      </c>
      <c r="Y203" s="66">
        <f t="shared" si="112"/>
        <v>0</v>
      </c>
      <c r="Z203" s="66">
        <f t="shared" si="112"/>
        <v>0</v>
      </c>
      <c r="AA203" s="67">
        <f t="shared" si="112"/>
        <v>-4.4530435232445598E-2</v>
      </c>
      <c r="AB203" s="62">
        <f t="shared" si="112"/>
        <v>-0.12222129642032087</v>
      </c>
      <c r="AC203" s="63">
        <f t="shared" si="112"/>
        <v>-0.13409395585767925</v>
      </c>
      <c r="AD203" s="62">
        <f t="shared" si="112"/>
        <v>0</v>
      </c>
      <c r="AE203" s="64">
        <f t="shared" si="112"/>
        <v>-0.12083000061102211</v>
      </c>
      <c r="AF203" s="64">
        <f t="shared" si="112"/>
        <v>-1.1667999988276279E-3</v>
      </c>
      <c r="AG203" s="65">
        <f t="shared" si="112"/>
        <v>0</v>
      </c>
      <c r="AH203" s="66">
        <f t="shared" si="112"/>
        <v>0</v>
      </c>
      <c r="AI203" s="66">
        <f t="shared" si="112"/>
        <v>0</v>
      </c>
      <c r="AJ203" s="66">
        <f t="shared" si="112"/>
        <v>0</v>
      </c>
      <c r="AK203" s="66">
        <f t="shared" ref="AK203:BR203" si="113">AK119-AK35</f>
        <v>0</v>
      </c>
      <c r="AL203" s="62">
        <f t="shared" si="113"/>
        <v>4.4530434992338996E-2</v>
      </c>
      <c r="AM203" s="62">
        <f t="shared" si="113"/>
        <v>0.12222129600195331</v>
      </c>
      <c r="AN203" s="63">
        <f t="shared" si="113"/>
        <v>0.13409395500275423</v>
      </c>
      <c r="AO203" s="62">
        <f t="shared" si="113"/>
        <v>0</v>
      </c>
      <c r="AP203" s="64">
        <f t="shared" si="113"/>
        <v>0.12082999999256572</v>
      </c>
      <c r="AQ203" s="64">
        <f t="shared" si="113"/>
        <v>1.1668000000781831E-3</v>
      </c>
      <c r="AR203" s="65">
        <f t="shared" si="113"/>
        <v>-2480.5039999999717</v>
      </c>
      <c r="AS203" s="66">
        <f t="shared" si="113"/>
        <v>-1643.1477999999952</v>
      </c>
      <c r="AT203" s="66">
        <f t="shared" si="113"/>
        <v>-2176.0605999999971</v>
      </c>
      <c r="AU203" s="66">
        <f t="shared" si="113"/>
        <v>-5804.9429999999702</v>
      </c>
      <c r="AV203" s="66">
        <f t="shared" si="113"/>
        <v>-2778.6719999999914</v>
      </c>
      <c r="AW203" s="67">
        <f t="shared" si="113"/>
        <v>0</v>
      </c>
      <c r="AX203" s="62">
        <f t="shared" si="113"/>
        <v>0</v>
      </c>
      <c r="AY203" s="63">
        <f t="shared" si="113"/>
        <v>0</v>
      </c>
      <c r="AZ203" s="62">
        <f t="shared" si="113"/>
        <v>0</v>
      </c>
      <c r="BA203" s="64">
        <f t="shared" si="113"/>
        <v>0</v>
      </c>
      <c r="BB203" s="64">
        <f t="shared" si="113"/>
        <v>0</v>
      </c>
      <c r="BC203" s="65">
        <f t="shared" si="113"/>
        <v>0</v>
      </c>
      <c r="BD203" s="66">
        <f t="shared" si="113"/>
        <v>0</v>
      </c>
      <c r="BE203" s="66">
        <f t="shared" si="113"/>
        <v>0</v>
      </c>
      <c r="BF203" s="66">
        <f t="shared" si="113"/>
        <v>0</v>
      </c>
      <c r="BG203" s="66">
        <f t="shared" si="113"/>
        <v>0</v>
      </c>
      <c r="BH203" s="67">
        <f t="shared" si="113"/>
        <v>0</v>
      </c>
      <c r="BI203" s="62">
        <f t="shared" si="113"/>
        <v>0</v>
      </c>
      <c r="BJ203" s="63">
        <f t="shared" si="113"/>
        <v>0</v>
      </c>
      <c r="BK203" s="62">
        <f t="shared" si="113"/>
        <v>0</v>
      </c>
      <c r="BL203" s="64">
        <f t="shared" si="113"/>
        <v>0</v>
      </c>
      <c r="BM203" s="64">
        <f t="shared" si="113"/>
        <v>0</v>
      </c>
      <c r="BN203" s="65">
        <f t="shared" si="113"/>
        <v>-2480.5039999999572</v>
      </c>
      <c r="BO203" s="66">
        <f t="shared" si="113"/>
        <v>-1643.1478000002098</v>
      </c>
      <c r="BP203" s="66">
        <f t="shared" si="113"/>
        <v>-2176.0605999999098</v>
      </c>
      <c r="BQ203" s="66">
        <f t="shared" si="113"/>
        <v>-5804.9430000006687</v>
      </c>
      <c r="BR203" s="66">
        <f t="shared" si="113"/>
        <v>-2778.6719999999041</v>
      </c>
      <c r="BS203" s="61"/>
      <c r="BT203" s="62">
        <f t="shared" ref="BT203:CD203" si="114">BT119-BT35</f>
        <v>0</v>
      </c>
      <c r="BU203" s="62">
        <f t="shared" si="114"/>
        <v>0</v>
      </c>
      <c r="BV203" s="63">
        <f t="shared" si="114"/>
        <v>0</v>
      </c>
      <c r="BW203" s="62">
        <f t="shared" si="114"/>
        <v>0</v>
      </c>
      <c r="BX203" s="64">
        <f t="shared" si="114"/>
        <v>0</v>
      </c>
      <c r="BY203" s="64">
        <f t="shared" si="114"/>
        <v>0</v>
      </c>
      <c r="BZ203" s="65">
        <f t="shared" si="114"/>
        <v>-2480.5039999999572</v>
      </c>
      <c r="CA203" s="66">
        <f t="shared" si="114"/>
        <v>-1643.1478000002098</v>
      </c>
      <c r="CB203" s="66">
        <f t="shared" si="114"/>
        <v>-2176.0605999999098</v>
      </c>
      <c r="CC203" s="66">
        <f t="shared" si="114"/>
        <v>-5804.9430000004359</v>
      </c>
      <c r="CD203" s="66">
        <f t="shared" si="114"/>
        <v>-2778.6719999999041</v>
      </c>
      <c r="CE203" s="61"/>
      <c r="CF203" s="62">
        <f t="shared" ref="CF203:CP203" si="115">CF119-CF35</f>
        <v>0</v>
      </c>
      <c r="CG203" s="62">
        <f t="shared" si="115"/>
        <v>0</v>
      </c>
      <c r="CH203" s="63">
        <f t="shared" si="115"/>
        <v>0</v>
      </c>
      <c r="CI203" s="62">
        <f t="shared" si="115"/>
        <v>0</v>
      </c>
      <c r="CJ203" s="64">
        <f t="shared" si="115"/>
        <v>0</v>
      </c>
      <c r="CK203" s="64">
        <f t="shared" si="115"/>
        <v>0</v>
      </c>
      <c r="CL203" s="65">
        <f t="shared" si="115"/>
        <v>-85.824499999987893</v>
      </c>
      <c r="CM203" s="66">
        <f t="shared" si="115"/>
        <v>-56.902299999997922</v>
      </c>
      <c r="CN203" s="66">
        <f t="shared" si="115"/>
        <v>-75.357099999997445</v>
      </c>
      <c r="CO203" s="66">
        <f t="shared" si="115"/>
        <v>-201.02550000000338</v>
      </c>
      <c r="CP203" s="66">
        <f t="shared" si="115"/>
        <v>-96.140999999999622</v>
      </c>
      <c r="CQ203" s="5"/>
    </row>
    <row r="204" spans="1:95">
      <c r="A204" s="5"/>
      <c r="B204" s="21" t="s">
        <v>0</v>
      </c>
      <c r="C204" s="21" t="s">
        <v>77</v>
      </c>
      <c r="D204" s="22" t="s">
        <v>7</v>
      </c>
      <c r="E204" s="68">
        <f t="shared" ref="E204:AJ204" si="116">E120-E36</f>
        <v>-0.51019801944494247</v>
      </c>
      <c r="F204" s="68">
        <f t="shared" si="116"/>
        <v>-0.66429982054978609</v>
      </c>
      <c r="G204" s="69">
        <f t="shared" si="116"/>
        <v>-0.49386641010642052</v>
      </c>
      <c r="H204" s="68">
        <f t="shared" si="116"/>
        <v>0</v>
      </c>
      <c r="I204" s="70">
        <f t="shared" si="116"/>
        <v>-0.43873099889606237</v>
      </c>
      <c r="J204" s="70">
        <f t="shared" si="116"/>
        <v>-5.5795001098886132E-3</v>
      </c>
      <c r="K204" s="71">
        <f t="shared" si="116"/>
        <v>0</v>
      </c>
      <c r="L204" s="72">
        <f t="shared" si="116"/>
        <v>0</v>
      </c>
      <c r="M204" s="72">
        <f t="shared" si="116"/>
        <v>0</v>
      </c>
      <c r="N204" s="72">
        <f t="shared" si="116"/>
        <v>0</v>
      </c>
      <c r="O204" s="72">
        <f t="shared" si="116"/>
        <v>0</v>
      </c>
      <c r="P204" s="73">
        <f t="shared" si="116"/>
        <v>-1.7499885085271671E-2</v>
      </c>
      <c r="Q204" s="68">
        <f t="shared" si="116"/>
        <v>-3.9985167153645307E-2</v>
      </c>
      <c r="R204" s="69">
        <f t="shared" si="116"/>
        <v>-1.7209280893439427E-2</v>
      </c>
      <c r="S204" s="68">
        <f t="shared" si="116"/>
        <v>0</v>
      </c>
      <c r="T204" s="70">
        <f t="shared" si="116"/>
        <v>-1.3870399998268113E-2</v>
      </c>
      <c r="U204" s="70">
        <f t="shared" si="116"/>
        <v>0</v>
      </c>
      <c r="V204" s="71">
        <f t="shared" si="116"/>
        <v>0</v>
      </c>
      <c r="W204" s="72">
        <f t="shared" si="116"/>
        <v>0</v>
      </c>
      <c r="X204" s="72">
        <f t="shared" si="116"/>
        <v>0</v>
      </c>
      <c r="Y204" s="72">
        <f t="shared" si="116"/>
        <v>0</v>
      </c>
      <c r="Z204" s="72">
        <f t="shared" si="116"/>
        <v>0</v>
      </c>
      <c r="AA204" s="73">
        <f t="shared" si="116"/>
        <v>-0.52769790403544903</v>
      </c>
      <c r="AB204" s="68">
        <f t="shared" si="116"/>
        <v>-0.70428498834371567</v>
      </c>
      <c r="AC204" s="69">
        <f t="shared" si="116"/>
        <v>-0.51107569132000208</v>
      </c>
      <c r="AD204" s="68">
        <f t="shared" si="116"/>
        <v>0</v>
      </c>
      <c r="AE204" s="70">
        <f t="shared" si="116"/>
        <v>-0.45260139741003513</v>
      </c>
      <c r="AF204" s="70">
        <f t="shared" si="116"/>
        <v>-5.5794999934732914E-3</v>
      </c>
      <c r="AG204" s="71">
        <f t="shared" si="116"/>
        <v>0</v>
      </c>
      <c r="AH204" s="72">
        <f t="shared" si="116"/>
        <v>0</v>
      </c>
      <c r="AI204" s="72">
        <f t="shared" si="116"/>
        <v>0</v>
      </c>
      <c r="AJ204" s="72">
        <f t="shared" si="116"/>
        <v>0</v>
      </c>
      <c r="AK204" s="72">
        <f t="shared" ref="AK204:BR204" si="117">AK120-AK36</f>
        <v>0</v>
      </c>
      <c r="AL204" s="68">
        <f t="shared" si="117"/>
        <v>0.52769790502497926</v>
      </c>
      <c r="AM204" s="68">
        <f t="shared" si="117"/>
        <v>0.70428498697583564</v>
      </c>
      <c r="AN204" s="69">
        <f t="shared" si="117"/>
        <v>0.51107569302257616</v>
      </c>
      <c r="AO204" s="68">
        <f t="shared" si="117"/>
        <v>0</v>
      </c>
      <c r="AP204" s="70">
        <f t="shared" si="117"/>
        <v>0.45260139997117221</v>
      </c>
      <c r="AQ204" s="70">
        <f t="shared" si="117"/>
        <v>5.5795000043872278E-3</v>
      </c>
      <c r="AR204" s="71">
        <f t="shared" si="117"/>
        <v>-7021.1525000000838</v>
      </c>
      <c r="AS204" s="72">
        <f t="shared" si="117"/>
        <v>-22430.961399999913</v>
      </c>
      <c r="AT204" s="72">
        <f t="shared" si="117"/>
        <v>-15879.155600000115</v>
      </c>
      <c r="AU204" s="72">
        <f t="shared" si="117"/>
        <v>-29824.607999999891</v>
      </c>
      <c r="AV204" s="72">
        <f t="shared" si="117"/>
        <v>-30572.407300000312</v>
      </c>
      <c r="AW204" s="73">
        <f t="shared" si="117"/>
        <v>0</v>
      </c>
      <c r="AX204" s="68">
        <f t="shared" si="117"/>
        <v>0</v>
      </c>
      <c r="AY204" s="69">
        <f t="shared" si="117"/>
        <v>0</v>
      </c>
      <c r="AZ204" s="68">
        <f t="shared" si="117"/>
        <v>0</v>
      </c>
      <c r="BA204" s="70">
        <f t="shared" si="117"/>
        <v>0</v>
      </c>
      <c r="BB204" s="70">
        <f t="shared" si="117"/>
        <v>0</v>
      </c>
      <c r="BC204" s="71">
        <f t="shared" si="117"/>
        <v>0</v>
      </c>
      <c r="BD204" s="72">
        <f t="shared" si="117"/>
        <v>0</v>
      </c>
      <c r="BE204" s="72">
        <f t="shared" si="117"/>
        <v>0</v>
      </c>
      <c r="BF204" s="72">
        <f t="shared" si="117"/>
        <v>0</v>
      </c>
      <c r="BG204" s="72">
        <f t="shared" si="117"/>
        <v>0</v>
      </c>
      <c r="BH204" s="73">
        <f t="shared" si="117"/>
        <v>0</v>
      </c>
      <c r="BI204" s="68">
        <f t="shared" si="117"/>
        <v>0</v>
      </c>
      <c r="BJ204" s="69">
        <f t="shared" si="117"/>
        <v>0</v>
      </c>
      <c r="BK204" s="68">
        <f t="shared" si="117"/>
        <v>-3.7252902984619141E-9</v>
      </c>
      <c r="BL204" s="70">
        <f t="shared" si="117"/>
        <v>0</v>
      </c>
      <c r="BM204" s="70">
        <f t="shared" si="117"/>
        <v>0</v>
      </c>
      <c r="BN204" s="71">
        <f t="shared" si="117"/>
        <v>-7021.152499999851</v>
      </c>
      <c r="BO204" s="72">
        <f t="shared" si="117"/>
        <v>-22430.961399999447</v>
      </c>
      <c r="BP204" s="72">
        <f t="shared" si="117"/>
        <v>-15879.155599999242</v>
      </c>
      <c r="BQ204" s="72">
        <f t="shared" si="117"/>
        <v>-29824.60800000187</v>
      </c>
      <c r="BR204" s="72">
        <f t="shared" si="117"/>
        <v>-30572.407299998216</v>
      </c>
      <c r="BS204" s="61"/>
      <c r="BT204" s="68">
        <f t="shared" ref="BT204:CD204" si="118">BT120-BT36</f>
        <v>0</v>
      </c>
      <c r="BU204" s="68">
        <f t="shared" si="118"/>
        <v>0</v>
      </c>
      <c r="BV204" s="69">
        <f t="shared" si="118"/>
        <v>0</v>
      </c>
      <c r="BW204" s="68">
        <f t="shared" si="118"/>
        <v>0</v>
      </c>
      <c r="BX204" s="70">
        <f t="shared" si="118"/>
        <v>0</v>
      </c>
      <c r="BY204" s="70">
        <f t="shared" si="118"/>
        <v>0</v>
      </c>
      <c r="BZ204" s="71">
        <f t="shared" si="118"/>
        <v>-1864.7801999998046</v>
      </c>
      <c r="CA204" s="72">
        <f t="shared" si="118"/>
        <v>-30683.422899998724</v>
      </c>
      <c r="CB204" s="72">
        <f t="shared" si="118"/>
        <v>-1320.9722000039183</v>
      </c>
      <c r="CC204" s="72">
        <f t="shared" si="118"/>
        <v>-19563.084299999755</v>
      </c>
      <c r="CD204" s="72">
        <f t="shared" si="118"/>
        <v>-43410.231600000523</v>
      </c>
      <c r="CE204" s="61"/>
      <c r="CF204" s="68">
        <f t="shared" ref="CF204:CP204" si="119">CF120-CF36</f>
        <v>0</v>
      </c>
      <c r="CG204" s="68">
        <f t="shared" si="119"/>
        <v>0</v>
      </c>
      <c r="CH204" s="69">
        <f t="shared" si="119"/>
        <v>0</v>
      </c>
      <c r="CI204" s="68">
        <f t="shared" si="119"/>
        <v>2.6193447411060333E-10</v>
      </c>
      <c r="CJ204" s="70">
        <f t="shared" si="119"/>
        <v>0</v>
      </c>
      <c r="CK204" s="70">
        <f t="shared" si="119"/>
        <v>0</v>
      </c>
      <c r="CL204" s="71">
        <f t="shared" si="119"/>
        <v>-209.94170000001031</v>
      </c>
      <c r="CM204" s="72">
        <f t="shared" si="119"/>
        <v>-1716.8295999999391</v>
      </c>
      <c r="CN204" s="72">
        <f t="shared" si="119"/>
        <v>-564.2791000000143</v>
      </c>
      <c r="CO204" s="72">
        <f t="shared" si="119"/>
        <v>-1288.1430999999866</v>
      </c>
      <c r="CP204" s="72">
        <f t="shared" si="119"/>
        <v>-2334.7955000002403</v>
      </c>
      <c r="CQ204" s="5"/>
    </row>
    <row r="205" spans="1:95">
      <c r="A205" s="5"/>
      <c r="B205" s="21" t="s">
        <v>1</v>
      </c>
      <c r="C205" s="21" t="s">
        <v>79</v>
      </c>
      <c r="D205" s="22" t="s">
        <v>33</v>
      </c>
      <c r="E205" s="62">
        <f t="shared" ref="E205:AJ205" si="120">E121-E37</f>
        <v>0</v>
      </c>
      <c r="F205" s="62">
        <f t="shared" si="120"/>
        <v>0</v>
      </c>
      <c r="G205" s="63">
        <f t="shared" si="120"/>
        <v>0</v>
      </c>
      <c r="H205" s="62">
        <f t="shared" si="120"/>
        <v>0</v>
      </c>
      <c r="I205" s="64">
        <f t="shared" si="120"/>
        <v>-8.2671200041659176E-2</v>
      </c>
      <c r="J205" s="64">
        <f t="shared" si="120"/>
        <v>-0.16960970009677112</v>
      </c>
      <c r="K205" s="74">
        <f t="shared" si="120"/>
        <v>0</v>
      </c>
      <c r="L205" s="66">
        <f t="shared" si="120"/>
        <v>0</v>
      </c>
      <c r="M205" s="66">
        <f t="shared" si="120"/>
        <v>0</v>
      </c>
      <c r="N205" s="66">
        <f t="shared" si="120"/>
        <v>0</v>
      </c>
      <c r="O205" s="66">
        <f t="shared" si="120"/>
        <v>0</v>
      </c>
      <c r="P205" s="67">
        <f t="shared" si="120"/>
        <v>0</v>
      </c>
      <c r="Q205" s="62">
        <f t="shared" si="120"/>
        <v>0</v>
      </c>
      <c r="R205" s="63">
        <f t="shared" si="120"/>
        <v>0</v>
      </c>
      <c r="S205" s="62">
        <f t="shared" si="120"/>
        <v>0</v>
      </c>
      <c r="T205" s="64">
        <f t="shared" si="120"/>
        <v>-2.7555000015127007E-3</v>
      </c>
      <c r="U205" s="64">
        <f t="shared" si="120"/>
        <v>-5.8852000001934357E-3</v>
      </c>
      <c r="V205" s="74">
        <f t="shared" si="120"/>
        <v>0</v>
      </c>
      <c r="W205" s="66">
        <f t="shared" si="120"/>
        <v>0</v>
      </c>
      <c r="X205" s="66">
        <f t="shared" si="120"/>
        <v>0</v>
      </c>
      <c r="Y205" s="66">
        <f t="shared" si="120"/>
        <v>0</v>
      </c>
      <c r="Z205" s="66">
        <f t="shared" si="120"/>
        <v>0</v>
      </c>
      <c r="AA205" s="67">
        <f t="shared" si="120"/>
        <v>0</v>
      </c>
      <c r="AB205" s="62">
        <f t="shared" si="120"/>
        <v>0</v>
      </c>
      <c r="AC205" s="63">
        <f t="shared" si="120"/>
        <v>0</v>
      </c>
      <c r="AD205" s="62">
        <f t="shared" si="120"/>
        <v>0</v>
      </c>
      <c r="AE205" s="64">
        <f t="shared" si="120"/>
        <v>-8.5426700185053051E-2</v>
      </c>
      <c r="AF205" s="64">
        <f t="shared" si="120"/>
        <v>-0.17549490020610392</v>
      </c>
      <c r="AG205" s="74">
        <f t="shared" si="120"/>
        <v>0</v>
      </c>
      <c r="AH205" s="66">
        <f t="shared" si="120"/>
        <v>0</v>
      </c>
      <c r="AI205" s="66">
        <f t="shared" si="120"/>
        <v>0</v>
      </c>
      <c r="AJ205" s="66">
        <f t="shared" si="120"/>
        <v>0</v>
      </c>
      <c r="AK205" s="66">
        <f t="shared" ref="AK205:BR205" si="121">AK121-AK37</f>
        <v>0</v>
      </c>
      <c r="AL205" s="62">
        <f t="shared" si="121"/>
        <v>0</v>
      </c>
      <c r="AM205" s="62">
        <f t="shared" si="121"/>
        <v>0</v>
      </c>
      <c r="AN205" s="63">
        <f t="shared" si="121"/>
        <v>0</v>
      </c>
      <c r="AO205" s="62">
        <f t="shared" si="121"/>
        <v>0</v>
      </c>
      <c r="AP205" s="64">
        <f t="shared" si="121"/>
        <v>8.5426699997697142E-2</v>
      </c>
      <c r="AQ205" s="64">
        <f t="shared" si="121"/>
        <v>0.17549490000237711</v>
      </c>
      <c r="AR205" s="74">
        <f t="shared" si="121"/>
        <v>0</v>
      </c>
      <c r="AS205" s="66">
        <f t="shared" si="121"/>
        <v>0</v>
      </c>
      <c r="AT205" s="66">
        <f t="shared" si="121"/>
        <v>0</v>
      </c>
      <c r="AU205" s="66">
        <f t="shared" si="121"/>
        <v>0</v>
      </c>
      <c r="AV205" s="66">
        <f t="shared" si="121"/>
        <v>0</v>
      </c>
      <c r="AW205" s="67">
        <f t="shared" si="121"/>
        <v>0</v>
      </c>
      <c r="AX205" s="62">
        <f t="shared" si="121"/>
        <v>0</v>
      </c>
      <c r="AY205" s="63">
        <f t="shared" si="121"/>
        <v>0</v>
      </c>
      <c r="AZ205" s="62">
        <f t="shared" si="121"/>
        <v>0</v>
      </c>
      <c r="BA205" s="64">
        <f t="shared" si="121"/>
        <v>0</v>
      </c>
      <c r="BB205" s="64">
        <f t="shared" si="121"/>
        <v>0</v>
      </c>
      <c r="BC205" s="74">
        <f t="shared" si="121"/>
        <v>0</v>
      </c>
      <c r="BD205" s="66">
        <f t="shared" si="121"/>
        <v>0</v>
      </c>
      <c r="BE205" s="66">
        <f t="shared" si="121"/>
        <v>0</v>
      </c>
      <c r="BF205" s="66">
        <f t="shared" si="121"/>
        <v>0</v>
      </c>
      <c r="BG205" s="66">
        <f t="shared" si="121"/>
        <v>0</v>
      </c>
      <c r="BH205" s="67">
        <f t="shared" si="121"/>
        <v>0</v>
      </c>
      <c r="BI205" s="62">
        <f t="shared" si="121"/>
        <v>0</v>
      </c>
      <c r="BJ205" s="63">
        <f t="shared" si="121"/>
        <v>0</v>
      </c>
      <c r="BK205" s="62">
        <f t="shared" si="121"/>
        <v>0</v>
      </c>
      <c r="BL205" s="64">
        <f t="shared" si="121"/>
        <v>0</v>
      </c>
      <c r="BM205" s="64">
        <f t="shared" si="121"/>
        <v>0</v>
      </c>
      <c r="BN205" s="74">
        <f t="shared" si="121"/>
        <v>0</v>
      </c>
      <c r="BO205" s="66">
        <f t="shared" si="121"/>
        <v>0</v>
      </c>
      <c r="BP205" s="66">
        <f t="shared" si="121"/>
        <v>0</v>
      </c>
      <c r="BQ205" s="66">
        <f t="shared" si="121"/>
        <v>0</v>
      </c>
      <c r="BR205" s="66">
        <f t="shared" si="121"/>
        <v>0</v>
      </c>
      <c r="BS205" s="66"/>
      <c r="BT205" s="62">
        <f t="shared" ref="BT205:CD205" si="122">BT121-BT37</f>
        <v>0</v>
      </c>
      <c r="BU205" s="62">
        <f t="shared" si="122"/>
        <v>0</v>
      </c>
      <c r="BV205" s="63">
        <f t="shared" si="122"/>
        <v>0</v>
      </c>
      <c r="BW205" s="62">
        <f t="shared" si="122"/>
        <v>0</v>
      </c>
      <c r="BX205" s="64">
        <f t="shared" si="122"/>
        <v>0</v>
      </c>
      <c r="BY205" s="64">
        <f t="shared" si="122"/>
        <v>0</v>
      </c>
      <c r="BZ205" s="74">
        <f t="shared" si="122"/>
        <v>0</v>
      </c>
      <c r="CA205" s="66">
        <f t="shared" si="122"/>
        <v>0</v>
      </c>
      <c r="CB205" s="66">
        <f t="shared" si="122"/>
        <v>0</v>
      </c>
      <c r="CC205" s="66">
        <f t="shared" si="122"/>
        <v>0</v>
      </c>
      <c r="CD205" s="66">
        <f t="shared" si="122"/>
        <v>0</v>
      </c>
      <c r="CE205" s="66"/>
      <c r="CF205" s="62">
        <f t="shared" ref="CF205:CP205" si="123">CF121-CF37</f>
        <v>0</v>
      </c>
      <c r="CG205" s="62">
        <f t="shared" si="123"/>
        <v>0</v>
      </c>
      <c r="CH205" s="63">
        <f t="shared" si="123"/>
        <v>0</v>
      </c>
      <c r="CI205" s="62">
        <f t="shared" si="123"/>
        <v>0</v>
      </c>
      <c r="CJ205" s="64">
        <f t="shared" si="123"/>
        <v>0</v>
      </c>
      <c r="CK205" s="64">
        <f t="shared" si="123"/>
        <v>0</v>
      </c>
      <c r="CL205" s="74">
        <f t="shared" si="123"/>
        <v>0</v>
      </c>
      <c r="CM205" s="66">
        <f t="shared" si="123"/>
        <v>0</v>
      </c>
      <c r="CN205" s="66">
        <f t="shared" si="123"/>
        <v>0</v>
      </c>
      <c r="CO205" s="66">
        <f t="shared" si="123"/>
        <v>0</v>
      </c>
      <c r="CP205" s="66">
        <f t="shared" si="123"/>
        <v>0</v>
      </c>
      <c r="CQ205" s="5"/>
    </row>
    <row r="206" spans="1:95">
      <c r="A206" s="5"/>
      <c r="B206" s="21" t="s">
        <v>1</v>
      </c>
      <c r="C206" s="21" t="s">
        <v>79</v>
      </c>
      <c r="D206" s="22" t="s">
        <v>34</v>
      </c>
      <c r="E206" s="62">
        <f t="shared" ref="E206:AJ206" si="124">E122-E38</f>
        <v>0</v>
      </c>
      <c r="F206" s="62">
        <f t="shared" si="124"/>
        <v>0</v>
      </c>
      <c r="G206" s="63">
        <f t="shared" si="124"/>
        <v>0</v>
      </c>
      <c r="H206" s="62">
        <f t="shared" si="124"/>
        <v>0</v>
      </c>
      <c r="I206" s="64">
        <f t="shared" si="124"/>
        <v>-5.2018999995198101E-2</v>
      </c>
      <c r="J206" s="64">
        <f t="shared" si="124"/>
        <v>-5.6992200086824596E-2</v>
      </c>
      <c r="K206" s="74">
        <f t="shared" si="124"/>
        <v>0</v>
      </c>
      <c r="L206" s="66">
        <f t="shared" si="124"/>
        <v>0</v>
      </c>
      <c r="M206" s="66">
        <f t="shared" si="124"/>
        <v>0</v>
      </c>
      <c r="N206" s="66">
        <f t="shared" si="124"/>
        <v>0</v>
      </c>
      <c r="O206" s="66">
        <f t="shared" si="124"/>
        <v>0</v>
      </c>
      <c r="P206" s="67">
        <f t="shared" si="124"/>
        <v>0</v>
      </c>
      <c r="Q206" s="62">
        <f t="shared" si="124"/>
        <v>0</v>
      </c>
      <c r="R206" s="63">
        <f t="shared" si="124"/>
        <v>0</v>
      </c>
      <c r="S206" s="62">
        <f t="shared" si="124"/>
        <v>0</v>
      </c>
      <c r="T206" s="64">
        <f t="shared" si="124"/>
        <v>-1.7340000013064127E-3</v>
      </c>
      <c r="U206" s="64">
        <f t="shared" si="124"/>
        <v>-3.7029999948572367E-3</v>
      </c>
      <c r="V206" s="74">
        <f t="shared" si="124"/>
        <v>0</v>
      </c>
      <c r="W206" s="66">
        <f t="shared" si="124"/>
        <v>0</v>
      </c>
      <c r="X206" s="66">
        <f t="shared" si="124"/>
        <v>0</v>
      </c>
      <c r="Y206" s="66">
        <f t="shared" si="124"/>
        <v>0</v>
      </c>
      <c r="Z206" s="66">
        <f t="shared" si="124"/>
        <v>0</v>
      </c>
      <c r="AA206" s="67">
        <f t="shared" si="124"/>
        <v>0</v>
      </c>
      <c r="AB206" s="62">
        <f t="shared" si="124"/>
        <v>0</v>
      </c>
      <c r="AC206" s="63">
        <f t="shared" si="124"/>
        <v>0</v>
      </c>
      <c r="AD206" s="62">
        <f t="shared" si="124"/>
        <v>0</v>
      </c>
      <c r="AE206" s="64">
        <f t="shared" si="124"/>
        <v>-5.3753000102005899E-2</v>
      </c>
      <c r="AF206" s="64">
        <f t="shared" si="124"/>
        <v>-6.0695200110785663E-2</v>
      </c>
      <c r="AG206" s="74">
        <f t="shared" si="124"/>
        <v>0</v>
      </c>
      <c r="AH206" s="66">
        <f t="shared" si="124"/>
        <v>0</v>
      </c>
      <c r="AI206" s="66">
        <f t="shared" si="124"/>
        <v>0</v>
      </c>
      <c r="AJ206" s="66">
        <f t="shared" si="124"/>
        <v>0</v>
      </c>
      <c r="AK206" s="66">
        <f t="shared" ref="AK206:BR206" si="125">AK122-AK38</f>
        <v>0</v>
      </c>
      <c r="AL206" s="62">
        <f t="shared" si="125"/>
        <v>0</v>
      </c>
      <c r="AM206" s="62">
        <f t="shared" si="125"/>
        <v>0</v>
      </c>
      <c r="AN206" s="63">
        <f t="shared" si="125"/>
        <v>0</v>
      </c>
      <c r="AO206" s="62">
        <f t="shared" si="125"/>
        <v>0</v>
      </c>
      <c r="AP206" s="64">
        <f t="shared" si="125"/>
        <v>5.3752999999232998E-2</v>
      </c>
      <c r="AQ206" s="64">
        <f t="shared" si="125"/>
        <v>6.0695200001646299E-2</v>
      </c>
      <c r="AR206" s="74">
        <f t="shared" si="125"/>
        <v>0</v>
      </c>
      <c r="AS206" s="66">
        <f t="shared" si="125"/>
        <v>0</v>
      </c>
      <c r="AT206" s="66">
        <f t="shared" si="125"/>
        <v>0</v>
      </c>
      <c r="AU206" s="66">
        <f t="shared" si="125"/>
        <v>0</v>
      </c>
      <c r="AV206" s="66">
        <f t="shared" si="125"/>
        <v>0</v>
      </c>
      <c r="AW206" s="67">
        <f t="shared" si="125"/>
        <v>0</v>
      </c>
      <c r="AX206" s="62">
        <f t="shared" si="125"/>
        <v>0</v>
      </c>
      <c r="AY206" s="63">
        <f t="shared" si="125"/>
        <v>0</v>
      </c>
      <c r="AZ206" s="62">
        <f t="shared" si="125"/>
        <v>0</v>
      </c>
      <c r="BA206" s="64">
        <f t="shared" si="125"/>
        <v>0</v>
      </c>
      <c r="BB206" s="64">
        <f t="shared" si="125"/>
        <v>0</v>
      </c>
      <c r="BC206" s="74">
        <f t="shared" si="125"/>
        <v>0</v>
      </c>
      <c r="BD206" s="66">
        <f t="shared" si="125"/>
        <v>0</v>
      </c>
      <c r="BE206" s="66">
        <f t="shared" si="125"/>
        <v>0</v>
      </c>
      <c r="BF206" s="66">
        <f t="shared" si="125"/>
        <v>0</v>
      </c>
      <c r="BG206" s="66">
        <f t="shared" si="125"/>
        <v>0</v>
      </c>
      <c r="BH206" s="67">
        <f t="shared" si="125"/>
        <v>0</v>
      </c>
      <c r="BI206" s="62">
        <f t="shared" si="125"/>
        <v>0</v>
      </c>
      <c r="BJ206" s="63">
        <f t="shared" si="125"/>
        <v>0</v>
      </c>
      <c r="BK206" s="62">
        <f t="shared" si="125"/>
        <v>0</v>
      </c>
      <c r="BL206" s="64">
        <f t="shared" si="125"/>
        <v>0</v>
      </c>
      <c r="BM206" s="64">
        <f t="shared" si="125"/>
        <v>0</v>
      </c>
      <c r="BN206" s="74">
        <f t="shared" si="125"/>
        <v>0</v>
      </c>
      <c r="BO206" s="66">
        <f t="shared" si="125"/>
        <v>0</v>
      </c>
      <c r="BP206" s="66">
        <f t="shared" si="125"/>
        <v>0</v>
      </c>
      <c r="BQ206" s="66">
        <f t="shared" si="125"/>
        <v>0</v>
      </c>
      <c r="BR206" s="66">
        <f t="shared" si="125"/>
        <v>0</v>
      </c>
      <c r="BS206" s="66"/>
      <c r="BT206" s="62">
        <f t="shared" ref="BT206:CD206" si="126">BT122-BT38</f>
        <v>0</v>
      </c>
      <c r="BU206" s="62">
        <f t="shared" si="126"/>
        <v>0</v>
      </c>
      <c r="BV206" s="63">
        <f t="shared" si="126"/>
        <v>0</v>
      </c>
      <c r="BW206" s="62">
        <f t="shared" si="126"/>
        <v>0</v>
      </c>
      <c r="BX206" s="64">
        <f t="shared" si="126"/>
        <v>0</v>
      </c>
      <c r="BY206" s="64">
        <f t="shared" si="126"/>
        <v>0</v>
      </c>
      <c r="BZ206" s="74">
        <f t="shared" si="126"/>
        <v>0</v>
      </c>
      <c r="CA206" s="66">
        <f t="shared" si="126"/>
        <v>0</v>
      </c>
      <c r="CB206" s="66">
        <f t="shared" si="126"/>
        <v>0</v>
      </c>
      <c r="CC206" s="66">
        <f t="shared" si="126"/>
        <v>0</v>
      </c>
      <c r="CD206" s="66">
        <f t="shared" si="126"/>
        <v>0</v>
      </c>
      <c r="CE206" s="66"/>
      <c r="CF206" s="62">
        <f t="shared" ref="CF206:CP206" si="127">CF122-CF38</f>
        <v>0</v>
      </c>
      <c r="CG206" s="62">
        <f t="shared" si="127"/>
        <v>0</v>
      </c>
      <c r="CH206" s="63">
        <f t="shared" si="127"/>
        <v>0</v>
      </c>
      <c r="CI206" s="62">
        <f t="shared" si="127"/>
        <v>0</v>
      </c>
      <c r="CJ206" s="64">
        <f t="shared" si="127"/>
        <v>0</v>
      </c>
      <c r="CK206" s="64">
        <f t="shared" si="127"/>
        <v>0</v>
      </c>
      <c r="CL206" s="74">
        <f t="shared" si="127"/>
        <v>0</v>
      </c>
      <c r="CM206" s="66">
        <f t="shared" si="127"/>
        <v>0</v>
      </c>
      <c r="CN206" s="66">
        <f t="shared" si="127"/>
        <v>0</v>
      </c>
      <c r="CO206" s="66">
        <f t="shared" si="127"/>
        <v>0</v>
      </c>
      <c r="CP206" s="66">
        <f t="shared" si="127"/>
        <v>0</v>
      </c>
      <c r="CQ206" s="5"/>
    </row>
    <row r="207" spans="1:95">
      <c r="A207" s="5"/>
      <c r="B207" s="21" t="s">
        <v>1</v>
      </c>
      <c r="C207" s="21" t="s">
        <v>80</v>
      </c>
      <c r="D207" s="22" t="s">
        <v>93</v>
      </c>
      <c r="E207" s="62">
        <f t="shared" ref="E207:AJ207" si="128">E123-E39</f>
        <v>0</v>
      </c>
      <c r="F207" s="62">
        <f t="shared" si="128"/>
        <v>0</v>
      </c>
      <c r="G207" s="63">
        <f t="shared" si="128"/>
        <v>0</v>
      </c>
      <c r="H207" s="62">
        <f t="shared" si="128"/>
        <v>0</v>
      </c>
      <c r="I207" s="64">
        <f t="shared" si="128"/>
        <v>0</v>
      </c>
      <c r="J207" s="64">
        <f t="shared" si="128"/>
        <v>0</v>
      </c>
      <c r="K207" s="74">
        <f t="shared" si="128"/>
        <v>-2386665</v>
      </c>
      <c r="L207" s="66">
        <f t="shared" si="128"/>
        <v>-8530160</v>
      </c>
      <c r="M207" s="66">
        <f t="shared" si="128"/>
        <v>-5513768</v>
      </c>
      <c r="N207" s="66">
        <f t="shared" si="128"/>
        <v>0</v>
      </c>
      <c r="O207" s="66">
        <f t="shared" si="128"/>
        <v>0</v>
      </c>
      <c r="P207" s="67">
        <f t="shared" si="128"/>
        <v>0</v>
      </c>
      <c r="Q207" s="62">
        <f t="shared" si="128"/>
        <v>0</v>
      </c>
      <c r="R207" s="63">
        <f t="shared" si="128"/>
        <v>0</v>
      </c>
      <c r="S207" s="62">
        <f t="shared" si="128"/>
        <v>0</v>
      </c>
      <c r="T207" s="64">
        <f t="shared" si="128"/>
        <v>0</v>
      </c>
      <c r="U207" s="64">
        <f t="shared" si="128"/>
        <v>0</v>
      </c>
      <c r="V207" s="74">
        <f t="shared" si="128"/>
        <v>-92809</v>
      </c>
      <c r="W207" s="66">
        <f t="shared" si="128"/>
        <v>-518961</v>
      </c>
      <c r="X207" s="66">
        <f t="shared" si="128"/>
        <v>-1151547</v>
      </c>
      <c r="Y207" s="66">
        <f t="shared" si="128"/>
        <v>0</v>
      </c>
      <c r="Z207" s="66">
        <f t="shared" si="128"/>
        <v>0</v>
      </c>
      <c r="AA207" s="67">
        <f t="shared" si="128"/>
        <v>0</v>
      </c>
      <c r="AB207" s="62">
        <f t="shared" si="128"/>
        <v>0</v>
      </c>
      <c r="AC207" s="63">
        <f t="shared" si="128"/>
        <v>0</v>
      </c>
      <c r="AD207" s="62">
        <f t="shared" si="128"/>
        <v>0</v>
      </c>
      <c r="AE207" s="64">
        <f t="shared" si="128"/>
        <v>0</v>
      </c>
      <c r="AF207" s="64">
        <f t="shared" si="128"/>
        <v>0</v>
      </c>
      <c r="AG207" s="74">
        <f t="shared" si="128"/>
        <v>-2479474</v>
      </c>
      <c r="AH207" s="66">
        <f t="shared" si="128"/>
        <v>-9049121</v>
      </c>
      <c r="AI207" s="66">
        <f t="shared" si="128"/>
        <v>-6665315</v>
      </c>
      <c r="AJ207" s="66">
        <f t="shared" si="128"/>
        <v>0</v>
      </c>
      <c r="AK207" s="66">
        <f t="shared" ref="AK207:BR207" si="129">AK123-AK39</f>
        <v>0</v>
      </c>
      <c r="AL207" s="62">
        <f t="shared" si="129"/>
        <v>0</v>
      </c>
      <c r="AM207" s="62">
        <f t="shared" si="129"/>
        <v>0</v>
      </c>
      <c r="AN207" s="63">
        <f t="shared" si="129"/>
        <v>0</v>
      </c>
      <c r="AO207" s="62">
        <f t="shared" si="129"/>
        <v>0</v>
      </c>
      <c r="AP207" s="64">
        <f t="shared" si="129"/>
        <v>0</v>
      </c>
      <c r="AQ207" s="64">
        <f t="shared" si="129"/>
        <v>0</v>
      </c>
      <c r="AR207" s="74">
        <f t="shared" si="129"/>
        <v>-137061.07</v>
      </c>
      <c r="AS207" s="66">
        <f t="shared" si="129"/>
        <v>-697687.2291</v>
      </c>
      <c r="AT207" s="66">
        <f t="shared" si="129"/>
        <v>-664531.90549999999</v>
      </c>
      <c r="AU207" s="66">
        <f t="shared" si="129"/>
        <v>0</v>
      </c>
      <c r="AV207" s="66">
        <f t="shared" si="129"/>
        <v>0</v>
      </c>
      <c r="AW207" s="67">
        <f t="shared" si="129"/>
        <v>0</v>
      </c>
      <c r="AX207" s="62">
        <f t="shared" si="129"/>
        <v>0</v>
      </c>
      <c r="AY207" s="63">
        <f t="shared" si="129"/>
        <v>0</v>
      </c>
      <c r="AZ207" s="62">
        <f t="shared" si="129"/>
        <v>0</v>
      </c>
      <c r="BA207" s="64">
        <f t="shared" si="129"/>
        <v>0</v>
      </c>
      <c r="BB207" s="64">
        <f t="shared" si="129"/>
        <v>0</v>
      </c>
      <c r="BC207" s="74">
        <f t="shared" si="129"/>
        <v>-153727.38800000001</v>
      </c>
      <c r="BD207" s="66">
        <f t="shared" si="129"/>
        <v>-628913.90949999995</v>
      </c>
      <c r="BE207" s="66">
        <f t="shared" si="129"/>
        <v>-495232.9045</v>
      </c>
      <c r="BF207" s="66">
        <f t="shared" si="129"/>
        <v>0</v>
      </c>
      <c r="BG207" s="66">
        <f t="shared" si="129"/>
        <v>0</v>
      </c>
      <c r="BH207" s="67">
        <f t="shared" si="129"/>
        <v>0</v>
      </c>
      <c r="BI207" s="62">
        <f t="shared" si="129"/>
        <v>0</v>
      </c>
      <c r="BJ207" s="63">
        <f t="shared" si="129"/>
        <v>0</v>
      </c>
      <c r="BK207" s="62">
        <f t="shared" si="129"/>
        <v>0</v>
      </c>
      <c r="BL207" s="64">
        <f t="shared" si="129"/>
        <v>0</v>
      </c>
      <c r="BM207" s="64">
        <f t="shared" si="129"/>
        <v>0</v>
      </c>
      <c r="BN207" s="74">
        <f t="shared" si="129"/>
        <v>-2770262.4579999996</v>
      </c>
      <c r="BO207" s="66">
        <f t="shared" si="129"/>
        <v>-10375722.138599999</v>
      </c>
      <c r="BP207" s="66">
        <f t="shared" si="129"/>
        <v>-7825079.8100000005</v>
      </c>
      <c r="BQ207" s="66">
        <f t="shared" si="129"/>
        <v>0</v>
      </c>
      <c r="BR207" s="66">
        <f t="shared" si="129"/>
        <v>0</v>
      </c>
      <c r="BS207" s="66"/>
      <c r="BT207" s="62">
        <f t="shared" ref="BT207:CD207" si="130">BT123-BT39</f>
        <v>0</v>
      </c>
      <c r="BU207" s="62">
        <f t="shared" si="130"/>
        <v>0</v>
      </c>
      <c r="BV207" s="63">
        <f t="shared" si="130"/>
        <v>0</v>
      </c>
      <c r="BW207" s="62">
        <f t="shared" si="130"/>
        <v>0</v>
      </c>
      <c r="BX207" s="64">
        <f t="shared" si="130"/>
        <v>0</v>
      </c>
      <c r="BY207" s="64">
        <f t="shared" si="130"/>
        <v>0</v>
      </c>
      <c r="BZ207" s="74">
        <f t="shared" si="130"/>
        <v>0</v>
      </c>
      <c r="CA207" s="66">
        <f t="shared" si="130"/>
        <v>0</v>
      </c>
      <c r="CB207" s="66">
        <f t="shared" si="130"/>
        <v>-21343034.762400001</v>
      </c>
      <c r="CC207" s="66">
        <f t="shared" si="130"/>
        <v>0</v>
      </c>
      <c r="CD207" s="66">
        <f t="shared" si="130"/>
        <v>0</v>
      </c>
      <c r="CE207" s="66"/>
      <c r="CF207" s="62">
        <f t="shared" ref="CF207:CP207" si="131">CF123-CF39</f>
        <v>0</v>
      </c>
      <c r="CG207" s="62">
        <f t="shared" si="131"/>
        <v>0</v>
      </c>
      <c r="CH207" s="63">
        <f t="shared" si="131"/>
        <v>0</v>
      </c>
      <c r="CI207" s="62">
        <f t="shared" si="131"/>
        <v>0</v>
      </c>
      <c r="CJ207" s="64">
        <f t="shared" si="131"/>
        <v>0</v>
      </c>
      <c r="CK207" s="64">
        <f t="shared" si="131"/>
        <v>0</v>
      </c>
      <c r="CL207" s="74">
        <f t="shared" si="131"/>
        <v>-103667.65299999999</v>
      </c>
      <c r="CM207" s="66">
        <f t="shared" si="131"/>
        <v>-595040.68260000006</v>
      </c>
      <c r="CN207" s="66">
        <f t="shared" si="131"/>
        <v>-1351916.1780000001</v>
      </c>
      <c r="CO207" s="66">
        <f t="shared" si="131"/>
        <v>0</v>
      </c>
      <c r="CP207" s="66">
        <f t="shared" si="131"/>
        <v>0</v>
      </c>
      <c r="CQ207" s="5"/>
    </row>
    <row r="208" spans="1:95">
      <c r="A208" s="5"/>
      <c r="B208" s="21" t="s">
        <v>1</v>
      </c>
      <c r="C208" s="21" t="s">
        <v>80</v>
      </c>
      <c r="D208" s="22" t="s">
        <v>100</v>
      </c>
      <c r="E208" s="62">
        <f t="shared" ref="E208:AJ208" si="132">E124-E40</f>
        <v>0</v>
      </c>
      <c r="F208" s="62">
        <f t="shared" si="132"/>
        <v>0</v>
      </c>
      <c r="G208" s="63">
        <f t="shared" si="132"/>
        <v>0</v>
      </c>
      <c r="H208" s="62">
        <f t="shared" si="132"/>
        <v>0</v>
      </c>
      <c r="I208" s="64">
        <f t="shared" si="132"/>
        <v>0</v>
      </c>
      <c r="J208" s="64">
        <f t="shared" si="132"/>
        <v>0</v>
      </c>
      <c r="K208" s="74">
        <f t="shared" si="132"/>
        <v>0</v>
      </c>
      <c r="L208" s="66">
        <f t="shared" si="132"/>
        <v>0</v>
      </c>
      <c r="M208" s="66">
        <f t="shared" si="132"/>
        <v>-1080716</v>
      </c>
      <c r="N208" s="66">
        <f t="shared" si="132"/>
        <v>-4481340</v>
      </c>
      <c r="O208" s="66">
        <f t="shared" si="132"/>
        <v>-4462257</v>
      </c>
      <c r="P208" s="67">
        <f t="shared" si="132"/>
        <v>0</v>
      </c>
      <c r="Q208" s="62">
        <f t="shared" si="132"/>
        <v>0</v>
      </c>
      <c r="R208" s="63">
        <f t="shared" si="132"/>
        <v>0</v>
      </c>
      <c r="S208" s="62">
        <f t="shared" si="132"/>
        <v>0</v>
      </c>
      <c r="T208" s="64">
        <f t="shared" si="132"/>
        <v>0</v>
      </c>
      <c r="U208" s="64">
        <f t="shared" si="132"/>
        <v>0</v>
      </c>
      <c r="V208" s="74">
        <f t="shared" si="132"/>
        <v>0</v>
      </c>
      <c r="W208" s="66">
        <f t="shared" si="132"/>
        <v>0</v>
      </c>
      <c r="X208" s="66">
        <f t="shared" si="132"/>
        <v>-32640</v>
      </c>
      <c r="Y208" s="66">
        <f t="shared" si="132"/>
        <v>-353465</v>
      </c>
      <c r="Z208" s="66">
        <f t="shared" si="132"/>
        <v>-260197</v>
      </c>
      <c r="AA208" s="67">
        <f t="shared" si="132"/>
        <v>0</v>
      </c>
      <c r="AB208" s="62">
        <f t="shared" si="132"/>
        <v>0</v>
      </c>
      <c r="AC208" s="63">
        <f t="shared" si="132"/>
        <v>0</v>
      </c>
      <c r="AD208" s="62">
        <f t="shared" si="132"/>
        <v>0</v>
      </c>
      <c r="AE208" s="64">
        <f t="shared" si="132"/>
        <v>0</v>
      </c>
      <c r="AF208" s="64">
        <f t="shared" si="132"/>
        <v>0</v>
      </c>
      <c r="AG208" s="74">
        <f t="shared" si="132"/>
        <v>0</v>
      </c>
      <c r="AH208" s="66">
        <f t="shared" si="132"/>
        <v>0</v>
      </c>
      <c r="AI208" s="66">
        <f t="shared" si="132"/>
        <v>-1113356</v>
      </c>
      <c r="AJ208" s="66">
        <f t="shared" si="132"/>
        <v>-4834805</v>
      </c>
      <c r="AK208" s="66">
        <f t="shared" ref="AK208:BR208" si="133">AK124-AK40</f>
        <v>-4722454</v>
      </c>
      <c r="AL208" s="62">
        <f t="shared" si="133"/>
        <v>0</v>
      </c>
      <c r="AM208" s="62">
        <f t="shared" si="133"/>
        <v>0</v>
      </c>
      <c r="AN208" s="63">
        <f t="shared" si="133"/>
        <v>0</v>
      </c>
      <c r="AO208" s="62">
        <f t="shared" si="133"/>
        <v>0</v>
      </c>
      <c r="AP208" s="64">
        <f t="shared" si="133"/>
        <v>0</v>
      </c>
      <c r="AQ208" s="64">
        <f t="shared" si="133"/>
        <v>0</v>
      </c>
      <c r="AR208" s="74">
        <f t="shared" si="133"/>
        <v>0</v>
      </c>
      <c r="AS208" s="66">
        <f t="shared" si="133"/>
        <v>0</v>
      </c>
      <c r="AT208" s="66">
        <f t="shared" si="133"/>
        <v>-118351.5932</v>
      </c>
      <c r="AU208" s="66">
        <f t="shared" si="133"/>
        <v>-616284.054</v>
      </c>
      <c r="AV208" s="66">
        <f t="shared" si="133"/>
        <v>-697207.26560000004</v>
      </c>
      <c r="AW208" s="67">
        <f t="shared" si="133"/>
        <v>0</v>
      </c>
      <c r="AX208" s="62">
        <f t="shared" si="133"/>
        <v>0</v>
      </c>
      <c r="AY208" s="63">
        <f t="shared" si="133"/>
        <v>0</v>
      </c>
      <c r="AZ208" s="62">
        <f t="shared" si="133"/>
        <v>0</v>
      </c>
      <c r="BA208" s="64">
        <f t="shared" si="133"/>
        <v>0</v>
      </c>
      <c r="BB208" s="64">
        <f t="shared" si="133"/>
        <v>0</v>
      </c>
      <c r="BC208" s="74">
        <f t="shared" si="133"/>
        <v>0</v>
      </c>
      <c r="BD208" s="66">
        <f t="shared" si="133"/>
        <v>0</v>
      </c>
      <c r="BE208" s="66">
        <f t="shared" si="133"/>
        <v>-80606.974400000006</v>
      </c>
      <c r="BF208" s="66">
        <f t="shared" si="133"/>
        <v>-337952.86949999997</v>
      </c>
      <c r="BG208" s="66">
        <f t="shared" si="133"/>
        <v>-315459.92720000003</v>
      </c>
      <c r="BH208" s="67">
        <f t="shared" si="133"/>
        <v>0</v>
      </c>
      <c r="BI208" s="62">
        <f t="shared" si="133"/>
        <v>0</v>
      </c>
      <c r="BJ208" s="63">
        <f t="shared" si="133"/>
        <v>0</v>
      </c>
      <c r="BK208" s="62">
        <f t="shared" si="133"/>
        <v>0</v>
      </c>
      <c r="BL208" s="64">
        <f t="shared" si="133"/>
        <v>0</v>
      </c>
      <c r="BM208" s="64">
        <f t="shared" si="133"/>
        <v>0</v>
      </c>
      <c r="BN208" s="74">
        <f t="shared" si="133"/>
        <v>0</v>
      </c>
      <c r="BO208" s="66">
        <f t="shared" si="133"/>
        <v>0</v>
      </c>
      <c r="BP208" s="66">
        <f t="shared" si="133"/>
        <v>-1312314.5676000002</v>
      </c>
      <c r="BQ208" s="66">
        <f t="shared" si="133"/>
        <v>-5789041.9235000014</v>
      </c>
      <c r="BR208" s="66">
        <f t="shared" si="133"/>
        <v>-5735121.1928000012</v>
      </c>
      <c r="BS208" s="66"/>
      <c r="BT208" s="62">
        <f t="shared" ref="BT208:CD208" si="134">BT124-BT40</f>
        <v>0</v>
      </c>
      <c r="BU208" s="62">
        <f t="shared" si="134"/>
        <v>0</v>
      </c>
      <c r="BV208" s="63">
        <f t="shared" si="134"/>
        <v>0</v>
      </c>
      <c r="BW208" s="62">
        <f t="shared" si="134"/>
        <v>0</v>
      </c>
      <c r="BX208" s="64">
        <f t="shared" si="134"/>
        <v>0</v>
      </c>
      <c r="BY208" s="64">
        <f t="shared" si="134"/>
        <v>0</v>
      </c>
      <c r="BZ208" s="74">
        <f t="shared" si="134"/>
        <v>0</v>
      </c>
      <c r="CA208" s="66">
        <f t="shared" si="134"/>
        <v>0</v>
      </c>
      <c r="CB208" s="66">
        <f t="shared" si="134"/>
        <v>0</v>
      </c>
      <c r="CC208" s="66">
        <f t="shared" si="134"/>
        <v>-7122626.6722000008</v>
      </c>
      <c r="CD208" s="66">
        <f t="shared" si="134"/>
        <v>-5735450.1181000005</v>
      </c>
      <c r="CE208" s="66"/>
      <c r="CF208" s="62">
        <f t="shared" ref="CF208:CP208" si="135">CF124-CF40</f>
        <v>0</v>
      </c>
      <c r="CG208" s="62">
        <f t="shared" si="135"/>
        <v>0</v>
      </c>
      <c r="CH208" s="63">
        <f t="shared" si="135"/>
        <v>0</v>
      </c>
      <c r="CI208" s="62">
        <f t="shared" si="135"/>
        <v>0</v>
      </c>
      <c r="CJ208" s="64">
        <f t="shared" si="135"/>
        <v>0</v>
      </c>
      <c r="CK208" s="64">
        <f t="shared" si="135"/>
        <v>0</v>
      </c>
      <c r="CL208" s="74">
        <f t="shared" si="135"/>
        <v>0</v>
      </c>
      <c r="CM208" s="66">
        <f t="shared" si="135"/>
        <v>0</v>
      </c>
      <c r="CN208" s="66">
        <f t="shared" si="135"/>
        <v>-38525.618999999992</v>
      </c>
      <c r="CO208" s="66">
        <f t="shared" si="135"/>
        <v>-422401.51049999997</v>
      </c>
      <c r="CP208" s="66">
        <f t="shared" si="135"/>
        <v>-315884.16039999999</v>
      </c>
      <c r="CQ208" s="5"/>
    </row>
    <row r="209" spans="1:95">
      <c r="A209" s="5"/>
      <c r="B209" s="21" t="s">
        <v>1</v>
      </c>
      <c r="C209" s="21" t="s">
        <v>80</v>
      </c>
      <c r="D209" s="22" t="s">
        <v>101</v>
      </c>
      <c r="E209" s="62">
        <f t="shared" ref="E209:AJ209" si="136">E125-E41</f>
        <v>0</v>
      </c>
      <c r="F209" s="62">
        <f t="shared" si="136"/>
        <v>0</v>
      </c>
      <c r="G209" s="63">
        <f t="shared" si="136"/>
        <v>0</v>
      </c>
      <c r="H209" s="62">
        <f t="shared" si="136"/>
        <v>0</v>
      </c>
      <c r="I209" s="64">
        <f t="shared" si="136"/>
        <v>0</v>
      </c>
      <c r="J209" s="64">
        <f t="shared" si="136"/>
        <v>0</v>
      </c>
      <c r="K209" s="74">
        <f t="shared" si="136"/>
        <v>0</v>
      </c>
      <c r="L209" s="66">
        <f t="shared" si="136"/>
        <v>0</v>
      </c>
      <c r="M209" s="66">
        <f t="shared" si="136"/>
        <v>49614</v>
      </c>
      <c r="N209" s="66">
        <f t="shared" si="136"/>
        <v>242314</v>
      </c>
      <c r="O209" s="66">
        <f t="shared" si="136"/>
        <v>-8129</v>
      </c>
      <c r="P209" s="67">
        <f t="shared" si="136"/>
        <v>0</v>
      </c>
      <c r="Q209" s="62">
        <f t="shared" si="136"/>
        <v>0</v>
      </c>
      <c r="R209" s="63">
        <f t="shared" si="136"/>
        <v>0</v>
      </c>
      <c r="S209" s="62">
        <f t="shared" si="136"/>
        <v>0</v>
      </c>
      <c r="T209" s="64">
        <f t="shared" si="136"/>
        <v>0</v>
      </c>
      <c r="U209" s="64">
        <f t="shared" si="136"/>
        <v>0</v>
      </c>
      <c r="V209" s="74">
        <f t="shared" si="136"/>
        <v>0</v>
      </c>
      <c r="W209" s="66">
        <f t="shared" si="136"/>
        <v>0</v>
      </c>
      <c r="X209" s="66">
        <f t="shared" si="136"/>
        <v>-7383</v>
      </c>
      <c r="Y209" s="66">
        <f t="shared" si="136"/>
        <v>-290904</v>
      </c>
      <c r="Z209" s="66">
        <f t="shared" si="136"/>
        <v>-328</v>
      </c>
      <c r="AA209" s="67">
        <f t="shared" si="136"/>
        <v>0</v>
      </c>
      <c r="AB209" s="62">
        <f t="shared" si="136"/>
        <v>0</v>
      </c>
      <c r="AC209" s="63">
        <f t="shared" si="136"/>
        <v>0</v>
      </c>
      <c r="AD209" s="62">
        <f t="shared" si="136"/>
        <v>0</v>
      </c>
      <c r="AE209" s="64">
        <f t="shared" si="136"/>
        <v>0</v>
      </c>
      <c r="AF209" s="64">
        <f t="shared" si="136"/>
        <v>0</v>
      </c>
      <c r="AG209" s="74">
        <f t="shared" si="136"/>
        <v>0</v>
      </c>
      <c r="AH209" s="66">
        <f t="shared" si="136"/>
        <v>0</v>
      </c>
      <c r="AI209" s="66">
        <f t="shared" si="136"/>
        <v>42231</v>
      </c>
      <c r="AJ209" s="66">
        <f t="shared" si="136"/>
        <v>-48590</v>
      </c>
      <c r="AK209" s="66">
        <f t="shared" ref="AK209:BR209" si="137">AK125-AK41</f>
        <v>-8457</v>
      </c>
      <c r="AL209" s="62">
        <f t="shared" si="137"/>
        <v>0</v>
      </c>
      <c r="AM209" s="62">
        <f t="shared" si="137"/>
        <v>0</v>
      </c>
      <c r="AN209" s="63">
        <f t="shared" si="137"/>
        <v>0</v>
      </c>
      <c r="AO209" s="62">
        <f t="shared" si="137"/>
        <v>0</v>
      </c>
      <c r="AP209" s="64">
        <f t="shared" si="137"/>
        <v>0</v>
      </c>
      <c r="AQ209" s="64">
        <f t="shared" si="137"/>
        <v>0</v>
      </c>
      <c r="AR209" s="74">
        <f t="shared" si="137"/>
        <v>0</v>
      </c>
      <c r="AS209" s="66">
        <f t="shared" si="137"/>
        <v>0</v>
      </c>
      <c r="AT209" s="66">
        <f t="shared" si="137"/>
        <v>-14899.569300000032</v>
      </c>
      <c r="AU209" s="66">
        <f t="shared" si="137"/>
        <v>-30976.85200000013</v>
      </c>
      <c r="AV209" s="66">
        <f t="shared" si="137"/>
        <v>-1238.1048000000001</v>
      </c>
      <c r="AW209" s="67">
        <f t="shared" si="137"/>
        <v>0</v>
      </c>
      <c r="AX209" s="62">
        <f t="shared" si="137"/>
        <v>0</v>
      </c>
      <c r="AY209" s="63">
        <f t="shared" si="137"/>
        <v>0</v>
      </c>
      <c r="AZ209" s="62">
        <f t="shared" si="137"/>
        <v>0</v>
      </c>
      <c r="BA209" s="64">
        <f t="shared" si="137"/>
        <v>0</v>
      </c>
      <c r="BB209" s="64">
        <f t="shared" si="137"/>
        <v>0</v>
      </c>
      <c r="BC209" s="74">
        <f t="shared" si="137"/>
        <v>0</v>
      </c>
      <c r="BD209" s="66">
        <f t="shared" si="137"/>
        <v>0</v>
      </c>
      <c r="BE209" s="66">
        <f t="shared" si="137"/>
        <v>3357.3645000000251</v>
      </c>
      <c r="BF209" s="66">
        <f t="shared" si="137"/>
        <v>-3901.7770000000019</v>
      </c>
      <c r="BG209" s="66">
        <f t="shared" si="137"/>
        <v>-681.63419999999996</v>
      </c>
      <c r="BH209" s="67">
        <f t="shared" si="137"/>
        <v>0</v>
      </c>
      <c r="BI209" s="62">
        <f t="shared" si="137"/>
        <v>0</v>
      </c>
      <c r="BJ209" s="63">
        <f t="shared" si="137"/>
        <v>0</v>
      </c>
      <c r="BK209" s="62">
        <f t="shared" si="137"/>
        <v>0</v>
      </c>
      <c r="BL209" s="64">
        <f t="shared" si="137"/>
        <v>0</v>
      </c>
      <c r="BM209" s="64">
        <f t="shared" si="137"/>
        <v>0</v>
      </c>
      <c r="BN209" s="74">
        <f t="shared" si="137"/>
        <v>0</v>
      </c>
      <c r="BO209" s="66">
        <f t="shared" si="137"/>
        <v>0</v>
      </c>
      <c r="BP209" s="66">
        <f t="shared" si="137"/>
        <v>30688.795200000517</v>
      </c>
      <c r="BQ209" s="66">
        <f t="shared" si="137"/>
        <v>-83468.628999999724</v>
      </c>
      <c r="BR209" s="66">
        <f t="shared" si="137"/>
        <v>-10376.739</v>
      </c>
      <c r="BS209" s="66"/>
      <c r="BT209" s="62">
        <f t="shared" ref="BT209:CD209" si="138">BT125-BT41</f>
        <v>0</v>
      </c>
      <c r="BU209" s="62">
        <f t="shared" si="138"/>
        <v>0</v>
      </c>
      <c r="BV209" s="63">
        <f t="shared" si="138"/>
        <v>0</v>
      </c>
      <c r="BW209" s="62">
        <f t="shared" si="138"/>
        <v>0</v>
      </c>
      <c r="BX209" s="64">
        <f t="shared" si="138"/>
        <v>0</v>
      </c>
      <c r="BY209" s="64">
        <f t="shared" si="138"/>
        <v>0</v>
      </c>
      <c r="BZ209" s="74">
        <f t="shared" si="138"/>
        <v>0</v>
      </c>
      <c r="CA209" s="66">
        <f t="shared" si="138"/>
        <v>0</v>
      </c>
      <c r="CB209" s="66">
        <f t="shared" si="138"/>
        <v>0</v>
      </c>
      <c r="CC209" s="66">
        <f t="shared" si="138"/>
        <v>-56450.49459999986</v>
      </c>
      <c r="CD209" s="66">
        <f t="shared" si="138"/>
        <v>-10315.002899999998</v>
      </c>
      <c r="CE209" s="66"/>
      <c r="CF209" s="62">
        <f t="shared" ref="CF209:CP209" si="139">CF125-CF41</f>
        <v>0</v>
      </c>
      <c r="CG209" s="62">
        <f t="shared" si="139"/>
        <v>0</v>
      </c>
      <c r="CH209" s="63">
        <f t="shared" si="139"/>
        <v>0</v>
      </c>
      <c r="CI209" s="62">
        <f t="shared" si="139"/>
        <v>0</v>
      </c>
      <c r="CJ209" s="64">
        <f t="shared" si="139"/>
        <v>0</v>
      </c>
      <c r="CK209" s="64">
        <f t="shared" si="139"/>
        <v>0</v>
      </c>
      <c r="CL209" s="74">
        <f t="shared" si="139"/>
        <v>0</v>
      </c>
      <c r="CM209" s="66">
        <f t="shared" si="139"/>
        <v>0</v>
      </c>
      <c r="CN209" s="66">
        <f t="shared" si="139"/>
        <v>-9403.5486000000092</v>
      </c>
      <c r="CO209" s="66">
        <f t="shared" si="139"/>
        <v>-350899.46739999996</v>
      </c>
      <c r="CP209" s="66">
        <f t="shared" si="139"/>
        <v>-402.45600000000002</v>
      </c>
      <c r="CQ209" s="5"/>
    </row>
    <row r="210" spans="1:95">
      <c r="A210" s="5"/>
      <c r="B210" s="21" t="s">
        <v>1</v>
      </c>
      <c r="C210" s="21" t="s">
        <v>80</v>
      </c>
      <c r="D210" s="22" t="s">
        <v>102</v>
      </c>
      <c r="E210" s="62">
        <f t="shared" ref="E210:AJ210" si="140">E126-E42</f>
        <v>0</v>
      </c>
      <c r="F210" s="62">
        <f t="shared" si="140"/>
        <v>0</v>
      </c>
      <c r="G210" s="63">
        <f t="shared" si="140"/>
        <v>0</v>
      </c>
      <c r="H210" s="62">
        <f t="shared" si="140"/>
        <v>0</v>
      </c>
      <c r="I210" s="64">
        <f t="shared" si="140"/>
        <v>0</v>
      </c>
      <c r="J210" s="64">
        <f t="shared" si="140"/>
        <v>0</v>
      </c>
      <c r="K210" s="74">
        <f t="shared" si="140"/>
        <v>0</v>
      </c>
      <c r="L210" s="66">
        <f t="shared" si="140"/>
        <v>0</v>
      </c>
      <c r="M210" s="66">
        <f t="shared" si="140"/>
        <v>-299587</v>
      </c>
      <c r="N210" s="66">
        <f t="shared" si="140"/>
        <v>-2449963</v>
      </c>
      <c r="O210" s="66">
        <f t="shared" si="140"/>
        <v>-4413220</v>
      </c>
      <c r="P210" s="67">
        <f t="shared" si="140"/>
        <v>0</v>
      </c>
      <c r="Q210" s="62">
        <f t="shared" si="140"/>
        <v>0</v>
      </c>
      <c r="R210" s="63">
        <f t="shared" si="140"/>
        <v>0</v>
      </c>
      <c r="S210" s="62">
        <f t="shared" si="140"/>
        <v>0</v>
      </c>
      <c r="T210" s="64">
        <f t="shared" si="140"/>
        <v>0</v>
      </c>
      <c r="U210" s="64">
        <f t="shared" si="140"/>
        <v>0</v>
      </c>
      <c r="V210" s="74">
        <f t="shared" si="140"/>
        <v>0</v>
      </c>
      <c r="W210" s="66">
        <f t="shared" si="140"/>
        <v>0</v>
      </c>
      <c r="X210" s="66">
        <f t="shared" si="140"/>
        <v>-4349</v>
      </c>
      <c r="Y210" s="66">
        <f t="shared" si="140"/>
        <v>-81586</v>
      </c>
      <c r="Z210" s="66">
        <f t="shared" si="140"/>
        <v>-207946</v>
      </c>
      <c r="AA210" s="67">
        <f t="shared" si="140"/>
        <v>0</v>
      </c>
      <c r="AB210" s="62">
        <f t="shared" si="140"/>
        <v>0</v>
      </c>
      <c r="AC210" s="63">
        <f t="shared" si="140"/>
        <v>0</v>
      </c>
      <c r="AD210" s="62">
        <f t="shared" si="140"/>
        <v>0</v>
      </c>
      <c r="AE210" s="64">
        <f t="shared" si="140"/>
        <v>0</v>
      </c>
      <c r="AF210" s="64">
        <f t="shared" si="140"/>
        <v>0</v>
      </c>
      <c r="AG210" s="74">
        <f t="shared" si="140"/>
        <v>0</v>
      </c>
      <c r="AH210" s="66">
        <f t="shared" si="140"/>
        <v>0</v>
      </c>
      <c r="AI210" s="66">
        <f t="shared" si="140"/>
        <v>-303936</v>
      </c>
      <c r="AJ210" s="66">
        <f t="shared" si="140"/>
        <v>-2531549</v>
      </c>
      <c r="AK210" s="66">
        <f t="shared" ref="AK210:BR210" si="141">AK126-AK42</f>
        <v>-4621166</v>
      </c>
      <c r="AL210" s="62">
        <f t="shared" si="141"/>
        <v>0</v>
      </c>
      <c r="AM210" s="62">
        <f t="shared" si="141"/>
        <v>0</v>
      </c>
      <c r="AN210" s="63">
        <f t="shared" si="141"/>
        <v>0</v>
      </c>
      <c r="AO210" s="62">
        <f t="shared" si="141"/>
        <v>0</v>
      </c>
      <c r="AP210" s="64">
        <f t="shared" si="141"/>
        <v>0</v>
      </c>
      <c r="AQ210" s="64">
        <f t="shared" si="141"/>
        <v>0</v>
      </c>
      <c r="AR210" s="74">
        <f t="shared" si="141"/>
        <v>0</v>
      </c>
      <c r="AS210" s="66">
        <f t="shared" si="141"/>
        <v>0</v>
      </c>
      <c r="AT210" s="66">
        <f t="shared" si="141"/>
        <v>-39612.419200000004</v>
      </c>
      <c r="AU210" s="66">
        <f t="shared" si="141"/>
        <v>-338324.21719999996</v>
      </c>
      <c r="AV210" s="66">
        <f t="shared" si="141"/>
        <v>-676538.70240000007</v>
      </c>
      <c r="AW210" s="67">
        <f t="shared" si="141"/>
        <v>0</v>
      </c>
      <c r="AX210" s="62">
        <f t="shared" si="141"/>
        <v>0</v>
      </c>
      <c r="AY210" s="63">
        <f t="shared" si="141"/>
        <v>0</v>
      </c>
      <c r="AZ210" s="62">
        <f t="shared" si="141"/>
        <v>0</v>
      </c>
      <c r="BA210" s="64">
        <f t="shared" si="141"/>
        <v>0</v>
      </c>
      <c r="BB210" s="64">
        <f t="shared" si="141"/>
        <v>0</v>
      </c>
      <c r="BC210" s="74">
        <f t="shared" si="141"/>
        <v>0</v>
      </c>
      <c r="BD210" s="66">
        <f t="shared" si="141"/>
        <v>0</v>
      </c>
      <c r="BE210" s="66">
        <f t="shared" si="141"/>
        <v>-28387.622399999993</v>
      </c>
      <c r="BF210" s="66">
        <f t="shared" si="141"/>
        <v>-226573.63550000003</v>
      </c>
      <c r="BG210" s="66">
        <f t="shared" si="141"/>
        <v>-392336.99340000004</v>
      </c>
      <c r="BH210" s="67">
        <f t="shared" si="141"/>
        <v>0</v>
      </c>
      <c r="BI210" s="62">
        <f t="shared" si="141"/>
        <v>0</v>
      </c>
      <c r="BJ210" s="63">
        <f t="shared" si="141"/>
        <v>0</v>
      </c>
      <c r="BK210" s="62">
        <f t="shared" si="141"/>
        <v>0</v>
      </c>
      <c r="BL210" s="64">
        <f t="shared" si="141"/>
        <v>0</v>
      </c>
      <c r="BM210" s="64">
        <f t="shared" si="141"/>
        <v>0</v>
      </c>
      <c r="BN210" s="74">
        <f t="shared" si="141"/>
        <v>0</v>
      </c>
      <c r="BO210" s="66">
        <f t="shared" si="141"/>
        <v>0</v>
      </c>
      <c r="BP210" s="66">
        <f t="shared" si="141"/>
        <v>-371936.04159999918</v>
      </c>
      <c r="BQ210" s="66">
        <f t="shared" si="141"/>
        <v>-3096446.8527000016</v>
      </c>
      <c r="BR210" s="66">
        <f t="shared" si="141"/>
        <v>-5690041.6957999999</v>
      </c>
      <c r="BS210" s="66"/>
      <c r="BT210" s="62">
        <f t="shared" ref="BT210:CD210" si="142">BT126-BT42</f>
        <v>0</v>
      </c>
      <c r="BU210" s="62">
        <f t="shared" si="142"/>
        <v>0</v>
      </c>
      <c r="BV210" s="63">
        <f t="shared" si="142"/>
        <v>0</v>
      </c>
      <c r="BW210" s="62">
        <f t="shared" si="142"/>
        <v>0</v>
      </c>
      <c r="BX210" s="64">
        <f t="shared" si="142"/>
        <v>0</v>
      </c>
      <c r="BY210" s="64">
        <f t="shared" si="142"/>
        <v>0</v>
      </c>
      <c r="BZ210" s="74">
        <f t="shared" si="142"/>
        <v>0</v>
      </c>
      <c r="CA210" s="66">
        <f t="shared" si="142"/>
        <v>0</v>
      </c>
      <c r="CB210" s="66">
        <f t="shared" si="142"/>
        <v>-371936.04160000011</v>
      </c>
      <c r="CC210" s="66">
        <f t="shared" si="142"/>
        <v>-3096446.8527000006</v>
      </c>
      <c r="CD210" s="66">
        <f t="shared" si="142"/>
        <v>-5690041.6958000008</v>
      </c>
      <c r="CE210" s="66"/>
      <c r="CF210" s="62">
        <f t="shared" ref="CF210:CP210" si="143">CF126-CF42</f>
        <v>0</v>
      </c>
      <c r="CG210" s="62">
        <f t="shared" si="143"/>
        <v>0</v>
      </c>
      <c r="CH210" s="63">
        <f t="shared" si="143"/>
        <v>0</v>
      </c>
      <c r="CI210" s="62">
        <f t="shared" si="143"/>
        <v>0</v>
      </c>
      <c r="CJ210" s="64">
        <f t="shared" si="143"/>
        <v>0</v>
      </c>
      <c r="CK210" s="64">
        <f t="shared" si="143"/>
        <v>0</v>
      </c>
      <c r="CL210" s="74">
        <f t="shared" si="143"/>
        <v>0</v>
      </c>
      <c r="CM210" s="66">
        <f t="shared" si="143"/>
        <v>0</v>
      </c>
      <c r="CN210" s="66">
        <f t="shared" si="143"/>
        <v>-5528.6068999999843</v>
      </c>
      <c r="CO210" s="66">
        <f t="shared" si="143"/>
        <v>-99908.632800000021</v>
      </c>
      <c r="CP210" s="66">
        <f t="shared" si="143"/>
        <v>-256043.90980000002</v>
      </c>
      <c r="CQ210" s="5"/>
    </row>
    <row r="211" spans="1:95">
      <c r="A211" s="5"/>
      <c r="B211" s="21" t="s">
        <v>1</v>
      </c>
      <c r="C211" s="21" t="s">
        <v>80</v>
      </c>
      <c r="D211" s="22" t="s">
        <v>103</v>
      </c>
      <c r="E211" s="62">
        <f t="shared" ref="E211:AJ211" si="144">E127-E43</f>
        <v>0</v>
      </c>
      <c r="F211" s="62">
        <f t="shared" si="144"/>
        <v>0</v>
      </c>
      <c r="G211" s="63">
        <f t="shared" si="144"/>
        <v>0</v>
      </c>
      <c r="H211" s="62">
        <f t="shared" si="144"/>
        <v>0</v>
      </c>
      <c r="I211" s="64">
        <f t="shared" si="144"/>
        <v>0</v>
      </c>
      <c r="J211" s="64">
        <f t="shared" si="144"/>
        <v>0</v>
      </c>
      <c r="K211" s="74">
        <f t="shared" si="144"/>
        <v>0</v>
      </c>
      <c r="L211" s="66">
        <f t="shared" si="144"/>
        <v>0</v>
      </c>
      <c r="M211" s="66">
        <f t="shared" si="144"/>
        <v>-3639661</v>
      </c>
      <c r="N211" s="66">
        <f t="shared" si="144"/>
        <v>-3639661</v>
      </c>
      <c r="O211" s="66">
        <f t="shared" si="144"/>
        <v>-3649632</v>
      </c>
      <c r="P211" s="67">
        <f t="shared" si="144"/>
        <v>0</v>
      </c>
      <c r="Q211" s="62">
        <f t="shared" si="144"/>
        <v>0</v>
      </c>
      <c r="R211" s="63">
        <f t="shared" si="144"/>
        <v>0</v>
      </c>
      <c r="S211" s="62">
        <f t="shared" si="144"/>
        <v>0</v>
      </c>
      <c r="T211" s="64">
        <f t="shared" si="144"/>
        <v>0</v>
      </c>
      <c r="U211" s="64">
        <f t="shared" si="144"/>
        <v>0</v>
      </c>
      <c r="V211" s="74">
        <f t="shared" si="144"/>
        <v>0</v>
      </c>
      <c r="W211" s="66">
        <f t="shared" si="144"/>
        <v>0</v>
      </c>
      <c r="X211" s="66">
        <f t="shared" si="144"/>
        <v>-147509</v>
      </c>
      <c r="Y211" s="66">
        <f t="shared" si="144"/>
        <v>-147550</v>
      </c>
      <c r="Z211" s="66">
        <f t="shared" si="144"/>
        <v>-147900</v>
      </c>
      <c r="AA211" s="67">
        <f t="shared" si="144"/>
        <v>0</v>
      </c>
      <c r="AB211" s="62">
        <f t="shared" si="144"/>
        <v>0</v>
      </c>
      <c r="AC211" s="63">
        <f t="shared" si="144"/>
        <v>0</v>
      </c>
      <c r="AD211" s="62">
        <f t="shared" si="144"/>
        <v>0</v>
      </c>
      <c r="AE211" s="64">
        <f t="shared" si="144"/>
        <v>0</v>
      </c>
      <c r="AF211" s="64">
        <f t="shared" si="144"/>
        <v>0</v>
      </c>
      <c r="AG211" s="74">
        <f t="shared" si="144"/>
        <v>0</v>
      </c>
      <c r="AH211" s="66">
        <f t="shared" si="144"/>
        <v>0</v>
      </c>
      <c r="AI211" s="66">
        <f t="shared" si="144"/>
        <v>-3787170</v>
      </c>
      <c r="AJ211" s="66">
        <f t="shared" si="144"/>
        <v>-3787211</v>
      </c>
      <c r="AK211" s="66">
        <f t="shared" ref="AK211:BR211" si="145">AK127-AK43</f>
        <v>-3797532</v>
      </c>
      <c r="AL211" s="62">
        <f t="shared" si="145"/>
        <v>0</v>
      </c>
      <c r="AM211" s="62">
        <f t="shared" si="145"/>
        <v>0</v>
      </c>
      <c r="AN211" s="63">
        <f t="shared" si="145"/>
        <v>0</v>
      </c>
      <c r="AO211" s="62">
        <f t="shared" si="145"/>
        <v>0</v>
      </c>
      <c r="AP211" s="64">
        <f t="shared" si="145"/>
        <v>0</v>
      </c>
      <c r="AQ211" s="64">
        <f t="shared" si="145"/>
        <v>0</v>
      </c>
      <c r="AR211" s="74">
        <f t="shared" si="145"/>
        <v>0</v>
      </c>
      <c r="AS211" s="66">
        <f t="shared" si="145"/>
        <v>0</v>
      </c>
      <c r="AT211" s="66">
        <f t="shared" si="145"/>
        <v>-377580.84899999999</v>
      </c>
      <c r="AU211" s="66">
        <f t="shared" si="145"/>
        <v>-465069.51080000005</v>
      </c>
      <c r="AV211" s="66">
        <f t="shared" si="145"/>
        <v>-555958.68480000005</v>
      </c>
      <c r="AW211" s="67">
        <f t="shared" si="145"/>
        <v>0</v>
      </c>
      <c r="AX211" s="62">
        <f t="shared" si="145"/>
        <v>0</v>
      </c>
      <c r="AY211" s="63">
        <f t="shared" si="145"/>
        <v>0</v>
      </c>
      <c r="AZ211" s="62">
        <f t="shared" si="145"/>
        <v>0</v>
      </c>
      <c r="BA211" s="64">
        <f t="shared" si="145"/>
        <v>0</v>
      </c>
      <c r="BB211" s="64">
        <f t="shared" si="145"/>
        <v>0</v>
      </c>
      <c r="BC211" s="74">
        <f t="shared" si="145"/>
        <v>0</v>
      </c>
      <c r="BD211" s="66">
        <f t="shared" si="145"/>
        <v>0</v>
      </c>
      <c r="BE211" s="66">
        <f t="shared" si="145"/>
        <v>-322666.88399999996</v>
      </c>
      <c r="BF211" s="66">
        <f t="shared" si="145"/>
        <v>-291993.9681</v>
      </c>
      <c r="BG211" s="66">
        <f t="shared" si="145"/>
        <v>-260130.94200000001</v>
      </c>
      <c r="BH211" s="67">
        <f t="shared" si="145"/>
        <v>0</v>
      </c>
      <c r="BI211" s="62">
        <f t="shared" si="145"/>
        <v>0</v>
      </c>
      <c r="BJ211" s="63">
        <f t="shared" si="145"/>
        <v>0</v>
      </c>
      <c r="BK211" s="62">
        <f t="shared" si="145"/>
        <v>0</v>
      </c>
      <c r="BL211" s="64">
        <f t="shared" si="145"/>
        <v>0</v>
      </c>
      <c r="BM211" s="64">
        <f t="shared" si="145"/>
        <v>0</v>
      </c>
      <c r="BN211" s="74">
        <f t="shared" si="145"/>
        <v>0</v>
      </c>
      <c r="BO211" s="66">
        <f t="shared" si="145"/>
        <v>0</v>
      </c>
      <c r="BP211" s="66">
        <f t="shared" si="145"/>
        <v>-4487417.7329999991</v>
      </c>
      <c r="BQ211" s="66">
        <f t="shared" si="145"/>
        <v>-4544274.4789000005</v>
      </c>
      <c r="BR211" s="66">
        <f t="shared" si="145"/>
        <v>-4613621.6267999988</v>
      </c>
      <c r="BS211" s="66"/>
      <c r="BT211" s="62">
        <f t="shared" ref="BT211:CD211" si="146">BT127-BT43</f>
        <v>0</v>
      </c>
      <c r="BU211" s="62">
        <f t="shared" si="146"/>
        <v>0</v>
      </c>
      <c r="BV211" s="63">
        <f t="shared" si="146"/>
        <v>0</v>
      </c>
      <c r="BW211" s="62">
        <f t="shared" si="146"/>
        <v>0</v>
      </c>
      <c r="BX211" s="64">
        <f t="shared" si="146"/>
        <v>0</v>
      </c>
      <c r="BY211" s="64">
        <f t="shared" si="146"/>
        <v>0</v>
      </c>
      <c r="BZ211" s="74">
        <f t="shared" si="146"/>
        <v>0</v>
      </c>
      <c r="CA211" s="66">
        <f t="shared" si="146"/>
        <v>0</v>
      </c>
      <c r="CB211" s="66">
        <f t="shared" si="146"/>
        <v>-4487415.1065999996</v>
      </c>
      <c r="CC211" s="66">
        <f t="shared" si="146"/>
        <v>-4544270.9591999995</v>
      </c>
      <c r="CD211" s="66">
        <f t="shared" si="146"/>
        <v>-4613627.7729000002</v>
      </c>
      <c r="CE211" s="66"/>
      <c r="CF211" s="62">
        <f t="shared" ref="CF211:CP211" si="147">CF127-CF43</f>
        <v>0</v>
      </c>
      <c r="CG211" s="62">
        <f t="shared" si="147"/>
        <v>0</v>
      </c>
      <c r="CH211" s="63">
        <f t="shared" si="147"/>
        <v>0</v>
      </c>
      <c r="CI211" s="62">
        <f t="shared" si="147"/>
        <v>0</v>
      </c>
      <c r="CJ211" s="64">
        <f t="shared" si="147"/>
        <v>0</v>
      </c>
      <c r="CK211" s="64">
        <f t="shared" si="147"/>
        <v>0</v>
      </c>
      <c r="CL211" s="74">
        <f t="shared" si="147"/>
        <v>0</v>
      </c>
      <c r="CM211" s="66">
        <f t="shared" si="147"/>
        <v>0</v>
      </c>
      <c r="CN211" s="66">
        <f t="shared" si="147"/>
        <v>-174783.41409999999</v>
      </c>
      <c r="CO211" s="66">
        <f t="shared" si="147"/>
        <v>-177045.24500000002</v>
      </c>
      <c r="CP211" s="66">
        <f t="shared" si="147"/>
        <v>-179683.71</v>
      </c>
      <c r="CQ211" s="5"/>
    </row>
    <row r="212" spans="1:95">
      <c r="A212" s="5"/>
      <c r="B212" s="21" t="s">
        <v>1</v>
      </c>
      <c r="C212" s="21" t="s">
        <v>80</v>
      </c>
      <c r="D212" s="22" t="s">
        <v>109</v>
      </c>
      <c r="E212" s="62">
        <f t="shared" ref="E212:AJ212" si="148">E128-E44</f>
        <v>0</v>
      </c>
      <c r="F212" s="62">
        <f t="shared" si="148"/>
        <v>0</v>
      </c>
      <c r="G212" s="63">
        <f t="shared" si="148"/>
        <v>0</v>
      </c>
      <c r="H212" s="62">
        <f t="shared" si="148"/>
        <v>0</v>
      </c>
      <c r="I212" s="64">
        <f t="shared" si="148"/>
        <v>0</v>
      </c>
      <c r="J212" s="64">
        <f t="shared" si="148"/>
        <v>0</v>
      </c>
      <c r="K212" s="74">
        <f t="shared" si="148"/>
        <v>0</v>
      </c>
      <c r="L212" s="66">
        <f t="shared" si="148"/>
        <v>0</v>
      </c>
      <c r="M212" s="66">
        <f t="shared" si="148"/>
        <v>17563</v>
      </c>
      <c r="N212" s="66">
        <f t="shared" si="148"/>
        <v>-3413099</v>
      </c>
      <c r="O212" s="66">
        <f t="shared" si="148"/>
        <v>-1655518</v>
      </c>
      <c r="P212" s="67">
        <f t="shared" si="148"/>
        <v>0</v>
      </c>
      <c r="Q212" s="62">
        <f t="shared" si="148"/>
        <v>0</v>
      </c>
      <c r="R212" s="63">
        <f t="shared" si="148"/>
        <v>0</v>
      </c>
      <c r="S212" s="62">
        <f t="shared" si="148"/>
        <v>0</v>
      </c>
      <c r="T212" s="64">
        <f t="shared" si="148"/>
        <v>0</v>
      </c>
      <c r="U212" s="64">
        <f t="shared" si="148"/>
        <v>0</v>
      </c>
      <c r="V212" s="74">
        <f t="shared" si="148"/>
        <v>0</v>
      </c>
      <c r="W212" s="66">
        <f t="shared" si="148"/>
        <v>0</v>
      </c>
      <c r="X212" s="66">
        <f t="shared" si="148"/>
        <v>16550</v>
      </c>
      <c r="Y212" s="66">
        <f t="shared" si="148"/>
        <v>-233553</v>
      </c>
      <c r="Z212" s="66">
        <f t="shared" si="148"/>
        <v>-288252</v>
      </c>
      <c r="AA212" s="67">
        <f t="shared" si="148"/>
        <v>0</v>
      </c>
      <c r="AB212" s="62">
        <f t="shared" si="148"/>
        <v>0</v>
      </c>
      <c r="AC212" s="63">
        <f t="shared" si="148"/>
        <v>0</v>
      </c>
      <c r="AD212" s="62">
        <f t="shared" si="148"/>
        <v>0</v>
      </c>
      <c r="AE212" s="64">
        <f t="shared" si="148"/>
        <v>0</v>
      </c>
      <c r="AF212" s="64">
        <f t="shared" si="148"/>
        <v>0</v>
      </c>
      <c r="AG212" s="74">
        <f t="shared" si="148"/>
        <v>0</v>
      </c>
      <c r="AH212" s="66">
        <f t="shared" si="148"/>
        <v>0</v>
      </c>
      <c r="AI212" s="66">
        <f t="shared" si="148"/>
        <v>34113</v>
      </c>
      <c r="AJ212" s="66">
        <f t="shared" si="148"/>
        <v>-3646652</v>
      </c>
      <c r="AK212" s="66">
        <f t="shared" ref="AK212:BR212" si="149">AK128-AK44</f>
        <v>-1943770</v>
      </c>
      <c r="AL212" s="62">
        <f t="shared" si="149"/>
        <v>0</v>
      </c>
      <c r="AM212" s="62">
        <f t="shared" si="149"/>
        <v>0</v>
      </c>
      <c r="AN212" s="63">
        <f t="shared" si="149"/>
        <v>0</v>
      </c>
      <c r="AO212" s="62">
        <f t="shared" si="149"/>
        <v>0</v>
      </c>
      <c r="AP212" s="64">
        <f t="shared" si="149"/>
        <v>0</v>
      </c>
      <c r="AQ212" s="64">
        <f t="shared" si="149"/>
        <v>0</v>
      </c>
      <c r="AR212" s="74">
        <f t="shared" si="149"/>
        <v>0</v>
      </c>
      <c r="AS212" s="66">
        <f t="shared" si="149"/>
        <v>0</v>
      </c>
      <c r="AT212" s="66">
        <f t="shared" si="149"/>
        <v>-5908.9339000000036</v>
      </c>
      <c r="AU212" s="66">
        <f t="shared" si="149"/>
        <v>-491118.86560000025</v>
      </c>
      <c r="AV212" s="66">
        <f t="shared" si="149"/>
        <v>-299167.92800000007</v>
      </c>
      <c r="AW212" s="67">
        <f t="shared" si="149"/>
        <v>0</v>
      </c>
      <c r="AX212" s="62">
        <f t="shared" si="149"/>
        <v>0</v>
      </c>
      <c r="AY212" s="63">
        <f t="shared" si="149"/>
        <v>0</v>
      </c>
      <c r="AZ212" s="62">
        <f t="shared" si="149"/>
        <v>0</v>
      </c>
      <c r="BA212" s="64">
        <f t="shared" si="149"/>
        <v>0</v>
      </c>
      <c r="BB212" s="64">
        <f t="shared" si="149"/>
        <v>0</v>
      </c>
      <c r="BC212" s="74">
        <f t="shared" si="149"/>
        <v>0</v>
      </c>
      <c r="BD212" s="66">
        <f t="shared" si="149"/>
        <v>0</v>
      </c>
      <c r="BE212" s="66">
        <f t="shared" si="149"/>
        <v>2387.910000000018</v>
      </c>
      <c r="BF212" s="66">
        <f t="shared" si="149"/>
        <v>-236303.04959999979</v>
      </c>
      <c r="BG212" s="66">
        <f t="shared" si="149"/>
        <v>-114293.67600000001</v>
      </c>
      <c r="BH212" s="67">
        <f t="shared" si="149"/>
        <v>0</v>
      </c>
      <c r="BI212" s="62">
        <f t="shared" si="149"/>
        <v>0</v>
      </c>
      <c r="BJ212" s="63">
        <f t="shared" si="149"/>
        <v>0</v>
      </c>
      <c r="BK212" s="62">
        <f t="shared" si="149"/>
        <v>0</v>
      </c>
      <c r="BL212" s="64">
        <f t="shared" si="149"/>
        <v>0</v>
      </c>
      <c r="BM212" s="64">
        <f t="shared" si="149"/>
        <v>0</v>
      </c>
      <c r="BN212" s="74">
        <f t="shared" si="149"/>
        <v>0</v>
      </c>
      <c r="BO212" s="66">
        <f t="shared" si="149"/>
        <v>0</v>
      </c>
      <c r="BP212" s="66">
        <f t="shared" si="149"/>
        <v>30591.976100000087</v>
      </c>
      <c r="BQ212" s="66">
        <f t="shared" si="149"/>
        <v>-4374073.9151999988</v>
      </c>
      <c r="BR212" s="66">
        <f t="shared" si="149"/>
        <v>-2357231.6039999994</v>
      </c>
      <c r="BS212" s="66"/>
      <c r="BT212" s="62">
        <f t="shared" ref="BT212:CD212" si="150">BT128-BT44</f>
        <v>0</v>
      </c>
      <c r="BU212" s="62">
        <f t="shared" si="150"/>
        <v>0</v>
      </c>
      <c r="BV212" s="63">
        <f t="shared" si="150"/>
        <v>0</v>
      </c>
      <c r="BW212" s="62">
        <f t="shared" si="150"/>
        <v>0</v>
      </c>
      <c r="BX212" s="64">
        <f t="shared" si="150"/>
        <v>0</v>
      </c>
      <c r="BY212" s="64">
        <f t="shared" si="150"/>
        <v>0</v>
      </c>
      <c r="BZ212" s="74">
        <f t="shared" si="150"/>
        <v>0</v>
      </c>
      <c r="CA212" s="66">
        <f t="shared" si="150"/>
        <v>0</v>
      </c>
      <c r="CB212" s="66">
        <f t="shared" si="150"/>
        <v>0</v>
      </c>
      <c r="CC212" s="66">
        <f t="shared" si="150"/>
        <v>-4300194.7677999996</v>
      </c>
      <c r="CD212" s="66">
        <f t="shared" si="150"/>
        <v>-2402188.1525999997</v>
      </c>
      <c r="CE212" s="66"/>
      <c r="CF212" s="62">
        <f t="shared" ref="CF212:CP212" si="151">CF128-CF44</f>
        <v>0</v>
      </c>
      <c r="CG212" s="62">
        <f t="shared" si="151"/>
        <v>0</v>
      </c>
      <c r="CH212" s="63">
        <f t="shared" si="151"/>
        <v>0</v>
      </c>
      <c r="CI212" s="62">
        <f t="shared" si="151"/>
        <v>0</v>
      </c>
      <c r="CJ212" s="64">
        <f t="shared" si="151"/>
        <v>0</v>
      </c>
      <c r="CK212" s="64">
        <f t="shared" si="151"/>
        <v>0</v>
      </c>
      <c r="CL212" s="74">
        <f t="shared" si="151"/>
        <v>0</v>
      </c>
      <c r="CM212" s="66">
        <f t="shared" si="151"/>
        <v>0</v>
      </c>
      <c r="CN212" s="66">
        <f t="shared" si="151"/>
        <v>19018.72</v>
      </c>
      <c r="CO212" s="66">
        <f t="shared" si="151"/>
        <v>-278948.35779999988</v>
      </c>
      <c r="CP212" s="66">
        <f t="shared" si="151"/>
        <v>-347934.21039999998</v>
      </c>
      <c r="CQ212" s="5"/>
    </row>
    <row r="213" spans="1:95">
      <c r="A213" s="5"/>
      <c r="B213" s="21" t="s">
        <v>1</v>
      </c>
      <c r="C213" s="21" t="s">
        <v>80</v>
      </c>
      <c r="D213" s="22" t="s">
        <v>104</v>
      </c>
      <c r="E213" s="62">
        <f t="shared" ref="E213:AJ213" si="152">E129-E45</f>
        <v>0</v>
      </c>
      <c r="F213" s="62">
        <f t="shared" si="152"/>
        <v>0</v>
      </c>
      <c r="G213" s="63">
        <f t="shared" si="152"/>
        <v>0</v>
      </c>
      <c r="H213" s="62">
        <f t="shared" si="152"/>
        <v>0</v>
      </c>
      <c r="I213" s="64">
        <f t="shared" si="152"/>
        <v>0</v>
      </c>
      <c r="J213" s="64">
        <f t="shared" si="152"/>
        <v>0</v>
      </c>
      <c r="K213" s="74">
        <f t="shared" si="152"/>
        <v>-24719</v>
      </c>
      <c r="L213" s="66">
        <f t="shared" si="152"/>
        <v>-25809</v>
      </c>
      <c r="M213" s="66">
        <f t="shared" si="152"/>
        <v>45661</v>
      </c>
      <c r="N213" s="66">
        <f t="shared" si="152"/>
        <v>0</v>
      </c>
      <c r="O213" s="66">
        <f t="shared" si="152"/>
        <v>0</v>
      </c>
      <c r="P213" s="67">
        <f t="shared" si="152"/>
        <v>0</v>
      </c>
      <c r="Q213" s="62">
        <f t="shared" si="152"/>
        <v>0</v>
      </c>
      <c r="R213" s="63">
        <f t="shared" si="152"/>
        <v>0</v>
      </c>
      <c r="S213" s="62">
        <f t="shared" si="152"/>
        <v>0</v>
      </c>
      <c r="T213" s="64">
        <f t="shared" si="152"/>
        <v>0</v>
      </c>
      <c r="U213" s="64">
        <f t="shared" si="152"/>
        <v>0</v>
      </c>
      <c r="V213" s="74">
        <f t="shared" si="152"/>
        <v>501</v>
      </c>
      <c r="W213" s="66">
        <f t="shared" si="152"/>
        <v>40253</v>
      </c>
      <c r="X213" s="66">
        <f t="shared" si="152"/>
        <v>-29634</v>
      </c>
      <c r="Y213" s="66">
        <f t="shared" si="152"/>
        <v>0</v>
      </c>
      <c r="Z213" s="66">
        <f t="shared" si="152"/>
        <v>0</v>
      </c>
      <c r="AA213" s="67">
        <f t="shared" si="152"/>
        <v>0</v>
      </c>
      <c r="AB213" s="62">
        <f t="shared" si="152"/>
        <v>0</v>
      </c>
      <c r="AC213" s="63">
        <f t="shared" si="152"/>
        <v>0</v>
      </c>
      <c r="AD213" s="62">
        <f t="shared" si="152"/>
        <v>0</v>
      </c>
      <c r="AE213" s="64">
        <f t="shared" si="152"/>
        <v>0</v>
      </c>
      <c r="AF213" s="64">
        <f t="shared" si="152"/>
        <v>0</v>
      </c>
      <c r="AG213" s="74">
        <f t="shared" si="152"/>
        <v>-24218</v>
      </c>
      <c r="AH213" s="66">
        <f t="shared" si="152"/>
        <v>14444</v>
      </c>
      <c r="AI213" s="66">
        <f t="shared" si="152"/>
        <v>16027</v>
      </c>
      <c r="AJ213" s="66">
        <f t="shared" si="152"/>
        <v>0</v>
      </c>
      <c r="AK213" s="66">
        <f t="shared" ref="AK213:BR213" si="153">AK129-AK45</f>
        <v>0</v>
      </c>
      <c r="AL213" s="62">
        <f t="shared" si="153"/>
        <v>0</v>
      </c>
      <c r="AM213" s="62">
        <f t="shared" si="153"/>
        <v>0</v>
      </c>
      <c r="AN213" s="63">
        <f t="shared" si="153"/>
        <v>0</v>
      </c>
      <c r="AO213" s="62">
        <f t="shared" si="153"/>
        <v>0</v>
      </c>
      <c r="AP213" s="64">
        <f t="shared" si="153"/>
        <v>0</v>
      </c>
      <c r="AQ213" s="64">
        <f t="shared" si="153"/>
        <v>0</v>
      </c>
      <c r="AR213" s="74">
        <f t="shared" si="153"/>
        <v>-1561.9900000000007</v>
      </c>
      <c r="AS213" s="66">
        <f t="shared" si="153"/>
        <v>-10356.367599999998</v>
      </c>
      <c r="AT213" s="66">
        <f t="shared" si="153"/>
        <v>-25842.108099999954</v>
      </c>
      <c r="AU213" s="66">
        <f t="shared" si="153"/>
        <v>0</v>
      </c>
      <c r="AV213" s="66">
        <f t="shared" si="153"/>
        <v>0</v>
      </c>
      <c r="AW213" s="67">
        <f t="shared" si="153"/>
        <v>0</v>
      </c>
      <c r="AX213" s="62">
        <f t="shared" si="153"/>
        <v>0</v>
      </c>
      <c r="AY213" s="63">
        <f t="shared" si="153"/>
        <v>0</v>
      </c>
      <c r="AZ213" s="62">
        <f t="shared" si="153"/>
        <v>0</v>
      </c>
      <c r="BA213" s="64">
        <f t="shared" si="153"/>
        <v>0</v>
      </c>
      <c r="BB213" s="64">
        <f t="shared" si="153"/>
        <v>0</v>
      </c>
      <c r="BC213" s="74">
        <f t="shared" si="153"/>
        <v>-1734.0087999999996</v>
      </c>
      <c r="BD213" s="66">
        <f t="shared" si="153"/>
        <v>1080.4112000000023</v>
      </c>
      <c r="BE213" s="66">
        <f t="shared" si="153"/>
        <v>1221.2574000000022</v>
      </c>
      <c r="BF213" s="66">
        <f t="shared" si="153"/>
        <v>0</v>
      </c>
      <c r="BG213" s="66">
        <f t="shared" si="153"/>
        <v>0</v>
      </c>
      <c r="BH213" s="67">
        <f t="shared" si="153"/>
        <v>0</v>
      </c>
      <c r="BI213" s="62">
        <f t="shared" si="153"/>
        <v>0</v>
      </c>
      <c r="BJ213" s="63">
        <f t="shared" si="153"/>
        <v>0</v>
      </c>
      <c r="BK213" s="62">
        <f t="shared" si="153"/>
        <v>0</v>
      </c>
      <c r="BL213" s="64">
        <f t="shared" si="153"/>
        <v>0</v>
      </c>
      <c r="BM213" s="64">
        <f t="shared" si="153"/>
        <v>0</v>
      </c>
      <c r="BN213" s="74">
        <f t="shared" si="153"/>
        <v>-27513.998799999987</v>
      </c>
      <c r="BO213" s="66">
        <f t="shared" si="153"/>
        <v>5168.0435999995098</v>
      </c>
      <c r="BP213" s="66">
        <f t="shared" si="153"/>
        <v>-8593.8506999993697</v>
      </c>
      <c r="BQ213" s="66">
        <f t="shared" si="153"/>
        <v>0</v>
      </c>
      <c r="BR213" s="66">
        <f t="shared" si="153"/>
        <v>0</v>
      </c>
      <c r="BS213" s="66"/>
      <c r="BT213" s="62">
        <f t="shared" ref="BT213:CD213" si="154">BT129-BT45</f>
        <v>0</v>
      </c>
      <c r="BU213" s="62">
        <f t="shared" si="154"/>
        <v>0</v>
      </c>
      <c r="BV213" s="63">
        <f t="shared" si="154"/>
        <v>0</v>
      </c>
      <c r="BW213" s="62">
        <f t="shared" si="154"/>
        <v>0</v>
      </c>
      <c r="BX213" s="64">
        <f t="shared" si="154"/>
        <v>0</v>
      </c>
      <c r="BY213" s="64">
        <f t="shared" si="154"/>
        <v>0</v>
      </c>
      <c r="BZ213" s="74">
        <f t="shared" si="154"/>
        <v>-285.70140000001993</v>
      </c>
      <c r="CA213" s="66">
        <f t="shared" si="154"/>
        <v>0</v>
      </c>
      <c r="CB213" s="66">
        <f t="shared" si="154"/>
        <v>-31455.761899998412</v>
      </c>
      <c r="CC213" s="66">
        <f t="shared" si="154"/>
        <v>0</v>
      </c>
      <c r="CD213" s="66">
        <f t="shared" si="154"/>
        <v>0</v>
      </c>
      <c r="CE213" s="66"/>
      <c r="CF213" s="62">
        <f t="shared" ref="CF213:CP213" si="155">CF129-CF45</f>
        <v>0</v>
      </c>
      <c r="CG213" s="62">
        <f t="shared" si="155"/>
        <v>0</v>
      </c>
      <c r="CH213" s="63">
        <f t="shared" si="155"/>
        <v>0</v>
      </c>
      <c r="CI213" s="62">
        <f t="shared" si="155"/>
        <v>0</v>
      </c>
      <c r="CJ213" s="64">
        <f t="shared" si="155"/>
        <v>0</v>
      </c>
      <c r="CK213" s="64">
        <f t="shared" si="155"/>
        <v>0</v>
      </c>
      <c r="CL213" s="74">
        <f t="shared" si="155"/>
        <v>538.83449999999903</v>
      </c>
      <c r="CM213" s="66">
        <f t="shared" si="155"/>
        <v>45895.432799999966</v>
      </c>
      <c r="CN213" s="66">
        <f t="shared" si="155"/>
        <v>-37047.827999999863</v>
      </c>
      <c r="CO213" s="66">
        <f t="shared" si="155"/>
        <v>0</v>
      </c>
      <c r="CP213" s="66">
        <f t="shared" si="155"/>
        <v>0</v>
      </c>
      <c r="CQ213" s="5"/>
    </row>
    <row r="214" spans="1:95">
      <c r="A214" s="5"/>
      <c r="B214" s="21" t="s">
        <v>1</v>
      </c>
      <c r="C214" s="21" t="s">
        <v>80</v>
      </c>
      <c r="D214" s="22" t="s">
        <v>105</v>
      </c>
      <c r="E214" s="62">
        <f t="shared" ref="E214:AJ214" si="156">E130-E46</f>
        <v>0</v>
      </c>
      <c r="F214" s="62">
        <f t="shared" si="156"/>
        <v>0</v>
      </c>
      <c r="G214" s="63">
        <f t="shared" si="156"/>
        <v>0</v>
      </c>
      <c r="H214" s="62">
        <f t="shared" si="156"/>
        <v>0</v>
      </c>
      <c r="I214" s="64">
        <f t="shared" si="156"/>
        <v>0</v>
      </c>
      <c r="J214" s="64">
        <f t="shared" si="156"/>
        <v>0</v>
      </c>
      <c r="K214" s="74">
        <f t="shared" si="156"/>
        <v>0</v>
      </c>
      <c r="L214" s="66">
        <f t="shared" si="156"/>
        <v>0</v>
      </c>
      <c r="M214" s="66">
        <f t="shared" si="156"/>
        <v>0</v>
      </c>
      <c r="N214" s="66">
        <f t="shared" si="156"/>
        <v>0</v>
      </c>
      <c r="O214" s="66">
        <f t="shared" si="156"/>
        <v>-2939743</v>
      </c>
      <c r="P214" s="67">
        <f t="shared" si="156"/>
        <v>0</v>
      </c>
      <c r="Q214" s="62">
        <f t="shared" si="156"/>
        <v>0</v>
      </c>
      <c r="R214" s="63">
        <f t="shared" si="156"/>
        <v>0</v>
      </c>
      <c r="S214" s="62">
        <f t="shared" si="156"/>
        <v>0</v>
      </c>
      <c r="T214" s="64">
        <f t="shared" si="156"/>
        <v>0</v>
      </c>
      <c r="U214" s="64">
        <f t="shared" si="156"/>
        <v>0</v>
      </c>
      <c r="V214" s="74">
        <f t="shared" si="156"/>
        <v>0</v>
      </c>
      <c r="W214" s="66">
        <f t="shared" si="156"/>
        <v>0</v>
      </c>
      <c r="X214" s="66">
        <f t="shared" si="156"/>
        <v>0</v>
      </c>
      <c r="Y214" s="66">
        <f t="shared" si="156"/>
        <v>0</v>
      </c>
      <c r="Z214" s="66">
        <f t="shared" si="156"/>
        <v>-85525</v>
      </c>
      <c r="AA214" s="67">
        <f t="shared" si="156"/>
        <v>0</v>
      </c>
      <c r="AB214" s="62">
        <f t="shared" si="156"/>
        <v>0</v>
      </c>
      <c r="AC214" s="63">
        <f t="shared" si="156"/>
        <v>0</v>
      </c>
      <c r="AD214" s="62">
        <f t="shared" si="156"/>
        <v>0</v>
      </c>
      <c r="AE214" s="64">
        <f t="shared" si="156"/>
        <v>0</v>
      </c>
      <c r="AF214" s="64">
        <f t="shared" si="156"/>
        <v>0</v>
      </c>
      <c r="AG214" s="74">
        <f t="shared" si="156"/>
        <v>0</v>
      </c>
      <c r="AH214" s="66">
        <f t="shared" si="156"/>
        <v>0</v>
      </c>
      <c r="AI214" s="66">
        <f t="shared" si="156"/>
        <v>0</v>
      </c>
      <c r="AJ214" s="66">
        <f t="shared" si="156"/>
        <v>0</v>
      </c>
      <c r="AK214" s="66">
        <f t="shared" ref="AK214:BR214" si="157">AK130-AK46</f>
        <v>-3025268</v>
      </c>
      <c r="AL214" s="62">
        <f t="shared" si="157"/>
        <v>0</v>
      </c>
      <c r="AM214" s="62">
        <f t="shared" si="157"/>
        <v>0</v>
      </c>
      <c r="AN214" s="63">
        <f t="shared" si="157"/>
        <v>0</v>
      </c>
      <c r="AO214" s="62">
        <f t="shared" si="157"/>
        <v>0</v>
      </c>
      <c r="AP214" s="64">
        <f t="shared" si="157"/>
        <v>0</v>
      </c>
      <c r="AQ214" s="64">
        <f t="shared" si="157"/>
        <v>0</v>
      </c>
      <c r="AR214" s="74">
        <f t="shared" si="157"/>
        <v>0</v>
      </c>
      <c r="AS214" s="66">
        <f t="shared" si="157"/>
        <v>0</v>
      </c>
      <c r="AT214" s="66">
        <f t="shared" si="157"/>
        <v>0</v>
      </c>
      <c r="AU214" s="66">
        <f t="shared" si="157"/>
        <v>0</v>
      </c>
      <c r="AV214" s="66">
        <f t="shared" si="157"/>
        <v>-442899.2352</v>
      </c>
      <c r="AW214" s="67">
        <f t="shared" si="157"/>
        <v>0</v>
      </c>
      <c r="AX214" s="62">
        <f t="shared" si="157"/>
        <v>0</v>
      </c>
      <c r="AY214" s="63">
        <f t="shared" si="157"/>
        <v>0</v>
      </c>
      <c r="AZ214" s="62">
        <f t="shared" si="157"/>
        <v>0</v>
      </c>
      <c r="BA214" s="64">
        <f t="shared" si="157"/>
        <v>0</v>
      </c>
      <c r="BB214" s="64">
        <f t="shared" si="157"/>
        <v>0</v>
      </c>
      <c r="BC214" s="74">
        <f t="shared" si="157"/>
        <v>0</v>
      </c>
      <c r="BD214" s="66">
        <f t="shared" si="157"/>
        <v>0</v>
      </c>
      <c r="BE214" s="66">
        <f t="shared" si="157"/>
        <v>0</v>
      </c>
      <c r="BF214" s="66">
        <f t="shared" si="157"/>
        <v>0</v>
      </c>
      <c r="BG214" s="66">
        <f t="shared" si="157"/>
        <v>-232038.05559999999</v>
      </c>
      <c r="BH214" s="67">
        <f t="shared" si="157"/>
        <v>0</v>
      </c>
      <c r="BI214" s="62">
        <f t="shared" si="157"/>
        <v>0</v>
      </c>
      <c r="BJ214" s="63">
        <f t="shared" si="157"/>
        <v>0</v>
      </c>
      <c r="BK214" s="62">
        <f t="shared" si="157"/>
        <v>0</v>
      </c>
      <c r="BL214" s="64">
        <f t="shared" si="157"/>
        <v>0</v>
      </c>
      <c r="BM214" s="64">
        <f t="shared" si="157"/>
        <v>0</v>
      </c>
      <c r="BN214" s="74">
        <f t="shared" si="157"/>
        <v>0</v>
      </c>
      <c r="BO214" s="66">
        <f t="shared" si="157"/>
        <v>0</v>
      </c>
      <c r="BP214" s="66">
        <f t="shared" si="157"/>
        <v>0</v>
      </c>
      <c r="BQ214" s="66">
        <f t="shared" si="157"/>
        <v>0</v>
      </c>
      <c r="BR214" s="66">
        <f t="shared" si="157"/>
        <v>-3700205.2908000001</v>
      </c>
      <c r="BS214" s="66"/>
      <c r="BT214" s="62">
        <f t="shared" ref="BT214:CD214" si="158">BT130-BT46</f>
        <v>0</v>
      </c>
      <c r="BU214" s="62">
        <f t="shared" si="158"/>
        <v>0</v>
      </c>
      <c r="BV214" s="63">
        <f t="shared" si="158"/>
        <v>0</v>
      </c>
      <c r="BW214" s="62">
        <f t="shared" si="158"/>
        <v>0</v>
      </c>
      <c r="BX214" s="64">
        <f t="shared" si="158"/>
        <v>0</v>
      </c>
      <c r="BY214" s="64">
        <f t="shared" si="158"/>
        <v>0</v>
      </c>
      <c r="BZ214" s="74">
        <f t="shared" si="158"/>
        <v>0</v>
      </c>
      <c r="CA214" s="66">
        <f t="shared" si="158"/>
        <v>0</v>
      </c>
      <c r="CB214" s="66">
        <f t="shared" si="158"/>
        <v>0</v>
      </c>
      <c r="CC214" s="66">
        <f t="shared" si="158"/>
        <v>0</v>
      </c>
      <c r="CD214" s="66">
        <f t="shared" si="158"/>
        <v>-3678120.8344000001</v>
      </c>
      <c r="CE214" s="66"/>
      <c r="CF214" s="62">
        <f t="shared" ref="CF214:CP214" si="159">CF130-CF46</f>
        <v>0</v>
      </c>
      <c r="CG214" s="62">
        <f t="shared" si="159"/>
        <v>0</v>
      </c>
      <c r="CH214" s="63">
        <f t="shared" si="159"/>
        <v>0</v>
      </c>
      <c r="CI214" s="62">
        <f t="shared" si="159"/>
        <v>0</v>
      </c>
      <c r="CJ214" s="64">
        <f t="shared" si="159"/>
        <v>0</v>
      </c>
      <c r="CK214" s="64">
        <f t="shared" si="159"/>
        <v>0</v>
      </c>
      <c r="CL214" s="74">
        <f t="shared" si="159"/>
        <v>0</v>
      </c>
      <c r="CM214" s="66">
        <f t="shared" si="159"/>
        <v>0</v>
      </c>
      <c r="CN214" s="66">
        <f t="shared" si="159"/>
        <v>0</v>
      </c>
      <c r="CO214" s="66">
        <f t="shared" si="159"/>
        <v>0</v>
      </c>
      <c r="CP214" s="66">
        <f t="shared" si="159"/>
        <v>-104605.6275</v>
      </c>
      <c r="CQ214" s="5"/>
    </row>
    <row r="215" spans="1:95">
      <c r="A215" s="5"/>
      <c r="B215" s="21" t="s">
        <v>1</v>
      </c>
      <c r="C215" s="21" t="s">
        <v>80</v>
      </c>
      <c r="D215" s="22" t="s">
        <v>106</v>
      </c>
      <c r="E215" s="62">
        <f t="shared" ref="E215:AJ215" si="160">E131-E47</f>
        <v>0</v>
      </c>
      <c r="F215" s="62">
        <f t="shared" si="160"/>
        <v>0</v>
      </c>
      <c r="G215" s="63">
        <f t="shared" si="160"/>
        <v>0</v>
      </c>
      <c r="H215" s="62">
        <f t="shared" si="160"/>
        <v>0</v>
      </c>
      <c r="I215" s="64">
        <f t="shared" si="160"/>
        <v>0</v>
      </c>
      <c r="J215" s="64">
        <f t="shared" si="160"/>
        <v>0</v>
      </c>
      <c r="K215" s="74">
        <f t="shared" si="160"/>
        <v>0</v>
      </c>
      <c r="L215" s="66">
        <f t="shared" si="160"/>
        <v>0</v>
      </c>
      <c r="M215" s="66">
        <f t="shared" si="160"/>
        <v>0</v>
      </c>
      <c r="N215" s="66">
        <f t="shared" si="160"/>
        <v>0</v>
      </c>
      <c r="O215" s="66">
        <f t="shared" si="160"/>
        <v>-39773</v>
      </c>
      <c r="P215" s="67">
        <f t="shared" si="160"/>
        <v>0</v>
      </c>
      <c r="Q215" s="62">
        <f t="shared" si="160"/>
        <v>0</v>
      </c>
      <c r="R215" s="63">
        <f t="shared" si="160"/>
        <v>0</v>
      </c>
      <c r="S215" s="62">
        <f t="shared" si="160"/>
        <v>0</v>
      </c>
      <c r="T215" s="64">
        <f t="shared" si="160"/>
        <v>0</v>
      </c>
      <c r="U215" s="64">
        <f t="shared" si="160"/>
        <v>0</v>
      </c>
      <c r="V215" s="74">
        <f t="shared" si="160"/>
        <v>0</v>
      </c>
      <c r="W215" s="66">
        <f t="shared" si="160"/>
        <v>0</v>
      </c>
      <c r="X215" s="66">
        <f t="shared" si="160"/>
        <v>0</v>
      </c>
      <c r="Y215" s="66">
        <f t="shared" si="160"/>
        <v>0</v>
      </c>
      <c r="Z215" s="66">
        <f t="shared" si="160"/>
        <v>20015</v>
      </c>
      <c r="AA215" s="67">
        <f t="shared" si="160"/>
        <v>0</v>
      </c>
      <c r="AB215" s="62">
        <f t="shared" si="160"/>
        <v>0</v>
      </c>
      <c r="AC215" s="63">
        <f t="shared" si="160"/>
        <v>0</v>
      </c>
      <c r="AD215" s="62">
        <f t="shared" si="160"/>
        <v>0</v>
      </c>
      <c r="AE215" s="64">
        <f t="shared" si="160"/>
        <v>0</v>
      </c>
      <c r="AF215" s="64">
        <f t="shared" si="160"/>
        <v>0</v>
      </c>
      <c r="AG215" s="74">
        <f t="shared" si="160"/>
        <v>0</v>
      </c>
      <c r="AH215" s="66">
        <f t="shared" si="160"/>
        <v>0</v>
      </c>
      <c r="AI215" s="66">
        <f t="shared" si="160"/>
        <v>0</v>
      </c>
      <c r="AJ215" s="66">
        <f t="shared" si="160"/>
        <v>0</v>
      </c>
      <c r="AK215" s="66">
        <f t="shared" ref="AK215:BR215" si="161">AK131-AK47</f>
        <v>-19758</v>
      </c>
      <c r="AL215" s="62">
        <f t="shared" si="161"/>
        <v>0</v>
      </c>
      <c r="AM215" s="62">
        <f t="shared" si="161"/>
        <v>0</v>
      </c>
      <c r="AN215" s="63">
        <f t="shared" si="161"/>
        <v>0</v>
      </c>
      <c r="AO215" s="62">
        <f t="shared" si="161"/>
        <v>0</v>
      </c>
      <c r="AP215" s="64">
        <f t="shared" si="161"/>
        <v>0</v>
      </c>
      <c r="AQ215" s="64">
        <f t="shared" si="161"/>
        <v>0</v>
      </c>
      <c r="AR215" s="74">
        <f t="shared" si="161"/>
        <v>0</v>
      </c>
      <c r="AS215" s="66">
        <f t="shared" si="161"/>
        <v>0</v>
      </c>
      <c r="AT215" s="66">
        <f t="shared" si="161"/>
        <v>0</v>
      </c>
      <c r="AU215" s="66">
        <f t="shared" si="161"/>
        <v>0</v>
      </c>
      <c r="AV215" s="66">
        <f t="shared" si="161"/>
        <v>-21142.571200000006</v>
      </c>
      <c r="AW215" s="67">
        <f t="shared" si="161"/>
        <v>0</v>
      </c>
      <c r="AX215" s="62">
        <f t="shared" si="161"/>
        <v>0</v>
      </c>
      <c r="AY215" s="63">
        <f t="shared" si="161"/>
        <v>0</v>
      </c>
      <c r="AZ215" s="62">
        <f t="shared" si="161"/>
        <v>0</v>
      </c>
      <c r="BA215" s="64">
        <f t="shared" si="161"/>
        <v>0</v>
      </c>
      <c r="BB215" s="64">
        <f t="shared" si="161"/>
        <v>0</v>
      </c>
      <c r="BC215" s="74">
        <f t="shared" si="161"/>
        <v>0</v>
      </c>
      <c r="BD215" s="66">
        <f t="shared" si="161"/>
        <v>0</v>
      </c>
      <c r="BE215" s="66">
        <f t="shared" si="161"/>
        <v>0</v>
      </c>
      <c r="BF215" s="66">
        <f t="shared" si="161"/>
        <v>0</v>
      </c>
      <c r="BG215" s="66">
        <f t="shared" si="161"/>
        <v>-1418.6244000000006</v>
      </c>
      <c r="BH215" s="67">
        <f t="shared" si="161"/>
        <v>0</v>
      </c>
      <c r="BI215" s="62">
        <f t="shared" si="161"/>
        <v>0</v>
      </c>
      <c r="BJ215" s="63">
        <f t="shared" si="161"/>
        <v>0</v>
      </c>
      <c r="BK215" s="62">
        <f t="shared" si="161"/>
        <v>0</v>
      </c>
      <c r="BL215" s="64">
        <f t="shared" si="161"/>
        <v>0</v>
      </c>
      <c r="BM215" s="64">
        <f t="shared" si="161"/>
        <v>0</v>
      </c>
      <c r="BN215" s="74">
        <f t="shared" si="161"/>
        <v>0</v>
      </c>
      <c r="BO215" s="66">
        <f t="shared" si="161"/>
        <v>0</v>
      </c>
      <c r="BP215" s="66">
        <f t="shared" si="161"/>
        <v>0</v>
      </c>
      <c r="BQ215" s="66">
        <f t="shared" si="161"/>
        <v>0</v>
      </c>
      <c r="BR215" s="66">
        <f t="shared" si="161"/>
        <v>-42319.195599999744</v>
      </c>
      <c r="BS215" s="66"/>
      <c r="BT215" s="62">
        <f t="shared" ref="BT215:CD215" si="162">BT131-BT47</f>
        <v>0</v>
      </c>
      <c r="BU215" s="62">
        <f t="shared" si="162"/>
        <v>0</v>
      </c>
      <c r="BV215" s="63">
        <f t="shared" si="162"/>
        <v>0</v>
      </c>
      <c r="BW215" s="62">
        <f t="shared" si="162"/>
        <v>0</v>
      </c>
      <c r="BX215" s="64">
        <f t="shared" si="162"/>
        <v>0</v>
      </c>
      <c r="BY215" s="64">
        <f t="shared" si="162"/>
        <v>0</v>
      </c>
      <c r="BZ215" s="74">
        <f t="shared" si="162"/>
        <v>0</v>
      </c>
      <c r="CA215" s="66">
        <f t="shared" si="162"/>
        <v>0</v>
      </c>
      <c r="CB215" s="66">
        <f t="shared" si="162"/>
        <v>0</v>
      </c>
      <c r="CC215" s="66">
        <f t="shared" si="162"/>
        <v>0</v>
      </c>
      <c r="CD215" s="66">
        <f t="shared" si="162"/>
        <v>-23924.962200000009</v>
      </c>
      <c r="CE215" s="66"/>
      <c r="CF215" s="62">
        <f t="shared" ref="CF215:CP215" si="163">CF131-CF47</f>
        <v>0</v>
      </c>
      <c r="CG215" s="62">
        <f t="shared" si="163"/>
        <v>0</v>
      </c>
      <c r="CH215" s="63">
        <f t="shared" si="163"/>
        <v>0</v>
      </c>
      <c r="CI215" s="62">
        <f t="shared" si="163"/>
        <v>0</v>
      </c>
      <c r="CJ215" s="64">
        <f t="shared" si="163"/>
        <v>0</v>
      </c>
      <c r="CK215" s="64">
        <f t="shared" si="163"/>
        <v>0</v>
      </c>
      <c r="CL215" s="74">
        <f t="shared" si="163"/>
        <v>0</v>
      </c>
      <c r="CM215" s="66">
        <f t="shared" si="163"/>
        <v>0</v>
      </c>
      <c r="CN215" s="66">
        <f t="shared" si="163"/>
        <v>0</v>
      </c>
      <c r="CO215" s="66">
        <f t="shared" si="163"/>
        <v>0</v>
      </c>
      <c r="CP215" s="66">
        <f t="shared" si="163"/>
        <v>23716.148000000001</v>
      </c>
      <c r="CQ215" s="5"/>
    </row>
    <row r="216" spans="1:95">
      <c r="A216" s="5"/>
      <c r="B216" s="21" t="s">
        <v>1</v>
      </c>
      <c r="C216" s="21" t="s">
        <v>80</v>
      </c>
      <c r="D216" s="22" t="s">
        <v>94</v>
      </c>
      <c r="E216" s="62">
        <f t="shared" ref="E216:AJ216" si="164">E132-E48</f>
        <v>0</v>
      </c>
      <c r="F216" s="62">
        <f t="shared" si="164"/>
        <v>0</v>
      </c>
      <c r="G216" s="63">
        <f t="shared" si="164"/>
        <v>0</v>
      </c>
      <c r="H216" s="62">
        <f t="shared" si="164"/>
        <v>0</v>
      </c>
      <c r="I216" s="64">
        <f t="shared" si="164"/>
        <v>0</v>
      </c>
      <c r="J216" s="64">
        <f t="shared" si="164"/>
        <v>0</v>
      </c>
      <c r="K216" s="74">
        <f t="shared" si="164"/>
        <v>0</v>
      </c>
      <c r="L216" s="66">
        <f t="shared" si="164"/>
        <v>-34380</v>
      </c>
      <c r="M216" s="66">
        <f t="shared" si="164"/>
        <v>-1480355</v>
      </c>
      <c r="N216" s="66">
        <f t="shared" si="164"/>
        <v>0</v>
      </c>
      <c r="O216" s="66">
        <f t="shared" si="164"/>
        <v>0</v>
      </c>
      <c r="P216" s="67">
        <f t="shared" si="164"/>
        <v>0</v>
      </c>
      <c r="Q216" s="62">
        <f t="shared" si="164"/>
        <v>0</v>
      </c>
      <c r="R216" s="63">
        <f t="shared" si="164"/>
        <v>0</v>
      </c>
      <c r="S216" s="62">
        <f t="shared" si="164"/>
        <v>0</v>
      </c>
      <c r="T216" s="64">
        <f t="shared" si="164"/>
        <v>0</v>
      </c>
      <c r="U216" s="64">
        <f t="shared" si="164"/>
        <v>0</v>
      </c>
      <c r="V216" s="74">
        <f t="shared" si="164"/>
        <v>0</v>
      </c>
      <c r="W216" s="66">
        <f t="shared" si="164"/>
        <v>16725</v>
      </c>
      <c r="X216" s="66">
        <f t="shared" si="164"/>
        <v>-251998</v>
      </c>
      <c r="Y216" s="66">
        <f t="shared" si="164"/>
        <v>0</v>
      </c>
      <c r="Z216" s="66">
        <f t="shared" si="164"/>
        <v>0</v>
      </c>
      <c r="AA216" s="67">
        <f t="shared" si="164"/>
        <v>0</v>
      </c>
      <c r="AB216" s="62">
        <f t="shared" si="164"/>
        <v>0</v>
      </c>
      <c r="AC216" s="63">
        <f t="shared" si="164"/>
        <v>0</v>
      </c>
      <c r="AD216" s="62">
        <f t="shared" si="164"/>
        <v>0</v>
      </c>
      <c r="AE216" s="64">
        <f t="shared" si="164"/>
        <v>0</v>
      </c>
      <c r="AF216" s="64">
        <f t="shared" si="164"/>
        <v>0</v>
      </c>
      <c r="AG216" s="74">
        <f t="shared" si="164"/>
        <v>0</v>
      </c>
      <c r="AH216" s="66">
        <f t="shared" si="164"/>
        <v>-17655</v>
      </c>
      <c r="AI216" s="66">
        <f t="shared" si="164"/>
        <v>-1732353</v>
      </c>
      <c r="AJ216" s="66">
        <f t="shared" si="164"/>
        <v>0</v>
      </c>
      <c r="AK216" s="66">
        <f t="shared" ref="AK216:BR216" si="165">AK132-AK48</f>
        <v>0</v>
      </c>
      <c r="AL216" s="62">
        <f t="shared" si="165"/>
        <v>0</v>
      </c>
      <c r="AM216" s="62">
        <f t="shared" si="165"/>
        <v>0</v>
      </c>
      <c r="AN216" s="63">
        <f t="shared" si="165"/>
        <v>0</v>
      </c>
      <c r="AO216" s="62">
        <f t="shared" si="165"/>
        <v>0</v>
      </c>
      <c r="AP216" s="64">
        <f t="shared" si="165"/>
        <v>0</v>
      </c>
      <c r="AQ216" s="64">
        <f t="shared" si="165"/>
        <v>0</v>
      </c>
      <c r="AR216" s="74">
        <f t="shared" si="165"/>
        <v>0</v>
      </c>
      <c r="AS216" s="66">
        <f t="shared" si="165"/>
        <v>-9131.2005000000063</v>
      </c>
      <c r="AT216" s="66">
        <f t="shared" si="165"/>
        <v>-183005.59409999999</v>
      </c>
      <c r="AU216" s="66">
        <f t="shared" si="165"/>
        <v>0</v>
      </c>
      <c r="AV216" s="66">
        <f t="shared" si="165"/>
        <v>0</v>
      </c>
      <c r="AW216" s="67">
        <f t="shared" si="165"/>
        <v>0</v>
      </c>
      <c r="AX216" s="62">
        <f t="shared" si="165"/>
        <v>0</v>
      </c>
      <c r="AY216" s="63">
        <f t="shared" si="165"/>
        <v>0</v>
      </c>
      <c r="AZ216" s="62">
        <f t="shared" si="165"/>
        <v>0</v>
      </c>
      <c r="BA216" s="64">
        <f t="shared" si="165"/>
        <v>0</v>
      </c>
      <c r="BB216" s="64">
        <f t="shared" si="165"/>
        <v>0</v>
      </c>
      <c r="BC216" s="74">
        <f t="shared" si="165"/>
        <v>0</v>
      </c>
      <c r="BD216" s="66">
        <f t="shared" si="165"/>
        <v>-1154.6369999999879</v>
      </c>
      <c r="BE216" s="66">
        <f t="shared" si="165"/>
        <v>-124382.9454</v>
      </c>
      <c r="BF216" s="66">
        <f t="shared" si="165"/>
        <v>0</v>
      </c>
      <c r="BG216" s="66">
        <f t="shared" si="165"/>
        <v>0</v>
      </c>
      <c r="BH216" s="67">
        <f t="shared" si="165"/>
        <v>0</v>
      </c>
      <c r="BI216" s="62">
        <f t="shared" si="165"/>
        <v>0</v>
      </c>
      <c r="BJ216" s="63">
        <f t="shared" si="165"/>
        <v>0</v>
      </c>
      <c r="BK216" s="62">
        <f t="shared" si="165"/>
        <v>0</v>
      </c>
      <c r="BL216" s="64">
        <f t="shared" si="165"/>
        <v>0</v>
      </c>
      <c r="BM216" s="64">
        <f t="shared" si="165"/>
        <v>0</v>
      </c>
      <c r="BN216" s="74">
        <f t="shared" si="165"/>
        <v>0</v>
      </c>
      <c r="BO216" s="66">
        <f t="shared" si="165"/>
        <v>-27940.837499999907</v>
      </c>
      <c r="BP216" s="66">
        <f t="shared" si="165"/>
        <v>-2039741.5395000004</v>
      </c>
      <c r="BQ216" s="66">
        <f t="shared" si="165"/>
        <v>0</v>
      </c>
      <c r="BR216" s="66">
        <f t="shared" si="165"/>
        <v>0</v>
      </c>
      <c r="BS216" s="66"/>
      <c r="BT216" s="62">
        <f t="shared" ref="BT216:CD216" si="166">BT132-BT48</f>
        <v>0</v>
      </c>
      <c r="BU216" s="62">
        <f t="shared" si="166"/>
        <v>0</v>
      </c>
      <c r="BV216" s="63">
        <f t="shared" si="166"/>
        <v>0</v>
      </c>
      <c r="BW216" s="62">
        <f t="shared" si="166"/>
        <v>0</v>
      </c>
      <c r="BX216" s="64">
        <f t="shared" si="166"/>
        <v>0</v>
      </c>
      <c r="BY216" s="64">
        <f t="shared" si="166"/>
        <v>0</v>
      </c>
      <c r="BZ216" s="74">
        <f t="shared" si="166"/>
        <v>0</v>
      </c>
      <c r="CA216" s="66">
        <f t="shared" si="166"/>
        <v>0</v>
      </c>
      <c r="CB216" s="66">
        <f t="shared" si="166"/>
        <v>-2068173.1859999998</v>
      </c>
      <c r="CC216" s="66">
        <f t="shared" si="166"/>
        <v>0</v>
      </c>
      <c r="CD216" s="66">
        <f t="shared" si="166"/>
        <v>0</v>
      </c>
      <c r="CE216" s="66"/>
      <c r="CF216" s="62">
        <f t="shared" ref="CF216:CP216" si="167">CF132-CF48</f>
        <v>0</v>
      </c>
      <c r="CG216" s="62">
        <f t="shared" si="167"/>
        <v>0</v>
      </c>
      <c r="CH216" s="63">
        <f t="shared" si="167"/>
        <v>0</v>
      </c>
      <c r="CI216" s="62">
        <f t="shared" si="167"/>
        <v>0</v>
      </c>
      <c r="CJ216" s="64">
        <f t="shared" si="167"/>
        <v>0</v>
      </c>
      <c r="CK216" s="64">
        <f t="shared" si="167"/>
        <v>0</v>
      </c>
      <c r="CL216" s="74">
        <f t="shared" si="167"/>
        <v>0</v>
      </c>
      <c r="CM216" s="66">
        <f t="shared" si="167"/>
        <v>18824.707500000004</v>
      </c>
      <c r="CN216" s="66">
        <f t="shared" si="167"/>
        <v>-295591.24199999997</v>
      </c>
      <c r="CO216" s="66">
        <f t="shared" si="167"/>
        <v>0</v>
      </c>
      <c r="CP216" s="66">
        <f t="shared" si="167"/>
        <v>0</v>
      </c>
      <c r="CQ216" s="5"/>
    </row>
    <row r="217" spans="1:95">
      <c r="A217" s="5"/>
      <c r="B217" s="21" t="s">
        <v>1</v>
      </c>
      <c r="C217" s="21" t="s">
        <v>80</v>
      </c>
      <c r="D217" s="22" t="s">
        <v>107</v>
      </c>
      <c r="E217" s="62">
        <f t="shared" ref="E217:AJ217" si="168">E133-E49</f>
        <v>0</v>
      </c>
      <c r="F217" s="62">
        <f t="shared" si="168"/>
        <v>0</v>
      </c>
      <c r="G217" s="63">
        <f t="shared" si="168"/>
        <v>0</v>
      </c>
      <c r="H217" s="62">
        <f t="shared" si="168"/>
        <v>0</v>
      </c>
      <c r="I217" s="64">
        <f t="shared" si="168"/>
        <v>0</v>
      </c>
      <c r="J217" s="64">
        <f t="shared" si="168"/>
        <v>0</v>
      </c>
      <c r="K217" s="74">
        <f t="shared" si="168"/>
        <v>110151</v>
      </c>
      <c r="L217" s="66">
        <f t="shared" si="168"/>
        <v>237956</v>
      </c>
      <c r="M217" s="66">
        <f t="shared" si="168"/>
        <v>262703</v>
      </c>
      <c r="N217" s="66">
        <f t="shared" si="168"/>
        <v>-35409</v>
      </c>
      <c r="O217" s="66">
        <f t="shared" si="168"/>
        <v>-38146</v>
      </c>
      <c r="P217" s="67">
        <f t="shared" si="168"/>
        <v>0</v>
      </c>
      <c r="Q217" s="62">
        <f t="shared" si="168"/>
        <v>0</v>
      </c>
      <c r="R217" s="63">
        <f t="shared" si="168"/>
        <v>0</v>
      </c>
      <c r="S217" s="62">
        <f t="shared" si="168"/>
        <v>0</v>
      </c>
      <c r="T217" s="64">
        <f t="shared" si="168"/>
        <v>0</v>
      </c>
      <c r="U217" s="64">
        <f t="shared" si="168"/>
        <v>0</v>
      </c>
      <c r="V217" s="74">
        <f t="shared" si="168"/>
        <v>-110151</v>
      </c>
      <c r="W217" s="66">
        <f t="shared" si="168"/>
        <v>-237956</v>
      </c>
      <c r="X217" s="66">
        <f t="shared" si="168"/>
        <v>-262703</v>
      </c>
      <c r="Y217" s="66">
        <f t="shared" si="168"/>
        <v>-3984</v>
      </c>
      <c r="Z217" s="66">
        <f t="shared" si="168"/>
        <v>-4068</v>
      </c>
      <c r="AA217" s="67">
        <f t="shared" si="168"/>
        <v>0</v>
      </c>
      <c r="AB217" s="62">
        <f t="shared" si="168"/>
        <v>0</v>
      </c>
      <c r="AC217" s="63">
        <f t="shared" si="168"/>
        <v>0</v>
      </c>
      <c r="AD217" s="62">
        <f t="shared" si="168"/>
        <v>0</v>
      </c>
      <c r="AE217" s="64">
        <f t="shared" si="168"/>
        <v>0</v>
      </c>
      <c r="AF217" s="64">
        <f t="shared" si="168"/>
        <v>0</v>
      </c>
      <c r="AG217" s="74">
        <f t="shared" si="168"/>
        <v>0</v>
      </c>
      <c r="AH217" s="66">
        <f t="shared" si="168"/>
        <v>0</v>
      </c>
      <c r="AI217" s="66">
        <f t="shared" si="168"/>
        <v>0</v>
      </c>
      <c r="AJ217" s="66">
        <f t="shared" si="168"/>
        <v>-39393</v>
      </c>
      <c r="AK217" s="66">
        <f t="shared" ref="AK217:BR217" si="169">AK133-AK49</f>
        <v>-42214</v>
      </c>
      <c r="AL217" s="62">
        <f t="shared" si="169"/>
        <v>0</v>
      </c>
      <c r="AM217" s="62">
        <f t="shared" si="169"/>
        <v>0</v>
      </c>
      <c r="AN217" s="63">
        <f t="shared" si="169"/>
        <v>0</v>
      </c>
      <c r="AO217" s="62">
        <f t="shared" si="169"/>
        <v>0</v>
      </c>
      <c r="AP217" s="64">
        <f t="shared" si="169"/>
        <v>0</v>
      </c>
      <c r="AQ217" s="64">
        <f t="shared" si="169"/>
        <v>0</v>
      </c>
      <c r="AR217" s="74">
        <f t="shared" si="169"/>
        <v>-6445.2440000000352</v>
      </c>
      <c r="AS217" s="66">
        <f t="shared" si="169"/>
        <v>-10648.455699999991</v>
      </c>
      <c r="AT217" s="66">
        <f t="shared" si="169"/>
        <v>-7184.8209999999963</v>
      </c>
      <c r="AU217" s="66">
        <f t="shared" si="169"/>
        <v>-10937.460400000011</v>
      </c>
      <c r="AV217" s="66">
        <f t="shared" si="169"/>
        <v>-13480.129599999986</v>
      </c>
      <c r="AW217" s="67">
        <f t="shared" si="169"/>
        <v>0</v>
      </c>
      <c r="AX217" s="62">
        <f t="shared" si="169"/>
        <v>0</v>
      </c>
      <c r="AY217" s="63">
        <f t="shared" si="169"/>
        <v>0</v>
      </c>
      <c r="AZ217" s="62">
        <f t="shared" si="169"/>
        <v>0</v>
      </c>
      <c r="BA217" s="64">
        <f t="shared" si="169"/>
        <v>0</v>
      </c>
      <c r="BB217" s="64">
        <f t="shared" si="169"/>
        <v>0</v>
      </c>
      <c r="BC217" s="74">
        <f t="shared" si="169"/>
        <v>0</v>
      </c>
      <c r="BD217" s="66">
        <f t="shared" si="169"/>
        <v>0</v>
      </c>
      <c r="BE217" s="66">
        <f t="shared" si="169"/>
        <v>0</v>
      </c>
      <c r="BF217" s="66">
        <f t="shared" si="169"/>
        <v>-3336.5871000000043</v>
      </c>
      <c r="BG217" s="66">
        <f t="shared" si="169"/>
        <v>-3516.4262000000017</v>
      </c>
      <c r="BH217" s="67">
        <f t="shared" si="169"/>
        <v>0</v>
      </c>
      <c r="BI217" s="62">
        <f t="shared" si="169"/>
        <v>0</v>
      </c>
      <c r="BJ217" s="63">
        <f t="shared" si="169"/>
        <v>0</v>
      </c>
      <c r="BK217" s="62">
        <f t="shared" si="169"/>
        <v>0</v>
      </c>
      <c r="BL217" s="64">
        <f t="shared" si="169"/>
        <v>0</v>
      </c>
      <c r="BM217" s="64">
        <f t="shared" si="169"/>
        <v>0</v>
      </c>
      <c r="BN217" s="74">
        <f t="shared" si="169"/>
        <v>-6445.2439999999478</v>
      </c>
      <c r="BO217" s="66">
        <f t="shared" si="169"/>
        <v>-10648.455699999817</v>
      </c>
      <c r="BP217" s="66">
        <f t="shared" si="169"/>
        <v>-7184.8209999999963</v>
      </c>
      <c r="BQ217" s="66">
        <f t="shared" si="169"/>
        <v>-53667.04749999987</v>
      </c>
      <c r="BR217" s="66">
        <f t="shared" si="169"/>
        <v>-59210.555799999973</v>
      </c>
      <c r="BS217" s="66"/>
      <c r="BT217" s="62">
        <f t="shared" ref="BT217:CD217" si="170">BT133-BT49</f>
        <v>0</v>
      </c>
      <c r="BU217" s="62">
        <f t="shared" si="170"/>
        <v>0</v>
      </c>
      <c r="BV217" s="63">
        <f t="shared" si="170"/>
        <v>0</v>
      </c>
      <c r="BW217" s="62">
        <f t="shared" si="170"/>
        <v>0</v>
      </c>
      <c r="BX217" s="64">
        <f t="shared" si="170"/>
        <v>0</v>
      </c>
      <c r="BY217" s="64">
        <f t="shared" si="170"/>
        <v>0</v>
      </c>
      <c r="BZ217" s="74">
        <f t="shared" si="170"/>
        <v>-2397.0922000000719</v>
      </c>
      <c r="CA217" s="66">
        <f t="shared" si="170"/>
        <v>-6590.4112999998033</v>
      </c>
      <c r="CB217" s="66">
        <f t="shared" si="170"/>
        <v>-15291.017200000584</v>
      </c>
      <c r="CC217" s="66">
        <f t="shared" si="170"/>
        <v>-53667.047499999637</v>
      </c>
      <c r="CD217" s="66">
        <f t="shared" si="170"/>
        <v>-59210.555799999973</v>
      </c>
      <c r="CE217" s="66"/>
      <c r="CF217" s="62">
        <f t="shared" ref="CF217:CP217" si="171">CF133-CF49</f>
        <v>0</v>
      </c>
      <c r="CG217" s="62">
        <f t="shared" si="171"/>
        <v>0</v>
      </c>
      <c r="CH217" s="63">
        <f t="shared" si="171"/>
        <v>0</v>
      </c>
      <c r="CI217" s="62">
        <f t="shared" si="171"/>
        <v>0</v>
      </c>
      <c r="CJ217" s="64">
        <f t="shared" si="171"/>
        <v>0</v>
      </c>
      <c r="CK217" s="64">
        <f t="shared" si="171"/>
        <v>0</v>
      </c>
      <c r="CL217" s="74">
        <f t="shared" si="171"/>
        <v>-124650.80540000003</v>
      </c>
      <c r="CM217" s="66">
        <f t="shared" si="171"/>
        <v>-276370.03899999999</v>
      </c>
      <c r="CN217" s="66">
        <f t="shared" si="171"/>
        <v>-311644.11390000005</v>
      </c>
      <c r="CO217" s="66">
        <f t="shared" si="171"/>
        <v>-5033.3300000000017</v>
      </c>
      <c r="CP217" s="66">
        <f t="shared" si="171"/>
        <v>-5268.8696000000054</v>
      </c>
      <c r="CQ217" s="5"/>
    </row>
    <row r="218" spans="1:95">
      <c r="A218" s="5"/>
      <c r="B218" s="21" t="s">
        <v>1</v>
      </c>
      <c r="C218" s="21" t="s">
        <v>80</v>
      </c>
      <c r="D218" s="22" t="s">
        <v>95</v>
      </c>
      <c r="E218" s="62">
        <f t="shared" ref="E218:AJ218" si="172">E134-E50</f>
        <v>0</v>
      </c>
      <c r="F218" s="62">
        <f t="shared" si="172"/>
        <v>0</v>
      </c>
      <c r="G218" s="63">
        <f t="shared" si="172"/>
        <v>0</v>
      </c>
      <c r="H218" s="62">
        <f t="shared" si="172"/>
        <v>0</v>
      </c>
      <c r="I218" s="64">
        <f t="shared" si="172"/>
        <v>0</v>
      </c>
      <c r="J218" s="64">
        <f t="shared" si="172"/>
        <v>0</v>
      </c>
      <c r="K218" s="74">
        <f t="shared" si="172"/>
        <v>-3247392</v>
      </c>
      <c r="L218" s="66">
        <f t="shared" si="172"/>
        <v>0</v>
      </c>
      <c r="M218" s="66">
        <f t="shared" si="172"/>
        <v>0</v>
      </c>
      <c r="N218" s="66">
        <f t="shared" si="172"/>
        <v>0</v>
      </c>
      <c r="O218" s="66">
        <f t="shared" si="172"/>
        <v>0</v>
      </c>
      <c r="P218" s="67">
        <f t="shared" si="172"/>
        <v>0</v>
      </c>
      <c r="Q218" s="62">
        <f t="shared" si="172"/>
        <v>0</v>
      </c>
      <c r="R218" s="63">
        <f t="shared" si="172"/>
        <v>0</v>
      </c>
      <c r="S218" s="62">
        <f t="shared" si="172"/>
        <v>0</v>
      </c>
      <c r="T218" s="64">
        <f t="shared" si="172"/>
        <v>0</v>
      </c>
      <c r="U218" s="64">
        <f t="shared" si="172"/>
        <v>0</v>
      </c>
      <c r="V218" s="74">
        <f t="shared" si="172"/>
        <v>-116395</v>
      </c>
      <c r="W218" s="66">
        <f t="shared" si="172"/>
        <v>0</v>
      </c>
      <c r="X218" s="66">
        <f t="shared" si="172"/>
        <v>0</v>
      </c>
      <c r="Y218" s="66">
        <f t="shared" si="172"/>
        <v>0</v>
      </c>
      <c r="Z218" s="66">
        <f t="shared" si="172"/>
        <v>0</v>
      </c>
      <c r="AA218" s="67">
        <f t="shared" si="172"/>
        <v>0</v>
      </c>
      <c r="AB218" s="62">
        <f t="shared" si="172"/>
        <v>0</v>
      </c>
      <c r="AC218" s="63">
        <f t="shared" si="172"/>
        <v>0</v>
      </c>
      <c r="AD218" s="62">
        <f t="shared" si="172"/>
        <v>0</v>
      </c>
      <c r="AE218" s="64">
        <f t="shared" si="172"/>
        <v>0</v>
      </c>
      <c r="AF218" s="64">
        <f t="shared" si="172"/>
        <v>0</v>
      </c>
      <c r="AG218" s="74">
        <f t="shared" si="172"/>
        <v>-3363787</v>
      </c>
      <c r="AH218" s="66">
        <f t="shared" si="172"/>
        <v>0</v>
      </c>
      <c r="AI218" s="66">
        <f t="shared" si="172"/>
        <v>0</v>
      </c>
      <c r="AJ218" s="66">
        <f t="shared" si="172"/>
        <v>0</v>
      </c>
      <c r="AK218" s="66">
        <f t="shared" ref="AK218:BR218" si="173">AK134-AK50</f>
        <v>0</v>
      </c>
      <c r="AL218" s="62">
        <f t="shared" si="173"/>
        <v>0</v>
      </c>
      <c r="AM218" s="62">
        <f t="shared" si="173"/>
        <v>0</v>
      </c>
      <c r="AN218" s="63">
        <f t="shared" si="173"/>
        <v>0</v>
      </c>
      <c r="AO218" s="62">
        <f t="shared" si="173"/>
        <v>0</v>
      </c>
      <c r="AP218" s="64">
        <f t="shared" si="173"/>
        <v>0</v>
      </c>
      <c r="AQ218" s="64">
        <f t="shared" si="173"/>
        <v>0</v>
      </c>
      <c r="AR218" s="74">
        <f t="shared" si="173"/>
        <v>-185008.285</v>
      </c>
      <c r="AS218" s="66">
        <f t="shared" si="173"/>
        <v>0</v>
      </c>
      <c r="AT218" s="66">
        <f t="shared" si="173"/>
        <v>0</v>
      </c>
      <c r="AU218" s="66">
        <f t="shared" si="173"/>
        <v>0</v>
      </c>
      <c r="AV218" s="66">
        <f t="shared" si="173"/>
        <v>0</v>
      </c>
      <c r="AW218" s="67">
        <f t="shared" si="173"/>
        <v>0</v>
      </c>
      <c r="AX218" s="62">
        <f t="shared" si="173"/>
        <v>0</v>
      </c>
      <c r="AY218" s="63">
        <f t="shared" si="173"/>
        <v>0</v>
      </c>
      <c r="AZ218" s="62">
        <f t="shared" si="173"/>
        <v>0</v>
      </c>
      <c r="BA218" s="64">
        <f t="shared" si="173"/>
        <v>0</v>
      </c>
      <c r="BB218" s="64">
        <f t="shared" si="173"/>
        <v>0</v>
      </c>
      <c r="BC218" s="74">
        <f t="shared" si="173"/>
        <v>-236137.8474</v>
      </c>
      <c r="BD218" s="66">
        <f t="shared" si="173"/>
        <v>0</v>
      </c>
      <c r="BE218" s="66">
        <f t="shared" si="173"/>
        <v>0</v>
      </c>
      <c r="BF218" s="66">
        <f t="shared" si="173"/>
        <v>0</v>
      </c>
      <c r="BG218" s="66">
        <f t="shared" si="173"/>
        <v>0</v>
      </c>
      <c r="BH218" s="67">
        <f t="shared" si="173"/>
        <v>0</v>
      </c>
      <c r="BI218" s="62">
        <f t="shared" si="173"/>
        <v>0</v>
      </c>
      <c r="BJ218" s="63">
        <f t="shared" si="173"/>
        <v>0</v>
      </c>
      <c r="BK218" s="62">
        <f t="shared" si="173"/>
        <v>0</v>
      </c>
      <c r="BL218" s="64">
        <f t="shared" si="173"/>
        <v>0</v>
      </c>
      <c r="BM218" s="64">
        <f t="shared" si="173"/>
        <v>0</v>
      </c>
      <c r="BN218" s="74">
        <f t="shared" si="173"/>
        <v>-3784933.1324</v>
      </c>
      <c r="BO218" s="66">
        <f t="shared" si="173"/>
        <v>0</v>
      </c>
      <c r="BP218" s="66">
        <f t="shared" si="173"/>
        <v>0</v>
      </c>
      <c r="BQ218" s="66">
        <f t="shared" si="173"/>
        <v>0</v>
      </c>
      <c r="BR218" s="66">
        <f t="shared" si="173"/>
        <v>0</v>
      </c>
      <c r="BS218" s="66"/>
      <c r="BT218" s="62">
        <f t="shared" ref="BT218:CD218" si="174">BT134-BT50</f>
        <v>0</v>
      </c>
      <c r="BU218" s="62">
        <f t="shared" si="174"/>
        <v>0</v>
      </c>
      <c r="BV218" s="63">
        <f t="shared" si="174"/>
        <v>0</v>
      </c>
      <c r="BW218" s="62">
        <f t="shared" si="174"/>
        <v>0</v>
      </c>
      <c r="BX218" s="64">
        <f t="shared" si="174"/>
        <v>0</v>
      </c>
      <c r="BY218" s="64">
        <f t="shared" si="174"/>
        <v>0</v>
      </c>
      <c r="BZ218" s="74">
        <f t="shared" si="174"/>
        <v>-3784933.1324</v>
      </c>
      <c r="CA218" s="66">
        <f t="shared" si="174"/>
        <v>0</v>
      </c>
      <c r="CB218" s="66">
        <f t="shared" si="174"/>
        <v>0</v>
      </c>
      <c r="CC218" s="66">
        <f t="shared" si="174"/>
        <v>0</v>
      </c>
      <c r="CD218" s="66">
        <f t="shared" si="174"/>
        <v>0</v>
      </c>
      <c r="CE218" s="66"/>
      <c r="CF218" s="62">
        <f t="shared" ref="CF218:CP218" si="175">CF134-CF50</f>
        <v>0</v>
      </c>
      <c r="CG218" s="62">
        <f t="shared" si="175"/>
        <v>0</v>
      </c>
      <c r="CH218" s="63">
        <f t="shared" si="175"/>
        <v>0</v>
      </c>
      <c r="CI218" s="62">
        <f t="shared" si="175"/>
        <v>0</v>
      </c>
      <c r="CJ218" s="64">
        <f t="shared" si="175"/>
        <v>0</v>
      </c>
      <c r="CK218" s="64">
        <f t="shared" si="175"/>
        <v>0</v>
      </c>
      <c r="CL218" s="74">
        <f t="shared" si="175"/>
        <v>-130967.65400000001</v>
      </c>
      <c r="CM218" s="66">
        <f t="shared" si="175"/>
        <v>0</v>
      </c>
      <c r="CN218" s="66">
        <f t="shared" si="175"/>
        <v>0</v>
      </c>
      <c r="CO218" s="66">
        <f t="shared" si="175"/>
        <v>0</v>
      </c>
      <c r="CP218" s="66">
        <f t="shared" si="175"/>
        <v>0</v>
      </c>
      <c r="CQ218" s="5"/>
    </row>
    <row r="219" spans="1:95">
      <c r="A219" s="5"/>
      <c r="B219" s="21" t="s">
        <v>1</v>
      </c>
      <c r="C219" s="21" t="s">
        <v>80</v>
      </c>
      <c r="D219" s="22" t="s">
        <v>96</v>
      </c>
      <c r="E219" s="62">
        <f t="shared" ref="E219:AJ219" si="176">E135-E51</f>
        <v>0</v>
      </c>
      <c r="F219" s="62">
        <f t="shared" si="176"/>
        <v>0</v>
      </c>
      <c r="G219" s="63">
        <f t="shared" si="176"/>
        <v>0</v>
      </c>
      <c r="H219" s="62">
        <f t="shared" si="176"/>
        <v>0</v>
      </c>
      <c r="I219" s="64">
        <f t="shared" si="176"/>
        <v>0</v>
      </c>
      <c r="J219" s="64">
        <f t="shared" si="176"/>
        <v>0</v>
      </c>
      <c r="K219" s="74">
        <f t="shared" si="176"/>
        <v>-2212735</v>
      </c>
      <c r="L219" s="66">
        <f t="shared" si="176"/>
        <v>-119277</v>
      </c>
      <c r="M219" s="66">
        <f t="shared" si="176"/>
        <v>0</v>
      </c>
      <c r="N219" s="66">
        <f t="shared" si="176"/>
        <v>0</v>
      </c>
      <c r="O219" s="66">
        <f t="shared" si="176"/>
        <v>0</v>
      </c>
      <c r="P219" s="67">
        <f t="shared" si="176"/>
        <v>0</v>
      </c>
      <c r="Q219" s="62">
        <f t="shared" si="176"/>
        <v>0</v>
      </c>
      <c r="R219" s="63">
        <f t="shared" si="176"/>
        <v>0</v>
      </c>
      <c r="S219" s="62">
        <f t="shared" si="176"/>
        <v>0</v>
      </c>
      <c r="T219" s="64">
        <f t="shared" si="176"/>
        <v>0</v>
      </c>
      <c r="U219" s="64">
        <f t="shared" si="176"/>
        <v>0</v>
      </c>
      <c r="V219" s="74">
        <f t="shared" si="176"/>
        <v>-68716</v>
      </c>
      <c r="W219" s="66">
        <f t="shared" si="176"/>
        <v>-14584</v>
      </c>
      <c r="X219" s="66">
        <f t="shared" si="176"/>
        <v>0</v>
      </c>
      <c r="Y219" s="66">
        <f t="shared" si="176"/>
        <v>0</v>
      </c>
      <c r="Z219" s="66">
        <f t="shared" si="176"/>
        <v>0</v>
      </c>
      <c r="AA219" s="67">
        <f t="shared" si="176"/>
        <v>0</v>
      </c>
      <c r="AB219" s="62">
        <f t="shared" si="176"/>
        <v>0</v>
      </c>
      <c r="AC219" s="63">
        <f t="shared" si="176"/>
        <v>0</v>
      </c>
      <c r="AD219" s="62">
        <f t="shared" si="176"/>
        <v>0</v>
      </c>
      <c r="AE219" s="64">
        <f t="shared" si="176"/>
        <v>0</v>
      </c>
      <c r="AF219" s="64">
        <f t="shared" si="176"/>
        <v>0</v>
      </c>
      <c r="AG219" s="74">
        <f t="shared" si="176"/>
        <v>-2281451</v>
      </c>
      <c r="AH219" s="66">
        <f t="shared" si="176"/>
        <v>-133861</v>
      </c>
      <c r="AI219" s="66">
        <f t="shared" si="176"/>
        <v>0</v>
      </c>
      <c r="AJ219" s="66">
        <f t="shared" si="176"/>
        <v>0</v>
      </c>
      <c r="AK219" s="66">
        <f t="shared" ref="AK219:BR219" si="177">AK135-AK51</f>
        <v>0</v>
      </c>
      <c r="AL219" s="62">
        <f t="shared" si="177"/>
        <v>0</v>
      </c>
      <c r="AM219" s="62">
        <f t="shared" si="177"/>
        <v>0</v>
      </c>
      <c r="AN219" s="63">
        <f t="shared" si="177"/>
        <v>0</v>
      </c>
      <c r="AO219" s="62">
        <f t="shared" si="177"/>
        <v>0</v>
      </c>
      <c r="AP219" s="64">
        <f t="shared" si="177"/>
        <v>0</v>
      </c>
      <c r="AQ219" s="64">
        <f t="shared" si="177"/>
        <v>0</v>
      </c>
      <c r="AR219" s="74">
        <f t="shared" si="177"/>
        <v>-125479.80500000001</v>
      </c>
      <c r="AS219" s="66">
        <f t="shared" si="177"/>
        <v>-10320.6831</v>
      </c>
      <c r="AT219" s="66">
        <f t="shared" si="177"/>
        <v>0</v>
      </c>
      <c r="AU219" s="66">
        <f t="shared" si="177"/>
        <v>0</v>
      </c>
      <c r="AV219" s="66">
        <f t="shared" si="177"/>
        <v>0</v>
      </c>
      <c r="AW219" s="67">
        <f t="shared" si="177"/>
        <v>0</v>
      </c>
      <c r="AX219" s="62">
        <f t="shared" si="177"/>
        <v>0</v>
      </c>
      <c r="AY219" s="63">
        <f t="shared" si="177"/>
        <v>0</v>
      </c>
      <c r="AZ219" s="62">
        <f t="shared" si="177"/>
        <v>0</v>
      </c>
      <c r="BA219" s="64">
        <f t="shared" si="177"/>
        <v>0</v>
      </c>
      <c r="BB219" s="64">
        <f t="shared" si="177"/>
        <v>0</v>
      </c>
      <c r="BC219" s="74">
        <f t="shared" si="177"/>
        <v>-128901.98149999999</v>
      </c>
      <c r="BD219" s="66">
        <f t="shared" si="177"/>
        <v>-8593.8761999999988</v>
      </c>
      <c r="BE219" s="66">
        <f t="shared" si="177"/>
        <v>0</v>
      </c>
      <c r="BF219" s="66">
        <f t="shared" si="177"/>
        <v>0</v>
      </c>
      <c r="BG219" s="66">
        <f t="shared" si="177"/>
        <v>0</v>
      </c>
      <c r="BH219" s="67">
        <f t="shared" si="177"/>
        <v>0</v>
      </c>
      <c r="BI219" s="62">
        <f t="shared" si="177"/>
        <v>0</v>
      </c>
      <c r="BJ219" s="63">
        <f t="shared" si="177"/>
        <v>0</v>
      </c>
      <c r="BK219" s="62">
        <f t="shared" si="177"/>
        <v>0</v>
      </c>
      <c r="BL219" s="64">
        <f t="shared" si="177"/>
        <v>0</v>
      </c>
      <c r="BM219" s="64">
        <f t="shared" si="177"/>
        <v>0</v>
      </c>
      <c r="BN219" s="74">
        <f t="shared" si="177"/>
        <v>-2535832.7864999995</v>
      </c>
      <c r="BO219" s="66">
        <f t="shared" si="177"/>
        <v>-152775.55929999999</v>
      </c>
      <c r="BP219" s="66">
        <f t="shared" si="177"/>
        <v>0</v>
      </c>
      <c r="BQ219" s="66">
        <f t="shared" si="177"/>
        <v>0</v>
      </c>
      <c r="BR219" s="66">
        <f t="shared" si="177"/>
        <v>0</v>
      </c>
      <c r="BS219" s="75"/>
      <c r="BT219" s="62">
        <f t="shared" ref="BT219:CD219" si="178">BT135-BT51</f>
        <v>0</v>
      </c>
      <c r="BU219" s="62">
        <f t="shared" si="178"/>
        <v>0</v>
      </c>
      <c r="BV219" s="63">
        <f t="shared" si="178"/>
        <v>0</v>
      </c>
      <c r="BW219" s="62">
        <f t="shared" si="178"/>
        <v>0</v>
      </c>
      <c r="BX219" s="64">
        <f t="shared" si="178"/>
        <v>0</v>
      </c>
      <c r="BY219" s="64">
        <f t="shared" si="178"/>
        <v>0</v>
      </c>
      <c r="BZ219" s="74">
        <f t="shared" si="178"/>
        <v>-2530585.4492000001</v>
      </c>
      <c r="CA219" s="66">
        <f t="shared" si="178"/>
        <v>-158022.89660000009</v>
      </c>
      <c r="CB219" s="66">
        <f t="shared" si="178"/>
        <v>0</v>
      </c>
      <c r="CC219" s="66">
        <f t="shared" si="178"/>
        <v>0</v>
      </c>
      <c r="CD219" s="66">
        <f t="shared" si="178"/>
        <v>0</v>
      </c>
      <c r="CE219" s="75"/>
      <c r="CF219" s="62">
        <f t="shared" ref="CF219:CP219" si="179">CF135-CF51</f>
        <v>0</v>
      </c>
      <c r="CG219" s="62">
        <f t="shared" si="179"/>
        <v>0</v>
      </c>
      <c r="CH219" s="63">
        <f t="shared" si="179"/>
        <v>0</v>
      </c>
      <c r="CI219" s="62">
        <f t="shared" si="179"/>
        <v>0</v>
      </c>
      <c r="CJ219" s="64">
        <f t="shared" si="179"/>
        <v>0</v>
      </c>
      <c r="CK219" s="64">
        <f t="shared" si="179"/>
        <v>0</v>
      </c>
      <c r="CL219" s="74">
        <f t="shared" si="179"/>
        <v>-76377.834000000017</v>
      </c>
      <c r="CM219" s="66">
        <f t="shared" si="179"/>
        <v>-16644.7192</v>
      </c>
      <c r="CN219" s="66">
        <f t="shared" si="179"/>
        <v>0</v>
      </c>
      <c r="CO219" s="66">
        <f t="shared" si="179"/>
        <v>0</v>
      </c>
      <c r="CP219" s="66">
        <f t="shared" si="179"/>
        <v>0</v>
      </c>
      <c r="CQ219" s="5"/>
    </row>
    <row r="220" spans="1:95">
      <c r="A220" s="5"/>
      <c r="B220" s="21" t="s">
        <v>1</v>
      </c>
      <c r="C220" s="21" t="s">
        <v>80</v>
      </c>
      <c r="D220" s="22" t="s">
        <v>97</v>
      </c>
      <c r="E220" s="62">
        <f t="shared" ref="E220:AJ220" si="180">E136-E52</f>
        <v>0</v>
      </c>
      <c r="F220" s="62">
        <f t="shared" si="180"/>
        <v>0</v>
      </c>
      <c r="G220" s="63">
        <f t="shared" si="180"/>
        <v>0</v>
      </c>
      <c r="H220" s="62">
        <f t="shared" si="180"/>
        <v>0</v>
      </c>
      <c r="I220" s="64">
        <f t="shared" si="180"/>
        <v>0</v>
      </c>
      <c r="J220" s="64">
        <f t="shared" si="180"/>
        <v>0</v>
      </c>
      <c r="K220" s="74">
        <f t="shared" si="180"/>
        <v>-1785179</v>
      </c>
      <c r="L220" s="66">
        <f t="shared" si="180"/>
        <v>0</v>
      </c>
      <c r="M220" s="66">
        <f t="shared" si="180"/>
        <v>0</v>
      </c>
      <c r="N220" s="66">
        <f t="shared" si="180"/>
        <v>0</v>
      </c>
      <c r="O220" s="66">
        <f t="shared" si="180"/>
        <v>0</v>
      </c>
      <c r="P220" s="67">
        <f t="shared" si="180"/>
        <v>0</v>
      </c>
      <c r="Q220" s="62">
        <f t="shared" si="180"/>
        <v>0</v>
      </c>
      <c r="R220" s="63">
        <f t="shared" si="180"/>
        <v>0</v>
      </c>
      <c r="S220" s="62">
        <f t="shared" si="180"/>
        <v>0</v>
      </c>
      <c r="T220" s="64">
        <f t="shared" si="180"/>
        <v>0</v>
      </c>
      <c r="U220" s="64">
        <f t="shared" si="180"/>
        <v>0</v>
      </c>
      <c r="V220" s="74">
        <f t="shared" si="180"/>
        <v>-63986</v>
      </c>
      <c r="W220" s="66">
        <f t="shared" si="180"/>
        <v>0</v>
      </c>
      <c r="X220" s="66">
        <f t="shared" si="180"/>
        <v>0</v>
      </c>
      <c r="Y220" s="66">
        <f t="shared" si="180"/>
        <v>0</v>
      </c>
      <c r="Z220" s="66">
        <f t="shared" si="180"/>
        <v>0</v>
      </c>
      <c r="AA220" s="67">
        <f t="shared" si="180"/>
        <v>0</v>
      </c>
      <c r="AB220" s="62">
        <f t="shared" si="180"/>
        <v>0</v>
      </c>
      <c r="AC220" s="63">
        <f t="shared" si="180"/>
        <v>0</v>
      </c>
      <c r="AD220" s="62">
        <f t="shared" si="180"/>
        <v>0</v>
      </c>
      <c r="AE220" s="64">
        <f t="shared" si="180"/>
        <v>0</v>
      </c>
      <c r="AF220" s="64">
        <f t="shared" si="180"/>
        <v>0</v>
      </c>
      <c r="AG220" s="74">
        <f t="shared" si="180"/>
        <v>-1849165</v>
      </c>
      <c r="AH220" s="66">
        <f t="shared" si="180"/>
        <v>0</v>
      </c>
      <c r="AI220" s="66">
        <f t="shared" si="180"/>
        <v>0</v>
      </c>
      <c r="AJ220" s="66">
        <f t="shared" si="180"/>
        <v>0</v>
      </c>
      <c r="AK220" s="66">
        <f t="shared" ref="AK220:BR220" si="181">AK136-AK52</f>
        <v>0</v>
      </c>
      <c r="AL220" s="62">
        <f t="shared" si="181"/>
        <v>0</v>
      </c>
      <c r="AM220" s="62">
        <f t="shared" si="181"/>
        <v>0</v>
      </c>
      <c r="AN220" s="63">
        <f t="shared" si="181"/>
        <v>0</v>
      </c>
      <c r="AO220" s="62">
        <f t="shared" si="181"/>
        <v>0</v>
      </c>
      <c r="AP220" s="64">
        <f t="shared" si="181"/>
        <v>0</v>
      </c>
      <c r="AQ220" s="64">
        <f t="shared" si="181"/>
        <v>0</v>
      </c>
      <c r="AR220" s="74">
        <f t="shared" si="181"/>
        <v>-101704.075</v>
      </c>
      <c r="AS220" s="66">
        <f t="shared" si="181"/>
        <v>0</v>
      </c>
      <c r="AT220" s="66">
        <f t="shared" si="181"/>
        <v>0</v>
      </c>
      <c r="AU220" s="66">
        <f t="shared" si="181"/>
        <v>0</v>
      </c>
      <c r="AV220" s="66">
        <f t="shared" si="181"/>
        <v>0</v>
      </c>
      <c r="AW220" s="67">
        <f t="shared" si="181"/>
        <v>0</v>
      </c>
      <c r="AX220" s="62">
        <f t="shared" si="181"/>
        <v>0</v>
      </c>
      <c r="AY220" s="63">
        <f t="shared" si="181"/>
        <v>0</v>
      </c>
      <c r="AZ220" s="62">
        <f t="shared" si="181"/>
        <v>0</v>
      </c>
      <c r="BA220" s="64">
        <f t="shared" si="181"/>
        <v>0</v>
      </c>
      <c r="BB220" s="64">
        <f t="shared" si="181"/>
        <v>0</v>
      </c>
      <c r="BC220" s="74">
        <f t="shared" si="181"/>
        <v>-47708.456999999995</v>
      </c>
      <c r="BD220" s="66">
        <f t="shared" si="181"/>
        <v>0</v>
      </c>
      <c r="BE220" s="66">
        <f t="shared" si="181"/>
        <v>0</v>
      </c>
      <c r="BF220" s="66">
        <f t="shared" si="181"/>
        <v>0</v>
      </c>
      <c r="BG220" s="66">
        <f t="shared" si="181"/>
        <v>0</v>
      </c>
      <c r="BH220" s="67">
        <f t="shared" si="181"/>
        <v>0</v>
      </c>
      <c r="BI220" s="62">
        <f t="shared" si="181"/>
        <v>0</v>
      </c>
      <c r="BJ220" s="63">
        <f t="shared" si="181"/>
        <v>0</v>
      </c>
      <c r="BK220" s="62">
        <f t="shared" si="181"/>
        <v>0</v>
      </c>
      <c r="BL220" s="64">
        <f t="shared" si="181"/>
        <v>0</v>
      </c>
      <c r="BM220" s="64">
        <f t="shared" si="181"/>
        <v>0</v>
      </c>
      <c r="BN220" s="74">
        <f t="shared" si="181"/>
        <v>-1998577.5320000001</v>
      </c>
      <c r="BO220" s="66">
        <f t="shared" si="181"/>
        <v>0</v>
      </c>
      <c r="BP220" s="66">
        <f t="shared" si="181"/>
        <v>0</v>
      </c>
      <c r="BQ220" s="66">
        <f t="shared" si="181"/>
        <v>0</v>
      </c>
      <c r="BR220" s="66">
        <f t="shared" si="181"/>
        <v>0</v>
      </c>
      <c r="BS220" s="61"/>
      <c r="BT220" s="62">
        <f t="shared" ref="BT220:CD220" si="182">BT136-BT52</f>
        <v>0</v>
      </c>
      <c r="BU220" s="62">
        <f t="shared" si="182"/>
        <v>0</v>
      </c>
      <c r="BV220" s="63">
        <f t="shared" si="182"/>
        <v>0</v>
      </c>
      <c r="BW220" s="62">
        <f t="shared" si="182"/>
        <v>0</v>
      </c>
      <c r="BX220" s="64">
        <f t="shared" si="182"/>
        <v>0</v>
      </c>
      <c r="BY220" s="64">
        <f t="shared" si="182"/>
        <v>0</v>
      </c>
      <c r="BZ220" s="74">
        <f t="shared" si="182"/>
        <v>-1998577.5319999999</v>
      </c>
      <c r="CA220" s="66">
        <f t="shared" si="182"/>
        <v>0</v>
      </c>
      <c r="CB220" s="66">
        <f t="shared" si="182"/>
        <v>0</v>
      </c>
      <c r="CC220" s="66">
        <f t="shared" si="182"/>
        <v>0</v>
      </c>
      <c r="CD220" s="66">
        <f t="shared" si="182"/>
        <v>0</v>
      </c>
      <c r="CE220" s="61"/>
      <c r="CF220" s="62">
        <f t="shared" ref="CF220:CP220" si="183">CF136-CF52</f>
        <v>0</v>
      </c>
      <c r="CG220" s="62">
        <f t="shared" si="183"/>
        <v>0</v>
      </c>
      <c r="CH220" s="63">
        <f t="shared" si="183"/>
        <v>0</v>
      </c>
      <c r="CI220" s="62">
        <f t="shared" si="183"/>
        <v>0</v>
      </c>
      <c r="CJ220" s="64">
        <f t="shared" si="183"/>
        <v>0</v>
      </c>
      <c r="CK220" s="64">
        <f t="shared" si="183"/>
        <v>0</v>
      </c>
      <c r="CL220" s="74">
        <f t="shared" si="183"/>
        <v>-69156.068799999994</v>
      </c>
      <c r="CM220" s="66">
        <f t="shared" si="183"/>
        <v>0</v>
      </c>
      <c r="CN220" s="66">
        <f t="shared" si="183"/>
        <v>0</v>
      </c>
      <c r="CO220" s="66">
        <f t="shared" si="183"/>
        <v>0</v>
      </c>
      <c r="CP220" s="66">
        <f t="shared" si="183"/>
        <v>0</v>
      </c>
      <c r="CQ220" s="5"/>
    </row>
    <row r="221" spans="1:95">
      <c r="A221" s="5"/>
      <c r="B221" s="21" t="s">
        <v>1</v>
      </c>
      <c r="C221" s="21" t="s">
        <v>80</v>
      </c>
      <c r="D221" s="22" t="s">
        <v>108</v>
      </c>
      <c r="E221" s="68">
        <f t="shared" ref="E221:AJ221" si="184">E137-E53</f>
        <v>-0.13881750381551683</v>
      </c>
      <c r="F221" s="68">
        <f t="shared" si="184"/>
        <v>-0.16932689235545695</v>
      </c>
      <c r="G221" s="69">
        <f t="shared" si="184"/>
        <v>-9.8337071947753429E-2</v>
      </c>
      <c r="H221" s="68">
        <f t="shared" si="184"/>
        <v>0</v>
      </c>
      <c r="I221" s="70">
        <f t="shared" si="184"/>
        <v>-7.6549799647182226E-2</v>
      </c>
      <c r="J221" s="70">
        <f t="shared" si="184"/>
        <v>-0.30189599981531501</v>
      </c>
      <c r="K221" s="76">
        <f t="shared" si="184"/>
        <v>-7298</v>
      </c>
      <c r="L221" s="77">
        <f t="shared" si="184"/>
        <v>-753652</v>
      </c>
      <c r="M221" s="77">
        <f t="shared" si="184"/>
        <v>-50001</v>
      </c>
      <c r="N221" s="77">
        <f t="shared" si="184"/>
        <v>-202913</v>
      </c>
      <c r="O221" s="77">
        <f t="shared" si="184"/>
        <v>-347086</v>
      </c>
      <c r="P221" s="73">
        <f t="shared" si="184"/>
        <v>-6.9268690276658162E-3</v>
      </c>
      <c r="Q221" s="68">
        <f t="shared" si="184"/>
        <v>-1.381936704274267E-2</v>
      </c>
      <c r="R221" s="69">
        <f t="shared" si="184"/>
        <v>-2.9191737936343998E-2</v>
      </c>
      <c r="S221" s="68">
        <f t="shared" si="184"/>
        <v>0</v>
      </c>
      <c r="T221" s="70">
        <f t="shared" si="184"/>
        <v>-3.4881999890785664E-3</v>
      </c>
      <c r="U221" s="70">
        <f t="shared" si="184"/>
        <v>-1.4936600084183738E-2</v>
      </c>
      <c r="V221" s="76">
        <f t="shared" si="184"/>
        <v>132</v>
      </c>
      <c r="W221" s="77">
        <f t="shared" si="184"/>
        <v>-26848</v>
      </c>
      <c r="X221" s="77">
        <f t="shared" si="184"/>
        <v>-1794</v>
      </c>
      <c r="Y221" s="77">
        <f t="shared" si="184"/>
        <v>-5912</v>
      </c>
      <c r="Z221" s="77">
        <f t="shared" si="184"/>
        <v>-32470</v>
      </c>
      <c r="AA221" s="73">
        <f t="shared" si="184"/>
        <v>-0.14574437285773456</v>
      </c>
      <c r="AB221" s="68">
        <f t="shared" si="184"/>
        <v>-0.18314625904895365</v>
      </c>
      <c r="AC221" s="69">
        <f t="shared" si="184"/>
        <v>-0.12752880970947444</v>
      </c>
      <c r="AD221" s="68">
        <f t="shared" si="184"/>
        <v>0</v>
      </c>
      <c r="AE221" s="70">
        <f t="shared" si="184"/>
        <v>-8.0037998734042048E-2</v>
      </c>
      <c r="AF221" s="70">
        <f t="shared" si="184"/>
        <v>-0.31683260016143322</v>
      </c>
      <c r="AG221" s="76">
        <f t="shared" si="184"/>
        <v>-7166</v>
      </c>
      <c r="AH221" s="77">
        <f t="shared" si="184"/>
        <v>-780500</v>
      </c>
      <c r="AI221" s="77">
        <f t="shared" si="184"/>
        <v>-51795</v>
      </c>
      <c r="AJ221" s="77">
        <f t="shared" si="184"/>
        <v>-208825</v>
      </c>
      <c r="AK221" s="77">
        <f t="shared" ref="AK221:BR221" si="185">AK137-AK53</f>
        <v>-379556</v>
      </c>
      <c r="AL221" s="68">
        <f t="shared" si="185"/>
        <v>0.14574437301780563</v>
      </c>
      <c r="AM221" s="68">
        <f t="shared" si="185"/>
        <v>0.18314625999846612</v>
      </c>
      <c r="AN221" s="69">
        <f t="shared" si="185"/>
        <v>0.12752881000051275</v>
      </c>
      <c r="AO221" s="68">
        <f t="shared" si="185"/>
        <v>0</v>
      </c>
      <c r="AP221" s="70">
        <f t="shared" si="185"/>
        <v>8.0038000000058673E-2</v>
      </c>
      <c r="AQ221" s="70">
        <f t="shared" si="185"/>
        <v>0.31683260027784854</v>
      </c>
      <c r="AR221" s="76">
        <f t="shared" si="185"/>
        <v>-854.13000000006286</v>
      </c>
      <c r="AS221" s="77">
        <f t="shared" si="185"/>
        <v>-60546.550000000047</v>
      </c>
      <c r="AT221" s="77">
        <f t="shared" si="185"/>
        <v>-5163.9615000011399</v>
      </c>
      <c r="AU221" s="77">
        <f t="shared" si="185"/>
        <v>-25643.710000000894</v>
      </c>
      <c r="AV221" s="77">
        <f t="shared" si="185"/>
        <v>-55566.998399998993</v>
      </c>
      <c r="AW221" s="73">
        <f t="shared" si="185"/>
        <v>0</v>
      </c>
      <c r="AX221" s="68">
        <f t="shared" si="185"/>
        <v>0</v>
      </c>
      <c r="AY221" s="69">
        <f t="shared" si="185"/>
        <v>0</v>
      </c>
      <c r="AZ221" s="68">
        <f t="shared" si="185"/>
        <v>0</v>
      </c>
      <c r="BA221" s="70">
        <f t="shared" si="185"/>
        <v>0</v>
      </c>
      <c r="BB221" s="70">
        <f t="shared" si="185"/>
        <v>0</v>
      </c>
      <c r="BC221" s="76">
        <f t="shared" si="185"/>
        <v>-392.6968000002089</v>
      </c>
      <c r="BD221" s="77">
        <f t="shared" si="185"/>
        <v>-45815.350000000093</v>
      </c>
      <c r="BE221" s="77">
        <f t="shared" si="185"/>
        <v>-3081.8024999997579</v>
      </c>
      <c r="BF221" s="77">
        <f t="shared" si="185"/>
        <v>-11944.790000000037</v>
      </c>
      <c r="BG221" s="77">
        <f t="shared" si="185"/>
        <v>-20685.801999999676</v>
      </c>
      <c r="BH221" s="73">
        <f t="shared" si="185"/>
        <v>0</v>
      </c>
      <c r="BI221" s="68">
        <f t="shared" si="185"/>
        <v>0</v>
      </c>
      <c r="BJ221" s="69">
        <f t="shared" si="185"/>
        <v>0</v>
      </c>
      <c r="BK221" s="68">
        <f t="shared" si="185"/>
        <v>0</v>
      </c>
      <c r="BL221" s="70">
        <f t="shared" si="185"/>
        <v>0</v>
      </c>
      <c r="BM221" s="70">
        <f t="shared" si="185"/>
        <v>0</v>
      </c>
      <c r="BN221" s="76">
        <f t="shared" si="185"/>
        <v>-8412.8268000036478</v>
      </c>
      <c r="BO221" s="77">
        <f t="shared" si="185"/>
        <v>-886861.89999998733</v>
      </c>
      <c r="BP221" s="77">
        <f t="shared" si="185"/>
        <v>-60040.763999998569</v>
      </c>
      <c r="BQ221" s="77">
        <f t="shared" si="185"/>
        <v>-246413.5</v>
      </c>
      <c r="BR221" s="77">
        <f t="shared" si="185"/>
        <v>-455808.80039999727</v>
      </c>
      <c r="BS221" s="61"/>
      <c r="BT221" s="68">
        <f t="shared" ref="BT221:CD221" si="186">BT137-BT53</f>
        <v>0</v>
      </c>
      <c r="BU221" s="68">
        <f t="shared" si="186"/>
        <v>0</v>
      </c>
      <c r="BV221" s="69">
        <f t="shared" si="186"/>
        <v>0</v>
      </c>
      <c r="BW221" s="68">
        <f t="shared" si="186"/>
        <v>0</v>
      </c>
      <c r="BX221" s="70">
        <f t="shared" si="186"/>
        <v>0</v>
      </c>
      <c r="BY221" s="70">
        <f t="shared" si="186"/>
        <v>0</v>
      </c>
      <c r="BZ221" s="76">
        <f t="shared" si="186"/>
        <v>-8200.4634394282475</v>
      </c>
      <c r="CA221" s="77">
        <f t="shared" si="186"/>
        <v>-886861.89999999851</v>
      </c>
      <c r="CB221" s="77">
        <f t="shared" si="186"/>
        <v>-60040.763999998569</v>
      </c>
      <c r="CC221" s="77">
        <f t="shared" si="186"/>
        <v>-242900.60309999064</v>
      </c>
      <c r="CD221" s="77">
        <f t="shared" si="186"/>
        <v>-451686.43670000322</v>
      </c>
      <c r="CE221" s="61"/>
      <c r="CF221" s="68">
        <f t="shared" ref="CF221:CP221" si="187">CF137-CF53</f>
        <v>0</v>
      </c>
      <c r="CG221" s="68">
        <f t="shared" si="187"/>
        <v>0</v>
      </c>
      <c r="CH221" s="69">
        <f t="shared" si="187"/>
        <v>0</v>
      </c>
      <c r="CI221" s="68">
        <f t="shared" si="187"/>
        <v>5.8207660913467407E-11</v>
      </c>
      <c r="CJ221" s="70">
        <f t="shared" si="187"/>
        <v>0</v>
      </c>
      <c r="CK221" s="70">
        <f t="shared" si="187"/>
        <v>0</v>
      </c>
      <c r="CL221" s="76">
        <f t="shared" si="187"/>
        <v>129.70359999996435</v>
      </c>
      <c r="CM221" s="77">
        <f t="shared" si="187"/>
        <v>-30507.463400000299</v>
      </c>
      <c r="CN221" s="77">
        <f t="shared" si="187"/>
        <v>-2079.6048000007868</v>
      </c>
      <c r="CO221" s="77">
        <f t="shared" si="187"/>
        <v>-6976.1599999996834</v>
      </c>
      <c r="CP221" s="77">
        <f t="shared" si="187"/>
        <v>-38993.223000000231</v>
      </c>
      <c r="CQ221" s="5"/>
    </row>
    <row r="222" spans="1:95">
      <c r="A222" s="5"/>
      <c r="B222" s="21" t="s">
        <v>2</v>
      </c>
      <c r="C222" s="21" t="s">
        <v>81</v>
      </c>
      <c r="D222" s="22" t="s">
        <v>27</v>
      </c>
      <c r="E222" s="62">
        <f t="shared" ref="E222:AJ222" si="188">E138-E54</f>
        <v>-0.21012162743136287</v>
      </c>
      <c r="F222" s="62">
        <f t="shared" si="188"/>
        <v>-0.15877736522816122</v>
      </c>
      <c r="G222" s="63">
        <f t="shared" si="188"/>
        <v>-0.27235499676316977</v>
      </c>
      <c r="H222" s="62">
        <f t="shared" si="188"/>
        <v>0</v>
      </c>
      <c r="I222" s="64">
        <f t="shared" si="188"/>
        <v>-0.83363840728998184</v>
      </c>
      <c r="J222" s="64">
        <f t="shared" si="188"/>
        <v>-0.15440111886709929</v>
      </c>
      <c r="K222" s="65">
        <f t="shared" si="188"/>
        <v>-117334.33692312241</v>
      </c>
      <c r="L222" s="66">
        <f t="shared" si="188"/>
        <v>-7913</v>
      </c>
      <c r="M222" s="66">
        <f t="shared" si="188"/>
        <v>-17515</v>
      </c>
      <c r="N222" s="66">
        <f t="shared" si="188"/>
        <v>-303687</v>
      </c>
      <c r="O222" s="66">
        <f t="shared" si="188"/>
        <v>-307447</v>
      </c>
      <c r="P222" s="67">
        <f t="shared" si="188"/>
        <v>-8.8666268857195973E-3</v>
      </c>
      <c r="Q222" s="62">
        <f t="shared" si="188"/>
        <v>-1.4394987025298178E-2</v>
      </c>
      <c r="R222" s="63">
        <f t="shared" si="188"/>
        <v>-1.1026719876099378E-2</v>
      </c>
      <c r="S222" s="62">
        <f t="shared" si="188"/>
        <v>0</v>
      </c>
      <c r="T222" s="64">
        <f t="shared" si="188"/>
        <v>-3.8254691986367106E-2</v>
      </c>
      <c r="U222" s="64">
        <f t="shared" si="188"/>
        <v>-6.9798882235772908E-2</v>
      </c>
      <c r="V222" s="65">
        <f t="shared" si="188"/>
        <v>-5967.1450368777732</v>
      </c>
      <c r="W222" s="66">
        <f t="shared" si="188"/>
        <v>-411</v>
      </c>
      <c r="X222" s="66">
        <f t="shared" si="188"/>
        <v>-707</v>
      </c>
      <c r="Y222" s="66">
        <f t="shared" si="188"/>
        <v>-11352</v>
      </c>
      <c r="Z222" s="66">
        <f t="shared" si="188"/>
        <v>-27993</v>
      </c>
      <c r="AA222" s="67">
        <f t="shared" si="188"/>
        <v>-0.218988255597651</v>
      </c>
      <c r="AB222" s="62">
        <f t="shared" si="188"/>
        <v>-0.17317235190421343</v>
      </c>
      <c r="AC222" s="63">
        <f t="shared" si="188"/>
        <v>-0.28338171634823084</v>
      </c>
      <c r="AD222" s="62">
        <f t="shared" si="188"/>
        <v>0</v>
      </c>
      <c r="AE222" s="64">
        <f t="shared" si="188"/>
        <v>-0.87189310044050217</v>
      </c>
      <c r="AF222" s="64">
        <f t="shared" si="188"/>
        <v>-0.22419999865815043</v>
      </c>
      <c r="AG222" s="65">
        <f t="shared" si="188"/>
        <v>-123301.48196000047</v>
      </c>
      <c r="AH222" s="66">
        <f t="shared" si="188"/>
        <v>-8324</v>
      </c>
      <c r="AI222" s="66">
        <f t="shared" si="188"/>
        <v>-18222</v>
      </c>
      <c r="AJ222" s="66">
        <f t="shared" si="188"/>
        <v>-315039</v>
      </c>
      <c r="AK222" s="66">
        <f t="shared" ref="AK222:BR222" si="189">AK138-AK54</f>
        <v>-335440</v>
      </c>
      <c r="AL222" s="62">
        <f t="shared" si="189"/>
        <v>0.2189882548263995</v>
      </c>
      <c r="AM222" s="62">
        <f t="shared" si="189"/>
        <v>0.17317235200607684</v>
      </c>
      <c r="AN222" s="63">
        <f t="shared" si="189"/>
        <v>0.28338171589712147</v>
      </c>
      <c r="AO222" s="62">
        <f t="shared" si="189"/>
        <v>0</v>
      </c>
      <c r="AP222" s="64">
        <f t="shared" si="189"/>
        <v>0.87189310003304854</v>
      </c>
      <c r="AQ222" s="64">
        <f t="shared" si="189"/>
        <v>0.22420000002603047</v>
      </c>
      <c r="AR222" s="65">
        <f t="shared" si="189"/>
        <v>-18625.081639999989</v>
      </c>
      <c r="AS222" s="66">
        <f t="shared" si="189"/>
        <v>-1842.7966999999953</v>
      </c>
      <c r="AT222" s="66">
        <f t="shared" si="189"/>
        <v>-5298.9772000000085</v>
      </c>
      <c r="AU222" s="66">
        <f t="shared" si="189"/>
        <v>-113634.71370000043</v>
      </c>
      <c r="AV222" s="66">
        <f t="shared" si="189"/>
        <v>-144608.12559999968</v>
      </c>
      <c r="AW222" s="67">
        <f t="shared" si="189"/>
        <v>0</v>
      </c>
      <c r="AX222" s="62">
        <f t="shared" si="189"/>
        <v>0</v>
      </c>
      <c r="AY222" s="63">
        <f t="shared" si="189"/>
        <v>0</v>
      </c>
      <c r="AZ222" s="62">
        <f t="shared" si="189"/>
        <v>0</v>
      </c>
      <c r="BA222" s="64">
        <f t="shared" si="189"/>
        <v>0</v>
      </c>
      <c r="BB222" s="64">
        <f t="shared" si="189"/>
        <v>0</v>
      </c>
      <c r="BC222" s="65">
        <f t="shared" si="189"/>
        <v>-61338.041600000004</v>
      </c>
      <c r="BD222" s="66">
        <f t="shared" si="189"/>
        <v>-15945.365399999999</v>
      </c>
      <c r="BE222" s="66">
        <f t="shared" si="189"/>
        <v>-24521.788399999998</v>
      </c>
      <c r="BF222" s="66">
        <f t="shared" si="189"/>
        <v>-356145.97779999994</v>
      </c>
      <c r="BG222" s="66">
        <f t="shared" si="189"/>
        <v>-383461.67619999987</v>
      </c>
      <c r="BH222" s="67">
        <f t="shared" si="189"/>
        <v>0</v>
      </c>
      <c r="BI222" s="62">
        <f t="shared" si="189"/>
        <v>0</v>
      </c>
      <c r="BJ222" s="63">
        <f t="shared" si="189"/>
        <v>0</v>
      </c>
      <c r="BK222" s="62">
        <f t="shared" si="189"/>
        <v>0</v>
      </c>
      <c r="BL222" s="64">
        <f t="shared" si="189"/>
        <v>0</v>
      </c>
      <c r="BM222" s="64">
        <f t="shared" si="189"/>
        <v>0</v>
      </c>
      <c r="BN222" s="65">
        <f t="shared" si="189"/>
        <v>-203264.60520000197</v>
      </c>
      <c r="BO222" s="66">
        <f t="shared" si="189"/>
        <v>-26112.162100000074</v>
      </c>
      <c r="BP222" s="66">
        <f t="shared" si="189"/>
        <v>-48042.765600000042</v>
      </c>
      <c r="BQ222" s="66">
        <f t="shared" si="189"/>
        <v>-784819.69149999879</v>
      </c>
      <c r="BR222" s="66">
        <f t="shared" si="189"/>
        <v>-863509.80180000514</v>
      </c>
      <c r="BS222" s="61"/>
      <c r="BT222" s="62">
        <f t="shared" ref="BT222:CD222" si="190">BT138-BT54</f>
        <v>0</v>
      </c>
      <c r="BU222" s="62">
        <f t="shared" si="190"/>
        <v>0</v>
      </c>
      <c r="BV222" s="63">
        <f t="shared" si="190"/>
        <v>0</v>
      </c>
      <c r="BW222" s="62">
        <f t="shared" si="190"/>
        <v>0</v>
      </c>
      <c r="BX222" s="64">
        <f t="shared" si="190"/>
        <v>0</v>
      </c>
      <c r="BY222" s="64">
        <f t="shared" si="190"/>
        <v>0</v>
      </c>
      <c r="BZ222" s="65">
        <f t="shared" si="190"/>
        <v>-151307.98259999882</v>
      </c>
      <c r="CA222" s="66">
        <f t="shared" si="190"/>
        <v>-78068.784699999727</v>
      </c>
      <c r="CB222" s="66">
        <f t="shared" si="190"/>
        <v>-48042.765600000159</v>
      </c>
      <c r="CC222" s="66">
        <f t="shared" si="190"/>
        <v>-390679.88599999994</v>
      </c>
      <c r="CD222" s="66">
        <f t="shared" si="190"/>
        <v>-1117257.3261999991</v>
      </c>
      <c r="CE222" s="61"/>
      <c r="CF222" s="62">
        <f t="shared" ref="CF222:CP222" si="191">CF138-CF54</f>
        <v>0</v>
      </c>
      <c r="CG222" s="62">
        <f t="shared" si="191"/>
        <v>0</v>
      </c>
      <c r="CH222" s="63">
        <f t="shared" si="191"/>
        <v>0</v>
      </c>
      <c r="CI222" s="62">
        <f t="shared" si="191"/>
        <v>0</v>
      </c>
      <c r="CJ222" s="64">
        <f t="shared" si="191"/>
        <v>0</v>
      </c>
      <c r="CK222" s="64">
        <f t="shared" si="191"/>
        <v>0</v>
      </c>
      <c r="CL222" s="65">
        <f t="shared" si="191"/>
        <v>-9128.6421999998856</v>
      </c>
      <c r="CM222" s="66">
        <f t="shared" si="191"/>
        <v>-1288.5204999999987</v>
      </c>
      <c r="CN222" s="66">
        <f t="shared" si="191"/>
        <v>-1864.4367999999995</v>
      </c>
      <c r="CO222" s="66">
        <f t="shared" si="191"/>
        <v>-28296.959399999876</v>
      </c>
      <c r="CP222" s="66">
        <f t="shared" si="191"/>
        <v>-72120.270100000082</v>
      </c>
      <c r="CQ222" s="5"/>
    </row>
    <row r="223" spans="1:95">
      <c r="A223" s="5"/>
      <c r="B223" s="21" t="s">
        <v>2</v>
      </c>
      <c r="C223" s="21" t="s">
        <v>81</v>
      </c>
      <c r="D223" s="22" t="s">
        <v>47</v>
      </c>
      <c r="E223" s="62">
        <f t="shared" ref="E223:AJ223" si="192">E139-E55</f>
        <v>0</v>
      </c>
      <c r="F223" s="62">
        <f t="shared" si="192"/>
        <v>0</v>
      </c>
      <c r="G223" s="63">
        <f t="shared" si="192"/>
        <v>-3.2466734002809972E-2</v>
      </c>
      <c r="H223" s="62">
        <f t="shared" si="192"/>
        <v>0</v>
      </c>
      <c r="I223" s="64">
        <f t="shared" si="192"/>
        <v>-0.15669420035555959</v>
      </c>
      <c r="J223" s="64">
        <f t="shared" si="192"/>
        <v>-2.0967999997083098E-2</v>
      </c>
      <c r="K223" s="65">
        <f t="shared" si="192"/>
        <v>-71987</v>
      </c>
      <c r="L223" s="66">
        <f t="shared" si="192"/>
        <v>-31726</v>
      </c>
      <c r="M223" s="66">
        <f t="shared" si="192"/>
        <v>-37639</v>
      </c>
      <c r="N223" s="66">
        <f t="shared" si="192"/>
        <v>-22971</v>
      </c>
      <c r="O223" s="66">
        <f t="shared" si="192"/>
        <v>-23366</v>
      </c>
      <c r="P223" s="67">
        <f t="shared" si="192"/>
        <v>0</v>
      </c>
      <c r="Q223" s="62">
        <f t="shared" si="192"/>
        <v>0</v>
      </c>
      <c r="R223" s="63">
        <f t="shared" si="192"/>
        <v>-1.4963500007070252E-4</v>
      </c>
      <c r="S223" s="62">
        <f t="shared" si="192"/>
        <v>0</v>
      </c>
      <c r="T223" s="64">
        <f t="shared" si="192"/>
        <v>-5.5898999999044463E-3</v>
      </c>
      <c r="U223" s="64">
        <f t="shared" si="192"/>
        <v>0</v>
      </c>
      <c r="V223" s="65">
        <f t="shared" si="192"/>
        <v>-2731</v>
      </c>
      <c r="W223" s="66">
        <f t="shared" si="192"/>
        <v>-1378</v>
      </c>
      <c r="X223" s="66">
        <f t="shared" si="192"/>
        <v>-1496</v>
      </c>
      <c r="Y223" s="66">
        <f t="shared" si="192"/>
        <v>-981</v>
      </c>
      <c r="Z223" s="66">
        <f t="shared" si="192"/>
        <v>-1009</v>
      </c>
      <c r="AA223" s="67">
        <f t="shared" si="192"/>
        <v>0</v>
      </c>
      <c r="AB223" s="62">
        <f t="shared" si="192"/>
        <v>0</v>
      </c>
      <c r="AC223" s="63">
        <f t="shared" si="192"/>
        <v>-3.2616369018796831E-2</v>
      </c>
      <c r="AD223" s="62">
        <f t="shared" si="192"/>
        <v>0</v>
      </c>
      <c r="AE223" s="64">
        <f t="shared" si="192"/>
        <v>-0.16228410019539297</v>
      </c>
      <c r="AF223" s="64">
        <f t="shared" si="192"/>
        <v>-2.0967999938875437E-2</v>
      </c>
      <c r="AG223" s="65">
        <f t="shared" si="192"/>
        <v>-74718</v>
      </c>
      <c r="AH223" s="66">
        <f t="shared" si="192"/>
        <v>-33104</v>
      </c>
      <c r="AI223" s="66">
        <f t="shared" si="192"/>
        <v>-39135</v>
      </c>
      <c r="AJ223" s="66">
        <f t="shared" si="192"/>
        <v>-23952</v>
      </c>
      <c r="AK223" s="66">
        <f t="shared" ref="AK223:BR223" si="193">AK139-AK55</f>
        <v>-24375</v>
      </c>
      <c r="AL223" s="62">
        <f t="shared" si="193"/>
        <v>0</v>
      </c>
      <c r="AM223" s="62">
        <f t="shared" si="193"/>
        <v>0</v>
      </c>
      <c r="AN223" s="63">
        <f t="shared" si="193"/>
        <v>3.2616368999697443E-2</v>
      </c>
      <c r="AO223" s="62">
        <f t="shared" si="193"/>
        <v>0</v>
      </c>
      <c r="AP223" s="64">
        <f t="shared" si="193"/>
        <v>0.16228409999530413</v>
      </c>
      <c r="AQ223" s="64">
        <f t="shared" si="193"/>
        <v>2.0968000000721077E-2</v>
      </c>
      <c r="AR223" s="65">
        <f t="shared" si="193"/>
        <v>-10811.69690000001</v>
      </c>
      <c r="AS223" s="66">
        <f t="shared" si="193"/>
        <v>-7329.1479000000108</v>
      </c>
      <c r="AT223" s="66">
        <f t="shared" si="193"/>
        <v>-11380.477599999984</v>
      </c>
      <c r="AU223" s="66">
        <f t="shared" si="193"/>
        <v>-8639.5351999999984</v>
      </c>
      <c r="AV223" s="66">
        <f t="shared" si="193"/>
        <v>-10508.0625</v>
      </c>
      <c r="AW223" s="67">
        <f t="shared" si="193"/>
        <v>0</v>
      </c>
      <c r="AX223" s="62">
        <f t="shared" si="193"/>
        <v>0</v>
      </c>
      <c r="AY223" s="63">
        <f t="shared" si="193"/>
        <v>0</v>
      </c>
      <c r="AZ223" s="62">
        <f t="shared" si="193"/>
        <v>0</v>
      </c>
      <c r="BA223" s="64">
        <f t="shared" si="193"/>
        <v>0</v>
      </c>
      <c r="BB223" s="64">
        <f t="shared" si="193"/>
        <v>0</v>
      </c>
      <c r="BC223" s="65">
        <f t="shared" si="193"/>
        <v>-142053.90880000003</v>
      </c>
      <c r="BD223" s="66">
        <f t="shared" si="193"/>
        <v>-64750.405499999986</v>
      </c>
      <c r="BE223" s="66">
        <f t="shared" si="193"/>
        <v>-76826.112899999993</v>
      </c>
      <c r="BF223" s="66">
        <f t="shared" si="193"/>
        <v>-47291.219200000007</v>
      </c>
      <c r="BG223" s="66">
        <f t="shared" si="193"/>
        <v>-48303.9375</v>
      </c>
      <c r="BH223" s="67">
        <f t="shared" si="193"/>
        <v>0</v>
      </c>
      <c r="BI223" s="62">
        <f t="shared" si="193"/>
        <v>0</v>
      </c>
      <c r="BJ223" s="63">
        <f t="shared" si="193"/>
        <v>0</v>
      </c>
      <c r="BK223" s="62">
        <f t="shared" si="193"/>
        <v>0</v>
      </c>
      <c r="BL223" s="64">
        <f t="shared" si="193"/>
        <v>0</v>
      </c>
      <c r="BM223" s="64">
        <f t="shared" si="193"/>
        <v>0</v>
      </c>
      <c r="BN223" s="65">
        <f t="shared" si="193"/>
        <v>-227583.60569999972</v>
      </c>
      <c r="BO223" s="66">
        <f t="shared" si="193"/>
        <v>-105183.55339999986</v>
      </c>
      <c r="BP223" s="66">
        <f t="shared" si="193"/>
        <v>-127341.5905000004</v>
      </c>
      <c r="BQ223" s="66">
        <f t="shared" si="193"/>
        <v>-79882.754400000209</v>
      </c>
      <c r="BR223" s="66">
        <f t="shared" si="193"/>
        <v>-83187</v>
      </c>
      <c r="BS223" s="61"/>
      <c r="BT223" s="62">
        <f t="shared" ref="BT223:CD223" si="194">BT139-BT55</f>
        <v>0</v>
      </c>
      <c r="BU223" s="62">
        <f t="shared" si="194"/>
        <v>0</v>
      </c>
      <c r="BV223" s="63">
        <f t="shared" si="194"/>
        <v>0</v>
      </c>
      <c r="BW223" s="62">
        <f t="shared" si="194"/>
        <v>0</v>
      </c>
      <c r="BX223" s="64">
        <f t="shared" si="194"/>
        <v>0</v>
      </c>
      <c r="BY223" s="64">
        <f t="shared" si="194"/>
        <v>0</v>
      </c>
      <c r="BZ223" s="65">
        <f t="shared" si="194"/>
        <v>-114146.13870000001</v>
      </c>
      <c r="CA223" s="66">
        <f t="shared" si="194"/>
        <v>-160375.94719999935</v>
      </c>
      <c r="CB223" s="66">
        <f t="shared" si="194"/>
        <v>-107264.42920000036</v>
      </c>
      <c r="CC223" s="66">
        <f t="shared" si="194"/>
        <v>-112912.4889</v>
      </c>
      <c r="CD223" s="66">
        <f t="shared" si="194"/>
        <v>-128479.50000000047</v>
      </c>
      <c r="CE223" s="61"/>
      <c r="CF223" s="62">
        <f t="shared" ref="CF223:CP223" si="195">CF139-CF55</f>
        <v>0</v>
      </c>
      <c r="CG223" s="62">
        <f t="shared" si="195"/>
        <v>0</v>
      </c>
      <c r="CH223" s="63">
        <f t="shared" si="195"/>
        <v>0</v>
      </c>
      <c r="CI223" s="62">
        <f t="shared" si="195"/>
        <v>0</v>
      </c>
      <c r="CJ223" s="64">
        <f t="shared" si="195"/>
        <v>0</v>
      </c>
      <c r="CK223" s="64">
        <f t="shared" si="195"/>
        <v>0</v>
      </c>
      <c r="CL223" s="65">
        <f t="shared" si="195"/>
        <v>-8318.5508999999875</v>
      </c>
      <c r="CM223" s="66">
        <f t="shared" si="195"/>
        <v>-4378.091800000002</v>
      </c>
      <c r="CN223" s="66">
        <f t="shared" si="195"/>
        <v>-4868.5833999999886</v>
      </c>
      <c r="CO223" s="66">
        <f t="shared" si="195"/>
        <v>-3271.2389999999941</v>
      </c>
      <c r="CP223" s="66">
        <f t="shared" si="195"/>
        <v>-3443.8523999999961</v>
      </c>
      <c r="CQ223" s="5"/>
    </row>
    <row r="224" spans="1:95">
      <c r="A224" s="5"/>
      <c r="B224" s="21" t="s">
        <v>2</v>
      </c>
      <c r="C224" s="21" t="s">
        <v>82</v>
      </c>
      <c r="D224" s="22" t="s">
        <v>36</v>
      </c>
      <c r="E224" s="62">
        <f t="shared" ref="E224:AJ224" si="196">E140-E56</f>
        <v>-1.1332905996823683E-2</v>
      </c>
      <c r="F224" s="62">
        <f t="shared" si="196"/>
        <v>-9.0112826088443398E-2</v>
      </c>
      <c r="G224" s="63">
        <f t="shared" si="196"/>
        <v>-6.0991449048742652E-2</v>
      </c>
      <c r="H224" s="62">
        <f t="shared" si="196"/>
        <v>0</v>
      </c>
      <c r="I224" s="64">
        <f t="shared" si="196"/>
        <v>-7.9159199842251837E-2</v>
      </c>
      <c r="J224" s="64">
        <f t="shared" si="196"/>
        <v>-0.14653439819812775</v>
      </c>
      <c r="K224" s="65">
        <f t="shared" si="196"/>
        <v>-38021</v>
      </c>
      <c r="L224" s="66">
        <f t="shared" si="196"/>
        <v>-7500</v>
      </c>
      <c r="M224" s="66">
        <f t="shared" si="196"/>
        <v>-7500</v>
      </c>
      <c r="N224" s="66">
        <f t="shared" si="196"/>
        <v>-13750</v>
      </c>
      <c r="O224" s="66">
        <f t="shared" si="196"/>
        <v>-7500</v>
      </c>
      <c r="P224" s="67">
        <f t="shared" si="196"/>
        <v>-1.2092299994037603E-4</v>
      </c>
      <c r="Q224" s="62">
        <f t="shared" si="196"/>
        <v>-2.7190399960090872E-3</v>
      </c>
      <c r="R224" s="63">
        <f t="shared" si="196"/>
        <v>-1.8739419974735938E-3</v>
      </c>
      <c r="S224" s="62">
        <f t="shared" si="196"/>
        <v>0</v>
      </c>
      <c r="T224" s="64">
        <f t="shared" si="196"/>
        <v>-2.5186999955622014E-3</v>
      </c>
      <c r="U224" s="64">
        <f t="shared" si="196"/>
        <v>-3.465599991613999E-3</v>
      </c>
      <c r="V224" s="65">
        <f t="shared" si="196"/>
        <v>-1535</v>
      </c>
      <c r="W224" s="66">
        <f t="shared" si="196"/>
        <v>-303</v>
      </c>
      <c r="X224" s="66">
        <f t="shared" si="196"/>
        <v>-303</v>
      </c>
      <c r="Y224" s="66">
        <f t="shared" si="196"/>
        <v>-555</v>
      </c>
      <c r="Z224" s="66">
        <f t="shared" si="196"/>
        <v>-303</v>
      </c>
      <c r="AA224" s="67">
        <f t="shared" si="196"/>
        <v>-1.1453828978119418E-2</v>
      </c>
      <c r="AB224" s="62">
        <f t="shared" si="196"/>
        <v>-9.2831865884363651E-2</v>
      </c>
      <c r="AC224" s="63">
        <f t="shared" si="196"/>
        <v>-6.2865391024388373E-2</v>
      </c>
      <c r="AD224" s="62">
        <f t="shared" si="196"/>
        <v>0</v>
      </c>
      <c r="AE224" s="64">
        <f t="shared" si="196"/>
        <v>-8.1677900161594152E-2</v>
      </c>
      <c r="AF224" s="64">
        <f t="shared" si="196"/>
        <v>-0.14999999804422259</v>
      </c>
      <c r="AG224" s="65">
        <f t="shared" si="196"/>
        <v>-39556</v>
      </c>
      <c r="AH224" s="66">
        <f t="shared" si="196"/>
        <v>-7803</v>
      </c>
      <c r="AI224" s="66">
        <f t="shared" si="196"/>
        <v>-7803</v>
      </c>
      <c r="AJ224" s="66">
        <f t="shared" si="196"/>
        <v>-14305</v>
      </c>
      <c r="AK224" s="66">
        <f t="shared" ref="AK224:BR224" si="197">AK140-AK56</f>
        <v>-7803</v>
      </c>
      <c r="AL224" s="62">
        <f t="shared" si="197"/>
        <v>1.1453828999947291E-2</v>
      </c>
      <c r="AM224" s="62">
        <f t="shared" si="197"/>
        <v>9.2831865998959984E-2</v>
      </c>
      <c r="AN224" s="63">
        <f t="shared" si="197"/>
        <v>6.2865391001651005E-2</v>
      </c>
      <c r="AO224" s="62">
        <f t="shared" si="197"/>
        <v>0</v>
      </c>
      <c r="AP224" s="64">
        <f t="shared" si="197"/>
        <v>8.1677900001523085E-2</v>
      </c>
      <c r="AQ224" s="64">
        <f t="shared" si="197"/>
        <v>0.15000000003783498</v>
      </c>
      <c r="AR224" s="65">
        <f t="shared" si="197"/>
        <v>-5723.7807999999932</v>
      </c>
      <c r="AS224" s="66">
        <f t="shared" si="197"/>
        <v>-1727.5619999999981</v>
      </c>
      <c r="AT224" s="66">
        <f t="shared" si="197"/>
        <v>-2269.0829999999987</v>
      </c>
      <c r="AU224" s="66">
        <f t="shared" si="197"/>
        <v>-5159.8684000000067</v>
      </c>
      <c r="AV224" s="66">
        <f t="shared" si="197"/>
        <v>-3363.8294999999998</v>
      </c>
      <c r="AW224" s="67">
        <f t="shared" si="197"/>
        <v>0</v>
      </c>
      <c r="AX224" s="62">
        <f t="shared" si="197"/>
        <v>0</v>
      </c>
      <c r="AY224" s="63">
        <f t="shared" si="197"/>
        <v>0</v>
      </c>
      <c r="AZ224" s="62">
        <f t="shared" si="197"/>
        <v>0</v>
      </c>
      <c r="BA224" s="64">
        <f t="shared" si="197"/>
        <v>0</v>
      </c>
      <c r="BB224" s="64">
        <f t="shared" si="197"/>
        <v>0</v>
      </c>
      <c r="BC224" s="65">
        <f t="shared" si="197"/>
        <v>-129273.94159999999</v>
      </c>
      <c r="BD224" s="66">
        <f t="shared" si="197"/>
        <v>-26200.411199999999</v>
      </c>
      <c r="BE224" s="66">
        <f t="shared" si="197"/>
        <v>-26246.4483</v>
      </c>
      <c r="BF224" s="66">
        <f t="shared" si="197"/>
        <v>-48261.534500000002</v>
      </c>
      <c r="BG224" s="66">
        <f t="shared" si="197"/>
        <v>-26371.294500000004</v>
      </c>
      <c r="BH224" s="67">
        <f t="shared" si="197"/>
        <v>0</v>
      </c>
      <c r="BI224" s="62">
        <f t="shared" si="197"/>
        <v>0</v>
      </c>
      <c r="BJ224" s="63">
        <f t="shared" si="197"/>
        <v>0</v>
      </c>
      <c r="BK224" s="62">
        <f t="shared" si="197"/>
        <v>0</v>
      </c>
      <c r="BL224" s="64">
        <f t="shared" si="197"/>
        <v>0</v>
      </c>
      <c r="BM224" s="64">
        <f t="shared" si="197"/>
        <v>0</v>
      </c>
      <c r="BN224" s="65">
        <f t="shared" si="197"/>
        <v>-174553.72239999985</v>
      </c>
      <c r="BO224" s="66">
        <f t="shared" si="197"/>
        <v>-35730.973200000008</v>
      </c>
      <c r="BP224" s="66">
        <f t="shared" si="197"/>
        <v>-36318.531299999973</v>
      </c>
      <c r="BQ224" s="66">
        <f t="shared" si="197"/>
        <v>-67726.402899999986</v>
      </c>
      <c r="BR224" s="66">
        <f t="shared" si="197"/>
        <v>-37538.124000000011</v>
      </c>
      <c r="BS224" s="61"/>
      <c r="BT224" s="62">
        <f t="shared" ref="BT224:CD224" si="198">BT140-BT56</f>
        <v>1.3641310303569298E-12</v>
      </c>
      <c r="BU224" s="62">
        <f t="shared" si="198"/>
        <v>0</v>
      </c>
      <c r="BV224" s="63">
        <f t="shared" si="198"/>
        <v>0</v>
      </c>
      <c r="BW224" s="62">
        <f t="shared" si="198"/>
        <v>0</v>
      </c>
      <c r="BX224" s="64">
        <f t="shared" si="198"/>
        <v>0</v>
      </c>
      <c r="BY224" s="64">
        <f t="shared" si="198"/>
        <v>0</v>
      </c>
      <c r="BZ224" s="65">
        <f t="shared" si="198"/>
        <v>-174553.72240000009</v>
      </c>
      <c r="CA224" s="66">
        <f t="shared" si="198"/>
        <v>-35730.973199999949</v>
      </c>
      <c r="CB224" s="66">
        <f t="shared" si="198"/>
        <v>-36318.531299999973</v>
      </c>
      <c r="CC224" s="66">
        <f t="shared" si="198"/>
        <v>-67726.402899999986</v>
      </c>
      <c r="CD224" s="66">
        <f t="shared" si="198"/>
        <v>-37538.124000000011</v>
      </c>
      <c r="CE224" s="61"/>
      <c r="CF224" s="62">
        <f t="shared" ref="CF224:CP224" si="199">CF140-CF56</f>
        <v>0</v>
      </c>
      <c r="CG224" s="62">
        <f t="shared" si="199"/>
        <v>0</v>
      </c>
      <c r="CH224" s="63">
        <f t="shared" si="199"/>
        <v>0</v>
      </c>
      <c r="CI224" s="62">
        <f t="shared" si="199"/>
        <v>0</v>
      </c>
      <c r="CJ224" s="64">
        <f t="shared" si="199"/>
        <v>0</v>
      </c>
      <c r="CK224" s="64">
        <f t="shared" si="199"/>
        <v>0</v>
      </c>
      <c r="CL224" s="65">
        <f t="shared" si="199"/>
        <v>-6774.6535999999978</v>
      </c>
      <c r="CM224" s="66">
        <f t="shared" si="199"/>
        <v>-1386.9732000000022</v>
      </c>
      <c r="CN224" s="66">
        <f t="shared" si="199"/>
        <v>-1409.7812999999987</v>
      </c>
      <c r="CO224" s="66">
        <f t="shared" si="199"/>
        <v>-2628.4029000000046</v>
      </c>
      <c r="CP224" s="66">
        <f t="shared" si="199"/>
        <v>-1457.1240000000016</v>
      </c>
      <c r="CQ224" s="5"/>
    </row>
    <row r="225" spans="1:95">
      <c r="A225" s="5"/>
      <c r="B225" s="21" t="s">
        <v>2</v>
      </c>
      <c r="C225" s="21" t="s">
        <v>82</v>
      </c>
      <c r="D225" s="22" t="s">
        <v>50</v>
      </c>
      <c r="E225" s="62">
        <f t="shared" ref="E225:AJ225" si="200">E141-E57</f>
        <v>-3.3958303916733712E-2</v>
      </c>
      <c r="F225" s="62">
        <f t="shared" si="200"/>
        <v>0</v>
      </c>
      <c r="G225" s="63">
        <f t="shared" si="200"/>
        <v>-6.3722735038027167E-2</v>
      </c>
      <c r="H225" s="62">
        <f t="shared" si="200"/>
        <v>0</v>
      </c>
      <c r="I225" s="64">
        <f t="shared" si="200"/>
        <v>-0.24330580001696944</v>
      </c>
      <c r="J225" s="64">
        <f t="shared" si="200"/>
        <v>0</v>
      </c>
      <c r="K225" s="65">
        <f t="shared" si="200"/>
        <v>-12247</v>
      </c>
      <c r="L225" s="66">
        <f t="shared" si="200"/>
        <v>-31875</v>
      </c>
      <c r="M225" s="66">
        <f t="shared" si="200"/>
        <v>-13187</v>
      </c>
      <c r="N225" s="66">
        <f t="shared" si="200"/>
        <v>-8125</v>
      </c>
      <c r="O225" s="66">
        <f t="shared" si="200"/>
        <v>-8630</v>
      </c>
      <c r="P225" s="67">
        <f t="shared" si="200"/>
        <v>-4.4576399977813708E-4</v>
      </c>
      <c r="Q225" s="62">
        <f t="shared" si="200"/>
        <v>0</v>
      </c>
      <c r="R225" s="63">
        <f t="shared" si="200"/>
        <v>-2.1241270005702972E-3</v>
      </c>
      <c r="S225" s="62">
        <f t="shared" si="200"/>
        <v>0</v>
      </c>
      <c r="T225" s="64">
        <f t="shared" si="200"/>
        <v>-6.3266999859479256E-3</v>
      </c>
      <c r="U225" s="64">
        <f t="shared" si="200"/>
        <v>0</v>
      </c>
      <c r="V225" s="65">
        <f t="shared" si="200"/>
        <v>-495</v>
      </c>
      <c r="W225" s="66">
        <f t="shared" si="200"/>
        <v>-1287</v>
      </c>
      <c r="X225" s="66">
        <f t="shared" si="200"/>
        <v>-533</v>
      </c>
      <c r="Y225" s="66">
        <f t="shared" si="200"/>
        <v>-328</v>
      </c>
      <c r="Z225" s="66">
        <f t="shared" si="200"/>
        <v>-348</v>
      </c>
      <c r="AA225" s="67">
        <f t="shared" si="200"/>
        <v>-3.4404067962896079E-2</v>
      </c>
      <c r="AB225" s="62">
        <f t="shared" si="200"/>
        <v>0</v>
      </c>
      <c r="AC225" s="63">
        <f t="shared" si="200"/>
        <v>-6.5846862155012786E-2</v>
      </c>
      <c r="AD225" s="62">
        <f t="shared" si="200"/>
        <v>0</v>
      </c>
      <c r="AE225" s="64">
        <f t="shared" si="200"/>
        <v>-0.24963250057771802</v>
      </c>
      <c r="AF225" s="64">
        <f t="shared" si="200"/>
        <v>0</v>
      </c>
      <c r="AG225" s="65">
        <f t="shared" si="200"/>
        <v>-12742</v>
      </c>
      <c r="AH225" s="66">
        <f t="shared" si="200"/>
        <v>-33162</v>
      </c>
      <c r="AI225" s="66">
        <f t="shared" si="200"/>
        <v>-13720</v>
      </c>
      <c r="AJ225" s="66">
        <f t="shared" si="200"/>
        <v>-8453</v>
      </c>
      <c r="AK225" s="66">
        <f t="shared" ref="AK225:BR225" si="201">AK141-AK57</f>
        <v>-8978</v>
      </c>
      <c r="AL225" s="62">
        <f t="shared" si="201"/>
        <v>3.4404068002913846E-2</v>
      </c>
      <c r="AM225" s="62">
        <f t="shared" si="201"/>
        <v>0</v>
      </c>
      <c r="AN225" s="63">
        <f t="shared" si="201"/>
        <v>6.5846862000398687E-2</v>
      </c>
      <c r="AO225" s="62">
        <f t="shared" si="201"/>
        <v>0</v>
      </c>
      <c r="AP225" s="64">
        <f t="shared" si="201"/>
        <v>0.24963250001019333</v>
      </c>
      <c r="AQ225" s="64">
        <f t="shared" si="201"/>
        <v>0</v>
      </c>
      <c r="AR225" s="65">
        <f t="shared" si="201"/>
        <v>-1843.7651000000005</v>
      </c>
      <c r="AS225" s="66">
        <f t="shared" si="201"/>
        <v>-7342.0890000000218</v>
      </c>
      <c r="AT225" s="66">
        <f t="shared" si="201"/>
        <v>-3989.736800000006</v>
      </c>
      <c r="AU225" s="66">
        <f t="shared" si="201"/>
        <v>-3049.0215000000026</v>
      </c>
      <c r="AV225" s="66">
        <f t="shared" si="201"/>
        <v>-3870.4961000000039</v>
      </c>
      <c r="AW225" s="67">
        <f t="shared" si="201"/>
        <v>0</v>
      </c>
      <c r="AX225" s="62">
        <f t="shared" si="201"/>
        <v>0</v>
      </c>
      <c r="AY225" s="63">
        <f t="shared" si="201"/>
        <v>0</v>
      </c>
      <c r="AZ225" s="62">
        <f t="shared" si="201"/>
        <v>0</v>
      </c>
      <c r="BA225" s="64">
        <f t="shared" si="201"/>
        <v>0</v>
      </c>
      <c r="BB225" s="64">
        <f t="shared" si="201"/>
        <v>0</v>
      </c>
      <c r="BC225" s="65">
        <f t="shared" si="201"/>
        <v>-20320.8783</v>
      </c>
      <c r="BD225" s="66">
        <f t="shared" si="201"/>
        <v>-55626.1878</v>
      </c>
      <c r="BE225" s="66">
        <f t="shared" si="201"/>
        <v>-18251.824800000002</v>
      </c>
      <c r="BF225" s="66">
        <f t="shared" si="201"/>
        <v>-14338.991100000005</v>
      </c>
      <c r="BG225" s="66">
        <f t="shared" si="201"/>
        <v>-10068.5157</v>
      </c>
      <c r="BH225" s="67">
        <f t="shared" si="201"/>
        <v>0</v>
      </c>
      <c r="BI225" s="62">
        <f t="shared" si="201"/>
        <v>0</v>
      </c>
      <c r="BJ225" s="63">
        <f t="shared" si="201"/>
        <v>0</v>
      </c>
      <c r="BK225" s="62">
        <f t="shared" si="201"/>
        <v>0</v>
      </c>
      <c r="BL225" s="64">
        <f t="shared" si="201"/>
        <v>0</v>
      </c>
      <c r="BM225" s="64">
        <f t="shared" si="201"/>
        <v>0</v>
      </c>
      <c r="BN225" s="65">
        <f t="shared" si="201"/>
        <v>-34906.643399999943</v>
      </c>
      <c r="BO225" s="66">
        <f t="shared" si="201"/>
        <v>-96130.276799999876</v>
      </c>
      <c r="BP225" s="66">
        <f t="shared" si="201"/>
        <v>-35961.561600000015</v>
      </c>
      <c r="BQ225" s="66">
        <f t="shared" si="201"/>
        <v>-25841.012599999958</v>
      </c>
      <c r="BR225" s="66">
        <f t="shared" si="201"/>
        <v>-22917.011799999978</v>
      </c>
      <c r="BS225" s="61"/>
      <c r="BT225" s="62">
        <f t="shared" ref="BT225:CD225" si="202">BT141-BT57</f>
        <v>0</v>
      </c>
      <c r="BU225" s="62">
        <f t="shared" si="202"/>
        <v>0</v>
      </c>
      <c r="BV225" s="63">
        <f t="shared" si="202"/>
        <v>-5.6164850548157119E-11</v>
      </c>
      <c r="BW225" s="62">
        <f t="shared" si="202"/>
        <v>0</v>
      </c>
      <c r="BX225" s="64">
        <f t="shared" si="202"/>
        <v>0</v>
      </c>
      <c r="BY225" s="64">
        <f t="shared" si="202"/>
        <v>0</v>
      </c>
      <c r="BZ225" s="65">
        <f t="shared" si="202"/>
        <v>-34906.643399999826</v>
      </c>
      <c r="CA225" s="66">
        <f t="shared" si="202"/>
        <v>-96130.276799999876</v>
      </c>
      <c r="CB225" s="66">
        <f t="shared" si="202"/>
        <v>-35961.561599999666</v>
      </c>
      <c r="CC225" s="66">
        <f t="shared" si="202"/>
        <v>-25841.012599999958</v>
      </c>
      <c r="CD225" s="66">
        <f t="shared" si="202"/>
        <v>-22917.011800000037</v>
      </c>
      <c r="CE225" s="61"/>
      <c r="CF225" s="62">
        <f t="shared" ref="CF225:CP225" si="203">CF141-CF57</f>
        <v>0</v>
      </c>
      <c r="CG225" s="62">
        <f t="shared" si="203"/>
        <v>0</v>
      </c>
      <c r="CH225" s="63">
        <f t="shared" si="203"/>
        <v>0</v>
      </c>
      <c r="CI225" s="62">
        <f t="shared" si="203"/>
        <v>0</v>
      </c>
      <c r="CJ225" s="64">
        <f t="shared" si="203"/>
        <v>0</v>
      </c>
      <c r="CK225" s="64">
        <f t="shared" si="203"/>
        <v>0</v>
      </c>
      <c r="CL225" s="65">
        <f t="shared" si="203"/>
        <v>-1355.3384000000005</v>
      </c>
      <c r="CM225" s="66">
        <f t="shared" si="203"/>
        <v>-3731.0267999999924</v>
      </c>
      <c r="CN225" s="66">
        <f t="shared" si="203"/>
        <v>-1396.325499999999</v>
      </c>
      <c r="CO225" s="66">
        <f t="shared" si="203"/>
        <v>-1002.8876</v>
      </c>
      <c r="CP225" s="66">
        <f t="shared" si="203"/>
        <v>-888.96559999999954</v>
      </c>
      <c r="CQ225" s="5"/>
    </row>
    <row r="226" spans="1:95">
      <c r="A226" s="5"/>
      <c r="B226" s="21" t="s">
        <v>2</v>
      </c>
      <c r="C226" s="21" t="s">
        <v>83</v>
      </c>
      <c r="D226" s="22" t="s">
        <v>37</v>
      </c>
      <c r="E226" s="62">
        <f t="shared" ref="E226:AJ226" si="204">E142-E58</f>
        <v>-0.25514553254470229</v>
      </c>
      <c r="F226" s="62">
        <f t="shared" si="204"/>
        <v>-5.3467740071937442E-2</v>
      </c>
      <c r="G226" s="63">
        <f t="shared" si="204"/>
        <v>-0.25914364214986563</v>
      </c>
      <c r="H226" s="62">
        <f t="shared" si="204"/>
        <v>0</v>
      </c>
      <c r="I226" s="64">
        <f t="shared" si="204"/>
        <v>-0.20270630158483982</v>
      </c>
      <c r="J226" s="64">
        <f t="shared" si="204"/>
        <v>-4.6566128730773926E-10</v>
      </c>
      <c r="K226" s="65">
        <f t="shared" si="204"/>
        <v>-22500</v>
      </c>
      <c r="L226" s="66">
        <f t="shared" si="204"/>
        <v>-102552</v>
      </c>
      <c r="M226" s="66">
        <f t="shared" si="204"/>
        <v>-165159</v>
      </c>
      <c r="N226" s="66">
        <f t="shared" si="204"/>
        <v>-46013</v>
      </c>
      <c r="O226" s="66">
        <f t="shared" si="204"/>
        <v>0</v>
      </c>
      <c r="P226" s="67">
        <f t="shared" si="204"/>
        <v>-8.9818900014506653E-3</v>
      </c>
      <c r="Q226" s="62">
        <f t="shared" si="204"/>
        <v>-3.0894210176484194E-3</v>
      </c>
      <c r="R226" s="63">
        <f t="shared" si="204"/>
        <v>-5.0163249907200225E-3</v>
      </c>
      <c r="S226" s="62">
        <f t="shared" si="204"/>
        <v>0</v>
      </c>
      <c r="T226" s="64">
        <f t="shared" si="204"/>
        <v>-6.478099909145385E-3</v>
      </c>
      <c r="U226" s="64">
        <f t="shared" si="204"/>
        <v>5.8207660913467407E-11</v>
      </c>
      <c r="V226" s="65">
        <f t="shared" si="204"/>
        <v>-909</v>
      </c>
      <c r="W226" s="66">
        <f t="shared" si="204"/>
        <v>-3870</v>
      </c>
      <c r="X226" s="66">
        <f t="shared" si="204"/>
        <v>-6504</v>
      </c>
      <c r="Y226" s="66">
        <f t="shared" si="204"/>
        <v>-2321</v>
      </c>
      <c r="Z226" s="66">
        <f t="shared" si="204"/>
        <v>0</v>
      </c>
      <c r="AA226" s="67">
        <f t="shared" si="204"/>
        <v>-0.26412742165848613</v>
      </c>
      <c r="AB226" s="62">
        <f t="shared" si="204"/>
        <v>-5.6557161035016179E-2</v>
      </c>
      <c r="AC226" s="63">
        <f t="shared" si="204"/>
        <v>-0.26415996765717864</v>
      </c>
      <c r="AD226" s="62">
        <f t="shared" si="204"/>
        <v>0</v>
      </c>
      <c r="AE226" s="64">
        <f t="shared" si="204"/>
        <v>-0.20918440259993076</v>
      </c>
      <c r="AF226" s="64">
        <f t="shared" si="204"/>
        <v>0</v>
      </c>
      <c r="AG226" s="65">
        <f t="shared" si="204"/>
        <v>-23409</v>
      </c>
      <c r="AH226" s="66">
        <f t="shared" si="204"/>
        <v>-106422</v>
      </c>
      <c r="AI226" s="66">
        <f t="shared" si="204"/>
        <v>-171663</v>
      </c>
      <c r="AJ226" s="66">
        <f t="shared" si="204"/>
        <v>-48334</v>
      </c>
      <c r="AK226" s="66">
        <f t="shared" ref="AK226:BR226" si="205">AK142-AK58</f>
        <v>0</v>
      </c>
      <c r="AL226" s="62">
        <f t="shared" si="205"/>
        <v>0.26412742202228401</v>
      </c>
      <c r="AM226" s="62">
        <f t="shared" si="205"/>
        <v>5.6557160996817402E-2</v>
      </c>
      <c r="AN226" s="63">
        <f t="shared" si="205"/>
        <v>0.2641599669950665</v>
      </c>
      <c r="AO226" s="62">
        <f t="shared" si="205"/>
        <v>0</v>
      </c>
      <c r="AP226" s="64">
        <f t="shared" si="205"/>
        <v>0.20918440006789751</v>
      </c>
      <c r="AQ226" s="64">
        <f t="shared" si="205"/>
        <v>-8.1854523159563541E-11</v>
      </c>
      <c r="AR226" s="65">
        <f t="shared" si="205"/>
        <v>-3387.2409000000043</v>
      </c>
      <c r="AS226" s="66">
        <f t="shared" si="205"/>
        <v>-23561.867799999949</v>
      </c>
      <c r="AT226" s="66">
        <f t="shared" si="205"/>
        <v>-49919.546500000055</v>
      </c>
      <c r="AU226" s="66">
        <f t="shared" si="205"/>
        <v>-17434.159200000024</v>
      </c>
      <c r="AV226" s="66">
        <f t="shared" si="205"/>
        <v>0</v>
      </c>
      <c r="AW226" s="67">
        <f t="shared" si="205"/>
        <v>0</v>
      </c>
      <c r="AX226" s="62">
        <f t="shared" si="205"/>
        <v>0</v>
      </c>
      <c r="AY226" s="63">
        <f t="shared" si="205"/>
        <v>0</v>
      </c>
      <c r="AZ226" s="62">
        <f t="shared" si="205"/>
        <v>0</v>
      </c>
      <c r="BA226" s="64">
        <f t="shared" si="205"/>
        <v>0</v>
      </c>
      <c r="BB226" s="64">
        <f t="shared" si="205"/>
        <v>0</v>
      </c>
      <c r="BC226" s="65">
        <f t="shared" si="205"/>
        <v>-25475.532300000003</v>
      </c>
      <c r="BD226" s="66">
        <f t="shared" si="205"/>
        <v>-119597.31959999996</v>
      </c>
      <c r="BE226" s="66">
        <f t="shared" si="205"/>
        <v>-194253.54610000001</v>
      </c>
      <c r="BF226" s="66">
        <f t="shared" si="205"/>
        <v>-55086.648999999998</v>
      </c>
      <c r="BG226" s="66">
        <f t="shared" si="205"/>
        <v>0</v>
      </c>
      <c r="BH226" s="67">
        <f t="shared" si="205"/>
        <v>0</v>
      </c>
      <c r="BI226" s="62">
        <f t="shared" si="205"/>
        <v>0</v>
      </c>
      <c r="BJ226" s="63">
        <f t="shared" si="205"/>
        <v>0</v>
      </c>
      <c r="BK226" s="62">
        <f t="shared" si="205"/>
        <v>0</v>
      </c>
      <c r="BL226" s="64">
        <f t="shared" si="205"/>
        <v>0</v>
      </c>
      <c r="BM226" s="64">
        <f t="shared" si="205"/>
        <v>2.1536834537982941E-9</v>
      </c>
      <c r="BN226" s="65">
        <f t="shared" si="205"/>
        <v>-52271.773200000171</v>
      </c>
      <c r="BO226" s="66">
        <f t="shared" si="205"/>
        <v>-249581.1874000011</v>
      </c>
      <c r="BP226" s="66">
        <f t="shared" si="205"/>
        <v>-415836.09259999916</v>
      </c>
      <c r="BQ226" s="66">
        <f t="shared" si="205"/>
        <v>-120854.80819999985</v>
      </c>
      <c r="BR226" s="66">
        <f t="shared" si="205"/>
        <v>0</v>
      </c>
      <c r="BS226" s="61"/>
      <c r="BT226" s="62">
        <f t="shared" ref="BT226:CD226" si="206">BT142-BT58</f>
        <v>0</v>
      </c>
      <c r="BU226" s="62">
        <f t="shared" si="206"/>
        <v>0</v>
      </c>
      <c r="BV226" s="63">
        <f t="shared" si="206"/>
        <v>0</v>
      </c>
      <c r="BW226" s="62">
        <f t="shared" si="206"/>
        <v>0</v>
      </c>
      <c r="BX226" s="64">
        <f t="shared" si="206"/>
        <v>0</v>
      </c>
      <c r="BY226" s="64">
        <f t="shared" si="206"/>
        <v>0</v>
      </c>
      <c r="BZ226" s="65">
        <f t="shared" si="206"/>
        <v>233053.46489999985</v>
      </c>
      <c r="CA226" s="66">
        <f t="shared" si="206"/>
        <v>-139135.25620000006</v>
      </c>
      <c r="CB226" s="66">
        <f t="shared" si="206"/>
        <v>-336632.79519999959</v>
      </c>
      <c r="CC226" s="66">
        <f t="shared" si="206"/>
        <v>-310504.03679999709</v>
      </c>
      <c r="CD226" s="66">
        <f t="shared" si="206"/>
        <v>0</v>
      </c>
      <c r="CE226" s="61"/>
      <c r="CF226" s="62">
        <f t="shared" ref="CF226:CP226" si="207">CF142-CF58</f>
        <v>0</v>
      </c>
      <c r="CG226" s="62">
        <f t="shared" si="207"/>
        <v>0</v>
      </c>
      <c r="CH226" s="63">
        <f t="shared" si="207"/>
        <v>0</v>
      </c>
      <c r="CI226" s="62">
        <f t="shared" si="207"/>
        <v>0</v>
      </c>
      <c r="CJ226" s="64">
        <f t="shared" si="207"/>
        <v>0</v>
      </c>
      <c r="CK226" s="64">
        <f t="shared" si="207"/>
        <v>0</v>
      </c>
      <c r="CL226" s="65">
        <f t="shared" si="207"/>
        <v>-2029.2732000000033</v>
      </c>
      <c r="CM226" s="66">
        <f t="shared" si="207"/>
        <v>-9076.456099999923</v>
      </c>
      <c r="CN226" s="66">
        <f t="shared" si="207"/>
        <v>-15754.865800000087</v>
      </c>
      <c r="CO226" s="66">
        <f t="shared" si="207"/>
        <v>-5803.2589000000153</v>
      </c>
      <c r="CP226" s="66">
        <f t="shared" si="207"/>
        <v>0</v>
      </c>
      <c r="CQ226" s="5"/>
    </row>
    <row r="227" spans="1:95">
      <c r="A227" s="5"/>
      <c r="B227" s="21" t="s">
        <v>2</v>
      </c>
      <c r="C227" s="21" t="s">
        <v>83</v>
      </c>
      <c r="D227" s="22" t="s">
        <v>26</v>
      </c>
      <c r="E227" s="62">
        <f t="shared" ref="E227:AJ227" si="208">E143-E59</f>
        <v>-4.6091356955002993E-2</v>
      </c>
      <c r="F227" s="62">
        <f t="shared" si="208"/>
        <v>-2.3847022966947407E-2</v>
      </c>
      <c r="G227" s="63">
        <f t="shared" si="208"/>
        <v>-8.8163685984909534E-2</v>
      </c>
      <c r="H227" s="62">
        <f t="shared" si="208"/>
        <v>0</v>
      </c>
      <c r="I227" s="64">
        <f t="shared" si="208"/>
        <v>-0.11576959863305092</v>
      </c>
      <c r="J227" s="64">
        <f t="shared" si="208"/>
        <v>-1.0999990627169609E-3</v>
      </c>
      <c r="K227" s="65">
        <f t="shared" si="208"/>
        <v>-18257</v>
      </c>
      <c r="L227" s="66">
        <f t="shared" si="208"/>
        <v>-49590</v>
      </c>
      <c r="M227" s="66">
        <f t="shared" si="208"/>
        <v>-22179</v>
      </c>
      <c r="N227" s="66">
        <f t="shared" si="208"/>
        <v>-31059</v>
      </c>
      <c r="O227" s="66">
        <f t="shared" si="208"/>
        <v>-26210</v>
      </c>
      <c r="P227" s="67">
        <f t="shared" si="208"/>
        <v>-4.7312850074376911E-3</v>
      </c>
      <c r="Q227" s="62">
        <f t="shared" si="208"/>
        <v>-4.9742999976842839E-5</v>
      </c>
      <c r="R227" s="63">
        <f t="shared" si="208"/>
        <v>-3.3213990027434193E-3</v>
      </c>
      <c r="S227" s="62">
        <f t="shared" si="208"/>
        <v>0</v>
      </c>
      <c r="T227" s="64">
        <f t="shared" si="208"/>
        <v>-4.0145999955711886E-3</v>
      </c>
      <c r="U227" s="64">
        <f t="shared" si="208"/>
        <v>-1.5319998055929318E-4</v>
      </c>
      <c r="V227" s="65">
        <f t="shared" si="208"/>
        <v>-816</v>
      </c>
      <c r="W227" s="66">
        <f t="shared" si="208"/>
        <v>-2904</v>
      </c>
      <c r="X227" s="66">
        <f t="shared" si="208"/>
        <v>-2739</v>
      </c>
      <c r="Y227" s="66">
        <f t="shared" si="208"/>
        <v>-4033</v>
      </c>
      <c r="Z227" s="66">
        <f t="shared" si="208"/>
        <v>-3078</v>
      </c>
      <c r="AA227" s="67">
        <f t="shared" si="208"/>
        <v>-5.0822642166167498E-2</v>
      </c>
      <c r="AB227" s="62">
        <f t="shared" si="208"/>
        <v>-2.3896765953395516E-2</v>
      </c>
      <c r="AC227" s="63">
        <f t="shared" si="208"/>
        <v>-9.1485085082240403E-2</v>
      </c>
      <c r="AD227" s="62">
        <f t="shared" si="208"/>
        <v>0</v>
      </c>
      <c r="AE227" s="64">
        <f t="shared" si="208"/>
        <v>-0.11978419870138168</v>
      </c>
      <c r="AF227" s="64">
        <f t="shared" si="208"/>
        <v>-1.2531990651041269E-3</v>
      </c>
      <c r="AG227" s="65">
        <f t="shared" si="208"/>
        <v>-19073</v>
      </c>
      <c r="AH227" s="66">
        <f t="shared" si="208"/>
        <v>-52494</v>
      </c>
      <c r="AI227" s="66">
        <f t="shared" si="208"/>
        <v>-24918</v>
      </c>
      <c r="AJ227" s="66">
        <f t="shared" si="208"/>
        <v>-35092</v>
      </c>
      <c r="AK227" s="66">
        <f t="shared" ref="AK227:BR227" si="209">AK143-AK59</f>
        <v>-29288</v>
      </c>
      <c r="AL227" s="62">
        <f t="shared" si="209"/>
        <v>5.0822641991544515E-2</v>
      </c>
      <c r="AM227" s="62">
        <f t="shared" si="209"/>
        <v>2.3896765999779745E-2</v>
      </c>
      <c r="AN227" s="63">
        <f t="shared" si="209"/>
        <v>9.1485085001295374E-2</v>
      </c>
      <c r="AO227" s="62">
        <f t="shared" si="209"/>
        <v>0</v>
      </c>
      <c r="AP227" s="64">
        <f t="shared" si="209"/>
        <v>0.11978420001105405</v>
      </c>
      <c r="AQ227" s="64">
        <f t="shared" si="209"/>
        <v>1.2532000619103201E-3</v>
      </c>
      <c r="AR227" s="65">
        <f t="shared" si="209"/>
        <v>-2759.8585000000021</v>
      </c>
      <c r="AS227" s="66">
        <f t="shared" si="209"/>
        <v>-11622.079100000003</v>
      </c>
      <c r="AT227" s="66">
        <f t="shared" si="209"/>
        <v>-7246.125</v>
      </c>
      <c r="AU227" s="66">
        <f t="shared" si="209"/>
        <v>-12657.757600000041</v>
      </c>
      <c r="AV227" s="66">
        <f t="shared" si="209"/>
        <v>-12626.14439999999</v>
      </c>
      <c r="AW227" s="67">
        <f t="shared" si="209"/>
        <v>0</v>
      </c>
      <c r="AX227" s="62">
        <f t="shared" si="209"/>
        <v>0</v>
      </c>
      <c r="AY227" s="63">
        <f t="shared" si="209"/>
        <v>0</v>
      </c>
      <c r="AZ227" s="62">
        <f t="shared" si="209"/>
        <v>0</v>
      </c>
      <c r="BA227" s="64">
        <f t="shared" si="209"/>
        <v>0</v>
      </c>
      <c r="BB227" s="64">
        <f t="shared" si="209"/>
        <v>0</v>
      </c>
      <c r="BC227" s="65">
        <f t="shared" si="209"/>
        <v>-20757.092299999997</v>
      </c>
      <c r="BD227" s="66">
        <f t="shared" si="209"/>
        <v>-58992.06719999999</v>
      </c>
      <c r="BE227" s="66">
        <f t="shared" si="209"/>
        <v>-28197.042599999997</v>
      </c>
      <c r="BF227" s="66">
        <f t="shared" si="209"/>
        <v>-39994.686000000009</v>
      </c>
      <c r="BG227" s="66">
        <f t="shared" si="209"/>
        <v>-33614.172399999996</v>
      </c>
      <c r="BH227" s="67">
        <f t="shared" si="209"/>
        <v>0</v>
      </c>
      <c r="BI227" s="62">
        <f t="shared" si="209"/>
        <v>0</v>
      </c>
      <c r="BJ227" s="63">
        <f t="shared" si="209"/>
        <v>0</v>
      </c>
      <c r="BK227" s="62">
        <f t="shared" si="209"/>
        <v>0</v>
      </c>
      <c r="BL227" s="64">
        <f t="shared" si="209"/>
        <v>0</v>
      </c>
      <c r="BM227" s="64">
        <f t="shared" si="209"/>
        <v>3.2596290111541748E-9</v>
      </c>
      <c r="BN227" s="65">
        <f t="shared" si="209"/>
        <v>-42589.950800000108</v>
      </c>
      <c r="BO227" s="66">
        <f t="shared" si="209"/>
        <v>-123108.14630000014</v>
      </c>
      <c r="BP227" s="66">
        <f t="shared" si="209"/>
        <v>-60361.167599999812</v>
      </c>
      <c r="BQ227" s="66">
        <f t="shared" si="209"/>
        <v>-87744.443599999649</v>
      </c>
      <c r="BR227" s="66">
        <f t="shared" si="209"/>
        <v>-75528.316799999913</v>
      </c>
      <c r="BS227" s="61"/>
      <c r="BT227" s="62">
        <f t="shared" ref="BT227:CD227" si="210">BT143-BT59</f>
        <v>0</v>
      </c>
      <c r="BU227" s="62">
        <f t="shared" si="210"/>
        <v>0</v>
      </c>
      <c r="BV227" s="63">
        <f t="shared" si="210"/>
        <v>0</v>
      </c>
      <c r="BW227" s="62">
        <f t="shared" si="210"/>
        <v>0</v>
      </c>
      <c r="BX227" s="64">
        <f t="shared" si="210"/>
        <v>0</v>
      </c>
      <c r="BY227" s="64">
        <f t="shared" si="210"/>
        <v>0</v>
      </c>
      <c r="BZ227" s="65">
        <f t="shared" si="210"/>
        <v>-28675.611199999927</v>
      </c>
      <c r="CA227" s="66">
        <f t="shared" si="210"/>
        <v>-107466.44079999998</v>
      </c>
      <c r="CB227" s="66">
        <f t="shared" si="210"/>
        <v>-44168.291200000094</v>
      </c>
      <c r="CC227" s="66">
        <f t="shared" si="210"/>
        <v>-70669.284800000023</v>
      </c>
      <c r="CD227" s="66">
        <f t="shared" si="210"/>
        <v>-138352.39709999971</v>
      </c>
      <c r="CE227" s="61"/>
      <c r="CF227" s="62">
        <f t="shared" ref="CF227:CP227" si="211">CF143-CF59</f>
        <v>0</v>
      </c>
      <c r="CG227" s="62">
        <f t="shared" si="211"/>
        <v>0</v>
      </c>
      <c r="CH227" s="63">
        <f t="shared" si="211"/>
        <v>0</v>
      </c>
      <c r="CI227" s="62">
        <f t="shared" si="211"/>
        <v>0</v>
      </c>
      <c r="CJ227" s="64">
        <f t="shared" si="211"/>
        <v>0</v>
      </c>
      <c r="CK227" s="64">
        <f t="shared" si="211"/>
        <v>0</v>
      </c>
      <c r="CL227" s="65">
        <f t="shared" si="211"/>
        <v>-1822.09889999999</v>
      </c>
      <c r="CM227" s="66">
        <f t="shared" si="211"/>
        <v>-6810.0226000000257</v>
      </c>
      <c r="CN227" s="66">
        <f t="shared" si="211"/>
        <v>-6634.4320000000153</v>
      </c>
      <c r="CO227" s="66">
        <f t="shared" si="211"/>
        <v>-10084.48609999998</v>
      </c>
      <c r="CP227" s="66">
        <f t="shared" si="211"/>
        <v>-7938.0040000000736</v>
      </c>
      <c r="CQ227" s="5"/>
    </row>
    <row r="228" spans="1:95">
      <c r="A228" s="5"/>
      <c r="B228" s="21" t="s">
        <v>2</v>
      </c>
      <c r="C228" s="21" t="s">
        <v>83</v>
      </c>
      <c r="D228" s="22" t="s">
        <v>43</v>
      </c>
      <c r="E228" s="62">
        <f t="shared" ref="E228:AJ228" si="212">E144-E60</f>
        <v>-1.1416384993935935E-2</v>
      </c>
      <c r="F228" s="62">
        <f t="shared" si="212"/>
        <v>-7.021631090901792E-2</v>
      </c>
      <c r="G228" s="63">
        <f t="shared" si="212"/>
        <v>-9.0414916165173054E-2</v>
      </c>
      <c r="H228" s="62">
        <f t="shared" si="212"/>
        <v>0</v>
      </c>
      <c r="I228" s="64">
        <f t="shared" si="212"/>
        <v>0</v>
      </c>
      <c r="J228" s="64">
        <f t="shared" si="212"/>
        <v>0</v>
      </c>
      <c r="K228" s="65">
        <f t="shared" si="212"/>
        <v>-15995</v>
      </c>
      <c r="L228" s="66">
        <f t="shared" si="212"/>
        <v>-15008</v>
      </c>
      <c r="M228" s="66">
        <f t="shared" si="212"/>
        <v>-15008</v>
      </c>
      <c r="N228" s="66">
        <f t="shared" si="212"/>
        <v>-15008</v>
      </c>
      <c r="O228" s="66">
        <f t="shared" si="212"/>
        <v>-15008</v>
      </c>
      <c r="P228" s="67">
        <f t="shared" si="212"/>
        <v>-1.7179344013129594E-4</v>
      </c>
      <c r="Q228" s="62">
        <f t="shared" si="212"/>
        <v>-2.6754668360808864E-3</v>
      </c>
      <c r="R228" s="63">
        <f t="shared" si="212"/>
        <v>-4.5998494169907644E-3</v>
      </c>
      <c r="S228" s="62">
        <f t="shared" si="212"/>
        <v>0</v>
      </c>
      <c r="T228" s="64">
        <f t="shared" si="212"/>
        <v>0</v>
      </c>
      <c r="U228" s="64">
        <f t="shared" si="212"/>
        <v>0</v>
      </c>
      <c r="V228" s="65">
        <f t="shared" si="212"/>
        <v>-774</v>
      </c>
      <c r="W228" s="66">
        <f t="shared" si="212"/>
        <v>-606</v>
      </c>
      <c r="X228" s="66">
        <f t="shared" si="212"/>
        <v>-606</v>
      </c>
      <c r="Y228" s="66">
        <f t="shared" si="212"/>
        <v>-606</v>
      </c>
      <c r="Z228" s="66">
        <f t="shared" si="212"/>
        <v>-606</v>
      </c>
      <c r="AA228" s="67">
        <f t="shared" si="212"/>
        <v>-1.1588178414967842E-2</v>
      </c>
      <c r="AB228" s="62">
        <f t="shared" si="212"/>
        <v>-7.2891777846962214E-2</v>
      </c>
      <c r="AC228" s="63">
        <f t="shared" si="212"/>
        <v>-9.501476539298892E-2</v>
      </c>
      <c r="AD228" s="62">
        <f t="shared" si="212"/>
        <v>0</v>
      </c>
      <c r="AE228" s="64">
        <f t="shared" si="212"/>
        <v>0</v>
      </c>
      <c r="AF228" s="64">
        <f t="shared" si="212"/>
        <v>0</v>
      </c>
      <c r="AG228" s="65">
        <f t="shared" si="212"/>
        <v>-16769</v>
      </c>
      <c r="AH228" s="66">
        <f t="shared" si="212"/>
        <v>-15614</v>
      </c>
      <c r="AI228" s="66">
        <f t="shared" si="212"/>
        <v>-15614</v>
      </c>
      <c r="AJ228" s="66">
        <f t="shared" si="212"/>
        <v>-15614</v>
      </c>
      <c r="AK228" s="66">
        <f t="shared" ref="AK228:BR228" si="213">AK144-AK60</f>
        <v>-15614</v>
      </c>
      <c r="AL228" s="62">
        <f t="shared" si="213"/>
        <v>1.1588178419515316E-2</v>
      </c>
      <c r="AM228" s="62">
        <f t="shared" si="213"/>
        <v>7.2891777757831733E-2</v>
      </c>
      <c r="AN228" s="63">
        <f t="shared" si="213"/>
        <v>9.5014765650375921E-2</v>
      </c>
      <c r="AO228" s="62">
        <f t="shared" si="213"/>
        <v>0</v>
      </c>
      <c r="AP228" s="64">
        <f t="shared" si="213"/>
        <v>0</v>
      </c>
      <c r="AQ228" s="64">
        <f t="shared" si="213"/>
        <v>0</v>
      </c>
      <c r="AR228" s="65">
        <f t="shared" si="213"/>
        <v>-2426.4328999999998</v>
      </c>
      <c r="AS228" s="66">
        <f t="shared" si="213"/>
        <v>-3456.9691999999923</v>
      </c>
      <c r="AT228" s="66">
        <f t="shared" si="213"/>
        <v>-4540.590400000001</v>
      </c>
      <c r="AU228" s="66">
        <f t="shared" si="213"/>
        <v>-5632.0185999999958</v>
      </c>
      <c r="AV228" s="66">
        <f t="shared" si="213"/>
        <v>-6731.2537999999913</v>
      </c>
      <c r="AW228" s="67">
        <f t="shared" si="213"/>
        <v>0</v>
      </c>
      <c r="AX228" s="62">
        <f t="shared" si="213"/>
        <v>0</v>
      </c>
      <c r="AY228" s="63">
        <f t="shared" si="213"/>
        <v>0</v>
      </c>
      <c r="AZ228" s="62">
        <f t="shared" si="213"/>
        <v>0</v>
      </c>
      <c r="BA228" s="64">
        <f t="shared" si="213"/>
        <v>0</v>
      </c>
      <c r="BB228" s="64">
        <f t="shared" si="213"/>
        <v>0</v>
      </c>
      <c r="BC228" s="65">
        <f t="shared" si="213"/>
        <v>-9361.8897000000015</v>
      </c>
      <c r="BD228" s="66">
        <f t="shared" si="213"/>
        <v>-8967.2306000000026</v>
      </c>
      <c r="BE228" s="66">
        <f t="shared" si="213"/>
        <v>-9096.8276000000023</v>
      </c>
      <c r="BF228" s="66">
        <f t="shared" si="213"/>
        <v>-9231.1088000000018</v>
      </c>
      <c r="BG228" s="66">
        <f t="shared" si="213"/>
        <v>-9363.8285999999971</v>
      </c>
      <c r="BH228" s="67">
        <f t="shared" si="213"/>
        <v>0</v>
      </c>
      <c r="BI228" s="62">
        <f t="shared" si="213"/>
        <v>0</v>
      </c>
      <c r="BJ228" s="63">
        <f t="shared" si="213"/>
        <v>0</v>
      </c>
      <c r="BK228" s="62">
        <f t="shared" si="213"/>
        <v>0</v>
      </c>
      <c r="BL228" s="64">
        <f t="shared" si="213"/>
        <v>0</v>
      </c>
      <c r="BM228" s="64">
        <f t="shared" si="213"/>
        <v>0</v>
      </c>
      <c r="BN228" s="65">
        <f t="shared" si="213"/>
        <v>-28557.322599999956</v>
      </c>
      <c r="BO228" s="66">
        <f t="shared" si="213"/>
        <v>-28038.199799999711</v>
      </c>
      <c r="BP228" s="66">
        <f t="shared" si="213"/>
        <v>-29251.417999999947</v>
      </c>
      <c r="BQ228" s="66">
        <f t="shared" si="213"/>
        <v>-30477.127399999998</v>
      </c>
      <c r="BR228" s="66">
        <f t="shared" si="213"/>
        <v>-31709.082400000072</v>
      </c>
      <c r="BS228" s="61"/>
      <c r="BT228" s="62">
        <f t="shared" ref="BT228:CD228" si="214">BT144-BT60</f>
        <v>0</v>
      </c>
      <c r="BU228" s="62">
        <f t="shared" si="214"/>
        <v>0</v>
      </c>
      <c r="BV228" s="63">
        <f t="shared" si="214"/>
        <v>0</v>
      </c>
      <c r="BW228" s="62">
        <f t="shared" si="214"/>
        <v>0</v>
      </c>
      <c r="BX228" s="64">
        <f t="shared" si="214"/>
        <v>0</v>
      </c>
      <c r="BY228" s="64">
        <f t="shared" si="214"/>
        <v>0</v>
      </c>
      <c r="BZ228" s="65">
        <f t="shared" si="214"/>
        <v>-28557.322599999607</v>
      </c>
      <c r="CA228" s="66">
        <f t="shared" si="214"/>
        <v>-28038.199799999828</v>
      </c>
      <c r="CB228" s="66">
        <f t="shared" si="214"/>
        <v>-29251.417999999947</v>
      </c>
      <c r="CC228" s="66">
        <f t="shared" si="214"/>
        <v>-30477.127399999998</v>
      </c>
      <c r="CD228" s="66">
        <f t="shared" si="214"/>
        <v>-31709.082399999956</v>
      </c>
      <c r="CE228" s="61"/>
      <c r="CF228" s="62">
        <f t="shared" ref="CF228:CP228" si="215">CF144-CF60</f>
        <v>0</v>
      </c>
      <c r="CG228" s="62">
        <f t="shared" si="215"/>
        <v>0</v>
      </c>
      <c r="CH228" s="63">
        <f t="shared" si="215"/>
        <v>0</v>
      </c>
      <c r="CI228" s="62">
        <f t="shared" si="215"/>
        <v>0</v>
      </c>
      <c r="CJ228" s="64">
        <f t="shared" si="215"/>
        <v>0</v>
      </c>
      <c r="CK228" s="64">
        <f t="shared" si="215"/>
        <v>0</v>
      </c>
      <c r="CL228" s="65">
        <f t="shared" si="215"/>
        <v>-1317.9481999999989</v>
      </c>
      <c r="CM228" s="66">
        <f t="shared" si="215"/>
        <v>-1088.2116999999998</v>
      </c>
      <c r="CN228" s="66">
        <f t="shared" si="215"/>
        <v>-1135.2992000000013</v>
      </c>
      <c r="CO228" s="66">
        <f t="shared" si="215"/>
        <v>-1182.8715000000047</v>
      </c>
      <c r="CP228" s="66">
        <f t="shared" si="215"/>
        <v>-1230.6862000000037</v>
      </c>
      <c r="CQ228" s="5"/>
    </row>
    <row r="229" spans="1:95">
      <c r="A229" s="5"/>
      <c r="B229" s="21" t="s">
        <v>2</v>
      </c>
      <c r="C229" s="21" t="s">
        <v>84</v>
      </c>
      <c r="D229" s="22" t="s">
        <v>54</v>
      </c>
      <c r="E229" s="62">
        <f t="shared" ref="E229:AJ229" si="216">E145-E61</f>
        <v>-7.1379119646735489E-2</v>
      </c>
      <c r="F229" s="62">
        <f t="shared" si="216"/>
        <v>-0.28847763128578663</v>
      </c>
      <c r="G229" s="63">
        <f t="shared" si="216"/>
        <v>-7.7652313630096614E-2</v>
      </c>
      <c r="H229" s="62">
        <f t="shared" si="216"/>
        <v>0</v>
      </c>
      <c r="I229" s="64">
        <f t="shared" si="216"/>
        <v>0</v>
      </c>
      <c r="J229" s="64">
        <f t="shared" si="216"/>
        <v>0</v>
      </c>
      <c r="K229" s="65">
        <f t="shared" si="216"/>
        <v>0</v>
      </c>
      <c r="L229" s="66">
        <f t="shared" si="216"/>
        <v>-22987</v>
      </c>
      <c r="M229" s="66">
        <f t="shared" si="216"/>
        <v>-16952</v>
      </c>
      <c r="N229" s="66">
        <f t="shared" si="216"/>
        <v>-1307</v>
      </c>
      <c r="O229" s="66">
        <f t="shared" si="216"/>
        <v>0</v>
      </c>
      <c r="P229" s="67">
        <f t="shared" si="216"/>
        <v>-2.7141202008351684E-3</v>
      </c>
      <c r="Q229" s="62">
        <f t="shared" si="216"/>
        <v>-1.5019208221929148E-2</v>
      </c>
      <c r="R229" s="63">
        <f t="shared" si="216"/>
        <v>-6.8574097967939451E-3</v>
      </c>
      <c r="S229" s="62">
        <f t="shared" si="216"/>
        <v>-1.5916157281026244E-12</v>
      </c>
      <c r="T229" s="64">
        <f t="shared" si="216"/>
        <v>0</v>
      </c>
      <c r="U229" s="64">
        <f t="shared" si="216"/>
        <v>0</v>
      </c>
      <c r="V229" s="65">
        <f t="shared" si="216"/>
        <v>0</v>
      </c>
      <c r="W229" s="66">
        <f t="shared" si="216"/>
        <v>-855</v>
      </c>
      <c r="X229" s="66">
        <f t="shared" si="216"/>
        <v>-713</v>
      </c>
      <c r="Y229" s="66">
        <f t="shared" si="216"/>
        <v>-102</v>
      </c>
      <c r="Z229" s="66">
        <f t="shared" si="216"/>
        <v>0</v>
      </c>
      <c r="AA229" s="67">
        <f t="shared" si="216"/>
        <v>-7.409323996398598E-2</v>
      </c>
      <c r="AB229" s="62">
        <f t="shared" si="216"/>
        <v>-0.30349683994427323</v>
      </c>
      <c r="AC229" s="63">
        <f t="shared" si="216"/>
        <v>-8.4509723470546305E-2</v>
      </c>
      <c r="AD229" s="62">
        <f t="shared" si="216"/>
        <v>0</v>
      </c>
      <c r="AE229" s="64">
        <f t="shared" si="216"/>
        <v>0</v>
      </c>
      <c r="AF229" s="64">
        <f t="shared" si="216"/>
        <v>0</v>
      </c>
      <c r="AG229" s="65">
        <f t="shared" si="216"/>
        <v>0</v>
      </c>
      <c r="AH229" s="66">
        <f t="shared" si="216"/>
        <v>-23842</v>
      </c>
      <c r="AI229" s="66">
        <f t="shared" si="216"/>
        <v>-17665</v>
      </c>
      <c r="AJ229" s="66">
        <f t="shared" si="216"/>
        <v>-1409</v>
      </c>
      <c r="AK229" s="66">
        <f t="shared" ref="AK229:BR229" si="217">AK145-AK61</f>
        <v>0</v>
      </c>
      <c r="AL229" s="62">
        <f t="shared" si="217"/>
        <v>7.4093239876674488E-2</v>
      </c>
      <c r="AM229" s="62">
        <f t="shared" si="217"/>
        <v>0.30349683915846981</v>
      </c>
      <c r="AN229" s="63">
        <f t="shared" si="217"/>
        <v>8.4509723640621814E-2</v>
      </c>
      <c r="AO229" s="62">
        <f t="shared" si="217"/>
        <v>0</v>
      </c>
      <c r="AP229" s="64">
        <f t="shared" si="217"/>
        <v>0</v>
      </c>
      <c r="AQ229" s="64">
        <f t="shared" si="217"/>
        <v>0</v>
      </c>
      <c r="AR229" s="65">
        <f t="shared" si="217"/>
        <v>0</v>
      </c>
      <c r="AS229" s="66">
        <f t="shared" si="217"/>
        <v>-5278.6298999999999</v>
      </c>
      <c r="AT229" s="66">
        <f t="shared" si="217"/>
        <v>-5136.9378999999899</v>
      </c>
      <c r="AU229" s="66">
        <f t="shared" si="217"/>
        <v>-508.1896999999999</v>
      </c>
      <c r="AV229" s="66">
        <f t="shared" si="217"/>
        <v>0</v>
      </c>
      <c r="AW229" s="67">
        <f t="shared" si="217"/>
        <v>0</v>
      </c>
      <c r="AX229" s="62">
        <f t="shared" si="217"/>
        <v>0</v>
      </c>
      <c r="AY229" s="63">
        <f t="shared" si="217"/>
        <v>0</v>
      </c>
      <c r="AZ229" s="62">
        <f t="shared" si="217"/>
        <v>0</v>
      </c>
      <c r="BA229" s="64">
        <f t="shared" si="217"/>
        <v>0</v>
      </c>
      <c r="BB229" s="64">
        <f t="shared" si="217"/>
        <v>0</v>
      </c>
      <c r="BC229" s="65">
        <f t="shared" si="217"/>
        <v>0</v>
      </c>
      <c r="BD229" s="66">
        <f t="shared" si="217"/>
        <v>-39992.695300000007</v>
      </c>
      <c r="BE229" s="66">
        <f t="shared" si="217"/>
        <v>-29830.510199999997</v>
      </c>
      <c r="BF229" s="66">
        <f t="shared" si="217"/>
        <v>-2389.8359000000009</v>
      </c>
      <c r="BG229" s="66">
        <f t="shared" si="217"/>
        <v>0</v>
      </c>
      <c r="BH229" s="67">
        <f t="shared" si="217"/>
        <v>0</v>
      </c>
      <c r="BI229" s="62">
        <f t="shared" si="217"/>
        <v>0</v>
      </c>
      <c r="BJ229" s="63">
        <f t="shared" si="217"/>
        <v>0</v>
      </c>
      <c r="BK229" s="62">
        <f t="shared" si="217"/>
        <v>-4.6566128730773926E-10</v>
      </c>
      <c r="BL229" s="64">
        <f t="shared" si="217"/>
        <v>0</v>
      </c>
      <c r="BM229" s="64">
        <f t="shared" si="217"/>
        <v>0</v>
      </c>
      <c r="BN229" s="65">
        <f t="shared" si="217"/>
        <v>0</v>
      </c>
      <c r="BO229" s="66">
        <f t="shared" si="217"/>
        <v>-69113.325199999963</v>
      </c>
      <c r="BP229" s="66">
        <f t="shared" si="217"/>
        <v>-52632.448099999805</v>
      </c>
      <c r="BQ229" s="66">
        <f t="shared" si="217"/>
        <v>-4307.0256000000081</v>
      </c>
      <c r="BR229" s="66">
        <f t="shared" si="217"/>
        <v>0</v>
      </c>
      <c r="BS229" s="61"/>
      <c r="BT229" s="62">
        <f t="shared" ref="BT229:CD229" si="218">BT145-BT61</f>
        <v>0</v>
      </c>
      <c r="BU229" s="62">
        <f t="shared" si="218"/>
        <v>0</v>
      </c>
      <c r="BV229" s="63">
        <f t="shared" si="218"/>
        <v>0</v>
      </c>
      <c r="BW229" s="62">
        <f t="shared" si="218"/>
        <v>0</v>
      </c>
      <c r="BX229" s="64">
        <f t="shared" si="218"/>
        <v>0</v>
      </c>
      <c r="BY229" s="64">
        <f t="shared" si="218"/>
        <v>0</v>
      </c>
      <c r="BZ229" s="65">
        <f t="shared" si="218"/>
        <v>0</v>
      </c>
      <c r="CA229" s="66">
        <f t="shared" si="218"/>
        <v>-26006.853600000002</v>
      </c>
      <c r="CB229" s="66">
        <f t="shared" si="218"/>
        <v>-66851.905899999896</v>
      </c>
      <c r="CC229" s="66">
        <f t="shared" si="218"/>
        <v>-33194.039399999892</v>
      </c>
      <c r="CD229" s="66">
        <f t="shared" si="218"/>
        <v>0</v>
      </c>
      <c r="CE229" s="61"/>
      <c r="CF229" s="62">
        <f t="shared" ref="CF229:CP229" si="219">CF145-CF61</f>
        <v>0</v>
      </c>
      <c r="CG229" s="62">
        <f t="shared" si="219"/>
        <v>0</v>
      </c>
      <c r="CH229" s="63">
        <f t="shared" si="219"/>
        <v>0</v>
      </c>
      <c r="CI229" s="62">
        <f t="shared" si="219"/>
        <v>-8.5265128291212022E-13</v>
      </c>
      <c r="CJ229" s="64">
        <f t="shared" si="219"/>
        <v>0</v>
      </c>
      <c r="CK229" s="64">
        <f t="shared" si="219"/>
        <v>0</v>
      </c>
      <c r="CL229" s="65">
        <f t="shared" si="219"/>
        <v>0</v>
      </c>
      <c r="CM229" s="66">
        <f t="shared" si="219"/>
        <v>-2478.6095999999961</v>
      </c>
      <c r="CN229" s="66">
        <f t="shared" si="219"/>
        <v>-2124.1038999999982</v>
      </c>
      <c r="CO229" s="66">
        <f t="shared" si="219"/>
        <v>-311.95769999999993</v>
      </c>
      <c r="CP229" s="66">
        <f t="shared" si="219"/>
        <v>0</v>
      </c>
      <c r="CQ229" s="5"/>
    </row>
    <row r="230" spans="1:95">
      <c r="A230" s="5"/>
      <c r="B230" s="21" t="s">
        <v>2</v>
      </c>
      <c r="C230" s="21" t="s">
        <v>85</v>
      </c>
      <c r="D230" s="22" t="s">
        <v>53</v>
      </c>
      <c r="E230" s="62">
        <f t="shared" ref="E230:AJ230" si="220">E146-E62</f>
        <v>-2.1941283717751503</v>
      </c>
      <c r="F230" s="62">
        <f t="shared" si="220"/>
        <v>-2.2642321474850178</v>
      </c>
      <c r="G230" s="63">
        <f t="shared" si="220"/>
        <v>-1.7739644013345242</v>
      </c>
      <c r="H230" s="62">
        <f t="shared" si="220"/>
        <v>0</v>
      </c>
      <c r="I230" s="64">
        <f t="shared" si="220"/>
        <v>-1.0405548866838217</v>
      </c>
      <c r="J230" s="64">
        <f t="shared" si="220"/>
        <v>-0.64854128751903772</v>
      </c>
      <c r="K230" s="65">
        <f t="shared" si="220"/>
        <v>-296508</v>
      </c>
      <c r="L230" s="66">
        <f t="shared" si="220"/>
        <v>-439434</v>
      </c>
      <c r="M230" s="66">
        <f t="shared" si="220"/>
        <v>-91097</v>
      </c>
      <c r="N230" s="66">
        <f t="shared" si="220"/>
        <v>-144558</v>
      </c>
      <c r="O230" s="66">
        <f t="shared" si="220"/>
        <v>-73825</v>
      </c>
      <c r="P230" s="67">
        <f t="shared" si="220"/>
        <v>-0.22108778823167086</v>
      </c>
      <c r="Q230" s="62">
        <f t="shared" si="220"/>
        <v>-0.15075762383639812</v>
      </c>
      <c r="R230" s="63">
        <f t="shared" si="220"/>
        <v>-8.1541765248402953E-2</v>
      </c>
      <c r="S230" s="62">
        <f t="shared" si="220"/>
        <v>0</v>
      </c>
      <c r="T230" s="64">
        <f t="shared" si="220"/>
        <v>-4.3950300081633031E-2</v>
      </c>
      <c r="U230" s="64">
        <f t="shared" si="220"/>
        <v>-1.4985099958721548E-2</v>
      </c>
      <c r="V230" s="65">
        <f t="shared" si="220"/>
        <v>-11922</v>
      </c>
      <c r="W230" s="66">
        <f t="shared" si="220"/>
        <v>-19795</v>
      </c>
      <c r="X230" s="66">
        <f t="shared" si="220"/>
        <v>-3523</v>
      </c>
      <c r="Y230" s="66">
        <f t="shared" si="220"/>
        <v>-5918</v>
      </c>
      <c r="Z230" s="66">
        <f t="shared" si="220"/>
        <v>-2860</v>
      </c>
      <c r="AA230" s="67">
        <f t="shared" si="220"/>
        <v>-2.4152161367237568</v>
      </c>
      <c r="AB230" s="62">
        <f t="shared" si="220"/>
        <v>-2.4149897843599319</v>
      </c>
      <c r="AC230" s="63">
        <f t="shared" si="220"/>
        <v>-1.8555061556398869</v>
      </c>
      <c r="AD230" s="62">
        <f t="shared" si="220"/>
        <v>0</v>
      </c>
      <c r="AE230" s="64">
        <f t="shared" si="220"/>
        <v>-1.0845051910728216</v>
      </c>
      <c r="AF230" s="64">
        <f t="shared" si="220"/>
        <v>-0.66352639067918062</v>
      </c>
      <c r="AG230" s="65">
        <f t="shared" si="220"/>
        <v>-308430</v>
      </c>
      <c r="AH230" s="66">
        <f t="shared" si="220"/>
        <v>-459229</v>
      </c>
      <c r="AI230" s="66">
        <f t="shared" si="220"/>
        <v>-94620</v>
      </c>
      <c r="AJ230" s="66">
        <f t="shared" si="220"/>
        <v>-150476</v>
      </c>
      <c r="AK230" s="66">
        <f t="shared" ref="AK230:BR230" si="221">AK146-AK62</f>
        <v>-76685</v>
      </c>
      <c r="AL230" s="62">
        <f t="shared" si="221"/>
        <v>2.4152161872480065</v>
      </c>
      <c r="AM230" s="62">
        <f t="shared" si="221"/>
        <v>2.4149897763272747</v>
      </c>
      <c r="AN230" s="63">
        <f t="shared" si="221"/>
        <v>1.8555061709485017</v>
      </c>
      <c r="AO230" s="62">
        <f t="shared" si="221"/>
        <v>0</v>
      </c>
      <c r="AP230" s="64">
        <f t="shared" si="221"/>
        <v>1.0845052001241129</v>
      </c>
      <c r="AQ230" s="64">
        <f t="shared" si="221"/>
        <v>0.66352639973047189</v>
      </c>
      <c r="AR230" s="65">
        <f t="shared" si="221"/>
        <v>-44629.814100000192</v>
      </c>
      <c r="AS230" s="66">
        <f t="shared" si="221"/>
        <v>-101673.38199999975</v>
      </c>
      <c r="AT230" s="66">
        <f t="shared" si="221"/>
        <v>-27515.579299999867</v>
      </c>
      <c r="AU230" s="66">
        <f t="shared" si="221"/>
        <v>-54276.656599999988</v>
      </c>
      <c r="AV230" s="66">
        <f t="shared" si="221"/>
        <v>-33058.808599999989</v>
      </c>
      <c r="AW230" s="67">
        <f t="shared" si="221"/>
        <v>0</v>
      </c>
      <c r="AX230" s="62">
        <f t="shared" si="221"/>
        <v>0</v>
      </c>
      <c r="AY230" s="63">
        <f t="shared" si="221"/>
        <v>0</v>
      </c>
      <c r="AZ230" s="62">
        <f t="shared" si="221"/>
        <v>0</v>
      </c>
      <c r="BA230" s="64">
        <f t="shared" si="221"/>
        <v>0</v>
      </c>
      <c r="BB230" s="64">
        <f t="shared" si="221"/>
        <v>0</v>
      </c>
      <c r="BC230" s="65">
        <f t="shared" si="221"/>
        <v>-420440.2107</v>
      </c>
      <c r="BD230" s="66">
        <f t="shared" si="221"/>
        <v>-644069.43370000017</v>
      </c>
      <c r="BE230" s="66">
        <f t="shared" si="221"/>
        <v>-133424.25190000003</v>
      </c>
      <c r="BF230" s="66">
        <f t="shared" si="221"/>
        <v>-213961.61499999999</v>
      </c>
      <c r="BG230" s="66">
        <f t="shared" si="221"/>
        <v>-109636.08949999993</v>
      </c>
      <c r="BH230" s="67">
        <f t="shared" si="221"/>
        <v>5.2154064178466797E-8</v>
      </c>
      <c r="BI230" s="62">
        <f t="shared" si="221"/>
        <v>-3.7252902984619141E-8</v>
      </c>
      <c r="BJ230" s="63">
        <f t="shared" si="221"/>
        <v>0</v>
      </c>
      <c r="BK230" s="62">
        <f t="shared" si="221"/>
        <v>0</v>
      </c>
      <c r="BL230" s="64">
        <f t="shared" si="221"/>
        <v>0</v>
      </c>
      <c r="BM230" s="64">
        <f t="shared" si="221"/>
        <v>0</v>
      </c>
      <c r="BN230" s="65">
        <f t="shared" si="221"/>
        <v>-773500.02480000257</v>
      </c>
      <c r="BO230" s="66">
        <f t="shared" si="221"/>
        <v>-1204971.815700002</v>
      </c>
      <c r="BP230" s="66">
        <f t="shared" si="221"/>
        <v>-255559.83120000036</v>
      </c>
      <c r="BQ230" s="66">
        <f t="shared" si="221"/>
        <v>-418714.27160000056</v>
      </c>
      <c r="BR230" s="66">
        <f t="shared" si="221"/>
        <v>-219379.89810000034</v>
      </c>
      <c r="BS230" s="61"/>
      <c r="BT230" s="62">
        <f t="shared" ref="BT230:CD230" si="222">BT146-BT62</f>
        <v>0</v>
      </c>
      <c r="BU230" s="62">
        <f t="shared" si="222"/>
        <v>0</v>
      </c>
      <c r="BV230" s="63">
        <f t="shared" si="222"/>
        <v>-1.4901161193847656E-8</v>
      </c>
      <c r="BW230" s="62">
        <f t="shared" si="222"/>
        <v>0</v>
      </c>
      <c r="BX230" s="64">
        <f t="shared" si="222"/>
        <v>0</v>
      </c>
      <c r="BY230" s="64">
        <f t="shared" si="222"/>
        <v>0</v>
      </c>
      <c r="BZ230" s="65">
        <f t="shared" si="222"/>
        <v>-698280.50879999809</v>
      </c>
      <c r="CA230" s="66">
        <f t="shared" si="222"/>
        <v>-1282584.2080000043</v>
      </c>
      <c r="CB230" s="66">
        <f t="shared" si="222"/>
        <v>-161512.05419999897</v>
      </c>
      <c r="CC230" s="66">
        <f t="shared" si="222"/>
        <v>-455955.55199999921</v>
      </c>
      <c r="CD230" s="66">
        <f t="shared" si="222"/>
        <v>-242897.69240000029</v>
      </c>
      <c r="CE230" s="61"/>
      <c r="CF230" s="62">
        <f t="shared" ref="CF230:CP230" si="223">CF146-CF62</f>
        <v>0</v>
      </c>
      <c r="CG230" s="62">
        <f t="shared" si="223"/>
        <v>0</v>
      </c>
      <c r="CH230" s="63">
        <f t="shared" si="223"/>
        <v>0</v>
      </c>
      <c r="CI230" s="62">
        <f t="shared" si="223"/>
        <v>0</v>
      </c>
      <c r="CJ230" s="64">
        <f t="shared" si="223"/>
        <v>0</v>
      </c>
      <c r="CK230" s="64">
        <f t="shared" si="223"/>
        <v>0</v>
      </c>
      <c r="CL230" s="65">
        <f t="shared" si="223"/>
        <v>-29896.870399999898</v>
      </c>
      <c r="CM230" s="66">
        <f t="shared" si="223"/>
        <v>-51940.560100000002</v>
      </c>
      <c r="CN230" s="66">
        <f t="shared" si="223"/>
        <v>-9515.4290999999212</v>
      </c>
      <c r="CO230" s="66">
        <f t="shared" si="223"/>
        <v>-16467.508800000069</v>
      </c>
      <c r="CP230" s="66">
        <f t="shared" si="223"/>
        <v>-8181.38039999998</v>
      </c>
      <c r="CQ230" s="5"/>
    </row>
    <row r="231" spans="1:95">
      <c r="A231" s="5"/>
      <c r="B231" s="21" t="s">
        <v>2</v>
      </c>
      <c r="C231" s="21" t="s">
        <v>85</v>
      </c>
      <c r="D231" s="22" t="s">
        <v>51</v>
      </c>
      <c r="E231" s="62">
        <f t="shared" ref="E231:AJ231" si="224">E147-E63</f>
        <v>-3.8396748946979642E-2</v>
      </c>
      <c r="F231" s="62">
        <f t="shared" si="224"/>
        <v>-5.5271851131692529E-2</v>
      </c>
      <c r="G231" s="63">
        <f t="shared" si="224"/>
        <v>-0.23498836299404502</v>
      </c>
      <c r="H231" s="62">
        <f t="shared" si="224"/>
        <v>0</v>
      </c>
      <c r="I231" s="64">
        <f t="shared" si="224"/>
        <v>-0.52810000255703926</v>
      </c>
      <c r="J231" s="64">
        <f t="shared" si="224"/>
        <v>-0.49154230020940304</v>
      </c>
      <c r="K231" s="65">
        <f t="shared" si="224"/>
        <v>-45600</v>
      </c>
      <c r="L231" s="66">
        <f t="shared" si="224"/>
        <v>-35000</v>
      </c>
      <c r="M231" s="66">
        <f t="shared" si="224"/>
        <v>-33792</v>
      </c>
      <c r="N231" s="66">
        <f t="shared" si="224"/>
        <v>-36206</v>
      </c>
      <c r="O231" s="66">
        <f t="shared" si="224"/>
        <v>-32182</v>
      </c>
      <c r="P231" s="67">
        <f t="shared" si="224"/>
        <v>-1.1641710025287466E-3</v>
      </c>
      <c r="Q231" s="62">
        <f t="shared" si="224"/>
        <v>-1.4181169990479248E-3</v>
      </c>
      <c r="R231" s="63">
        <f t="shared" si="224"/>
        <v>-4.6218289717216976E-3</v>
      </c>
      <c r="S231" s="62">
        <f t="shared" si="224"/>
        <v>0</v>
      </c>
      <c r="T231" s="64">
        <f t="shared" si="224"/>
        <v>-3.09437001706101E-2</v>
      </c>
      <c r="U231" s="64">
        <f t="shared" si="224"/>
        <v>-1.3863599975593388E-2</v>
      </c>
      <c r="V231" s="65">
        <f t="shared" si="224"/>
        <v>-1841</v>
      </c>
      <c r="W231" s="66">
        <f t="shared" si="224"/>
        <v>-1413</v>
      </c>
      <c r="X231" s="66">
        <f t="shared" si="224"/>
        <v>-1321</v>
      </c>
      <c r="Y231" s="66">
        <f t="shared" si="224"/>
        <v>-1508</v>
      </c>
      <c r="Z231" s="66">
        <f t="shared" si="224"/>
        <v>-1197</v>
      </c>
      <c r="AA231" s="67">
        <f t="shared" si="224"/>
        <v>-3.956092003500089E-2</v>
      </c>
      <c r="AB231" s="62">
        <f t="shared" si="224"/>
        <v>-5.6689968216232955E-2</v>
      </c>
      <c r="AC231" s="63">
        <f t="shared" si="224"/>
        <v>-0.23961019283160567</v>
      </c>
      <c r="AD231" s="62">
        <f t="shared" si="224"/>
        <v>0</v>
      </c>
      <c r="AE231" s="64">
        <f t="shared" si="224"/>
        <v>-0.55904370080679655</v>
      </c>
      <c r="AF231" s="64">
        <f t="shared" si="224"/>
        <v>-0.50540590193122625</v>
      </c>
      <c r="AG231" s="65">
        <f t="shared" si="224"/>
        <v>-47441</v>
      </c>
      <c r="AH231" s="66">
        <f t="shared" si="224"/>
        <v>-36413</v>
      </c>
      <c r="AI231" s="66">
        <f t="shared" si="224"/>
        <v>-35113</v>
      </c>
      <c r="AJ231" s="66">
        <f t="shared" si="224"/>
        <v>-37714</v>
      </c>
      <c r="AK231" s="66">
        <f t="shared" ref="AK231:BR231" si="225">AK147-AK63</f>
        <v>-33379</v>
      </c>
      <c r="AL231" s="62">
        <f t="shared" si="225"/>
        <v>3.9560919998621102E-2</v>
      </c>
      <c r="AM231" s="62">
        <f t="shared" si="225"/>
        <v>5.6689967997954227E-2</v>
      </c>
      <c r="AN231" s="63">
        <f t="shared" si="225"/>
        <v>0.2396101920021465</v>
      </c>
      <c r="AO231" s="62">
        <f t="shared" si="225"/>
        <v>0</v>
      </c>
      <c r="AP231" s="64">
        <f t="shared" si="225"/>
        <v>0.55904370000644121</v>
      </c>
      <c r="AQ231" s="64">
        <f t="shared" si="225"/>
        <v>0.50540590001037344</v>
      </c>
      <c r="AR231" s="65">
        <f t="shared" si="225"/>
        <v>-6864.7471999999834</v>
      </c>
      <c r="AS231" s="66">
        <f t="shared" si="225"/>
        <v>-8061.8825999999972</v>
      </c>
      <c r="AT231" s="66">
        <f t="shared" si="225"/>
        <v>-10210.826100000006</v>
      </c>
      <c r="AU231" s="66">
        <f t="shared" si="225"/>
        <v>-13603.384900000034</v>
      </c>
      <c r="AV231" s="66">
        <f t="shared" si="225"/>
        <v>-14389.643100000045</v>
      </c>
      <c r="AW231" s="67">
        <f t="shared" si="225"/>
        <v>0</v>
      </c>
      <c r="AX231" s="62">
        <f t="shared" si="225"/>
        <v>0</v>
      </c>
      <c r="AY231" s="63">
        <f t="shared" si="225"/>
        <v>0</v>
      </c>
      <c r="AZ231" s="62">
        <f t="shared" si="225"/>
        <v>0</v>
      </c>
      <c r="BA231" s="64">
        <f t="shared" si="225"/>
        <v>0</v>
      </c>
      <c r="BB231" s="64">
        <f t="shared" si="225"/>
        <v>0</v>
      </c>
      <c r="BC231" s="65">
        <f t="shared" si="225"/>
        <v>-51630.442299999988</v>
      </c>
      <c r="BD231" s="66">
        <f t="shared" si="225"/>
        <v>-40921.260599999994</v>
      </c>
      <c r="BE231" s="66">
        <f t="shared" si="225"/>
        <v>-39733.676899999991</v>
      </c>
      <c r="BF231" s="66">
        <f t="shared" si="225"/>
        <v>-42982.395599999996</v>
      </c>
      <c r="BG231" s="66">
        <f t="shared" si="225"/>
        <v>-38308.910900000003</v>
      </c>
      <c r="BH231" s="67">
        <f t="shared" si="225"/>
        <v>0</v>
      </c>
      <c r="BI231" s="62">
        <f t="shared" si="225"/>
        <v>0</v>
      </c>
      <c r="BJ231" s="63">
        <f t="shared" si="225"/>
        <v>0</v>
      </c>
      <c r="BK231" s="62">
        <f t="shared" si="225"/>
        <v>0</v>
      </c>
      <c r="BL231" s="64">
        <f t="shared" si="225"/>
        <v>0</v>
      </c>
      <c r="BM231" s="64">
        <f t="shared" si="225"/>
        <v>0</v>
      </c>
      <c r="BN231" s="65">
        <f t="shared" si="225"/>
        <v>-105936.18950000009</v>
      </c>
      <c r="BO231" s="66">
        <f t="shared" si="225"/>
        <v>-85396.14320000005</v>
      </c>
      <c r="BP231" s="66">
        <f t="shared" si="225"/>
        <v>-85057.503000000026</v>
      </c>
      <c r="BQ231" s="66">
        <f t="shared" si="225"/>
        <v>-94299.780499999877</v>
      </c>
      <c r="BR231" s="66">
        <f t="shared" si="225"/>
        <v>-86077.553999999771</v>
      </c>
      <c r="BS231" s="61"/>
      <c r="BT231" s="62">
        <f t="shared" ref="BT231:CD231" si="226">BT147-BT63</f>
        <v>0</v>
      </c>
      <c r="BU231" s="62">
        <f t="shared" si="226"/>
        <v>0</v>
      </c>
      <c r="BV231" s="63">
        <f t="shared" si="226"/>
        <v>0</v>
      </c>
      <c r="BW231" s="62">
        <f t="shared" si="226"/>
        <v>0</v>
      </c>
      <c r="BX231" s="64">
        <f t="shared" si="226"/>
        <v>0</v>
      </c>
      <c r="BY231" s="64">
        <f t="shared" si="226"/>
        <v>0</v>
      </c>
      <c r="BZ231" s="65">
        <f t="shared" si="226"/>
        <v>-105936.18950000126</v>
      </c>
      <c r="CA231" s="66">
        <f t="shared" si="226"/>
        <v>-85396.143199999817</v>
      </c>
      <c r="CB231" s="66">
        <f t="shared" si="226"/>
        <v>-66403.489600000088</v>
      </c>
      <c r="CC231" s="66">
        <f t="shared" si="226"/>
        <v>-112953.79389999993</v>
      </c>
      <c r="CD231" s="66">
        <f t="shared" si="226"/>
        <v>-76330.929799999998</v>
      </c>
      <c r="CE231" s="61"/>
      <c r="CF231" s="62">
        <f t="shared" ref="CF231:CP231" si="227">CF147-CF63</f>
        <v>0</v>
      </c>
      <c r="CG231" s="62">
        <f t="shared" si="227"/>
        <v>0</v>
      </c>
      <c r="CH231" s="63">
        <f t="shared" si="227"/>
        <v>0</v>
      </c>
      <c r="CI231" s="62">
        <f t="shared" si="227"/>
        <v>0</v>
      </c>
      <c r="CJ231" s="64">
        <f t="shared" si="227"/>
        <v>0</v>
      </c>
      <c r="CK231" s="64">
        <f t="shared" si="227"/>
        <v>0</v>
      </c>
      <c r="CL231" s="65">
        <f t="shared" si="227"/>
        <v>-4111.3894999999757</v>
      </c>
      <c r="CM231" s="66">
        <f t="shared" si="227"/>
        <v>-3314.1432000000059</v>
      </c>
      <c r="CN231" s="66">
        <f t="shared" si="227"/>
        <v>-3199.5340000000069</v>
      </c>
      <c r="CO231" s="66">
        <f t="shared" si="227"/>
        <v>-3769.9590999999782</v>
      </c>
      <c r="CP231" s="66">
        <f t="shared" si="227"/>
        <v>-3086.9643999999971</v>
      </c>
      <c r="CQ231" s="5"/>
    </row>
    <row r="232" spans="1:95">
      <c r="A232" s="5"/>
      <c r="B232" s="21" t="s">
        <v>2</v>
      </c>
      <c r="C232" s="21" t="s">
        <v>86</v>
      </c>
      <c r="D232" s="22" t="s">
        <v>42</v>
      </c>
      <c r="E232" s="62">
        <f t="shared" ref="E232:AJ232" si="228">E148-E64</f>
        <v>0</v>
      </c>
      <c r="F232" s="62">
        <f t="shared" si="228"/>
        <v>0</v>
      </c>
      <c r="G232" s="63">
        <f t="shared" si="228"/>
        <v>-5.3183695068582892E-2</v>
      </c>
      <c r="H232" s="62">
        <f t="shared" si="228"/>
        <v>0</v>
      </c>
      <c r="I232" s="64">
        <f t="shared" si="228"/>
        <v>-2.4059000017587095E-2</v>
      </c>
      <c r="J232" s="64">
        <f t="shared" si="228"/>
        <v>0</v>
      </c>
      <c r="K232" s="65">
        <f t="shared" si="228"/>
        <v>0</v>
      </c>
      <c r="L232" s="66">
        <f t="shared" si="228"/>
        <v>-9195</v>
      </c>
      <c r="M232" s="66">
        <f t="shared" si="228"/>
        <v>-804</v>
      </c>
      <c r="N232" s="66">
        <f t="shared" si="228"/>
        <v>0</v>
      </c>
      <c r="O232" s="66">
        <f t="shared" si="228"/>
        <v>-14709</v>
      </c>
      <c r="P232" s="67">
        <f t="shared" si="228"/>
        <v>0</v>
      </c>
      <c r="Q232" s="62">
        <f t="shared" si="228"/>
        <v>0</v>
      </c>
      <c r="R232" s="63">
        <f t="shared" si="228"/>
        <v>-8.8064500050677452E-4</v>
      </c>
      <c r="S232" s="62">
        <f t="shared" si="228"/>
        <v>0</v>
      </c>
      <c r="T232" s="64">
        <f t="shared" si="228"/>
        <v>-3.9650000007895869E-4</v>
      </c>
      <c r="U232" s="64">
        <f t="shared" si="228"/>
        <v>0</v>
      </c>
      <c r="V232" s="65">
        <f t="shared" si="228"/>
        <v>0</v>
      </c>
      <c r="W232" s="66">
        <f t="shared" si="228"/>
        <v>-342</v>
      </c>
      <c r="X232" s="66">
        <f t="shared" si="228"/>
        <v>-63</v>
      </c>
      <c r="Y232" s="66">
        <f t="shared" si="228"/>
        <v>0</v>
      </c>
      <c r="Z232" s="66">
        <f t="shared" si="228"/>
        <v>-594</v>
      </c>
      <c r="AA232" s="67">
        <f t="shared" si="228"/>
        <v>0</v>
      </c>
      <c r="AB232" s="62">
        <f t="shared" si="228"/>
        <v>0</v>
      </c>
      <c r="AC232" s="63">
        <f t="shared" si="228"/>
        <v>-5.4064339958131313E-2</v>
      </c>
      <c r="AD232" s="62">
        <f t="shared" si="228"/>
        <v>0</v>
      </c>
      <c r="AE232" s="64">
        <f t="shared" si="228"/>
        <v>-2.4455499951727688E-2</v>
      </c>
      <c r="AF232" s="64">
        <f t="shared" si="228"/>
        <v>0</v>
      </c>
      <c r="AG232" s="65">
        <f t="shared" si="228"/>
        <v>0</v>
      </c>
      <c r="AH232" s="66">
        <f t="shared" si="228"/>
        <v>-9537</v>
      </c>
      <c r="AI232" s="66">
        <f t="shared" si="228"/>
        <v>-867</v>
      </c>
      <c r="AJ232" s="66">
        <f t="shared" si="228"/>
        <v>0</v>
      </c>
      <c r="AK232" s="66">
        <f t="shared" ref="AK232:BR232" si="229">AK148-AK64</f>
        <v>-15303</v>
      </c>
      <c r="AL232" s="62">
        <f t="shared" si="229"/>
        <v>0</v>
      </c>
      <c r="AM232" s="62">
        <f t="shared" si="229"/>
        <v>0</v>
      </c>
      <c r="AN232" s="63">
        <f t="shared" si="229"/>
        <v>5.4064340000422817E-2</v>
      </c>
      <c r="AO232" s="62">
        <f t="shared" si="229"/>
        <v>0</v>
      </c>
      <c r="AP232" s="64">
        <f t="shared" si="229"/>
        <v>2.4455499998111918E-2</v>
      </c>
      <c r="AQ232" s="64">
        <f t="shared" si="229"/>
        <v>0</v>
      </c>
      <c r="AR232" s="65">
        <f t="shared" si="229"/>
        <v>0</v>
      </c>
      <c r="AS232" s="66">
        <f t="shared" si="229"/>
        <v>-2111.4622000000018</v>
      </c>
      <c r="AT232" s="66">
        <f t="shared" si="229"/>
        <v>-252.11869999999999</v>
      </c>
      <c r="AU232" s="66">
        <f t="shared" si="229"/>
        <v>0</v>
      </c>
      <c r="AV232" s="66">
        <f t="shared" si="229"/>
        <v>-6597.0795000000217</v>
      </c>
      <c r="AW232" s="67">
        <f t="shared" si="229"/>
        <v>0</v>
      </c>
      <c r="AX232" s="62">
        <f t="shared" si="229"/>
        <v>0</v>
      </c>
      <c r="AY232" s="63">
        <f t="shared" si="229"/>
        <v>0</v>
      </c>
      <c r="AZ232" s="62">
        <f t="shared" si="229"/>
        <v>0</v>
      </c>
      <c r="BA232" s="64">
        <f t="shared" si="229"/>
        <v>0</v>
      </c>
      <c r="BB232" s="64">
        <f t="shared" si="229"/>
        <v>0</v>
      </c>
      <c r="BC232" s="65">
        <f t="shared" si="229"/>
        <v>0</v>
      </c>
      <c r="BD232" s="66">
        <f t="shared" si="229"/>
        <v>-5476.9886999999999</v>
      </c>
      <c r="BE232" s="66">
        <f t="shared" si="229"/>
        <v>-505.10029999999995</v>
      </c>
      <c r="BF232" s="66">
        <f t="shared" si="229"/>
        <v>0</v>
      </c>
      <c r="BG232" s="66">
        <f t="shared" si="229"/>
        <v>-9177.1244999999944</v>
      </c>
      <c r="BH232" s="67">
        <f t="shared" si="229"/>
        <v>0</v>
      </c>
      <c r="BI232" s="62">
        <f t="shared" si="229"/>
        <v>0</v>
      </c>
      <c r="BJ232" s="63">
        <f t="shared" si="229"/>
        <v>0</v>
      </c>
      <c r="BK232" s="62">
        <f t="shared" si="229"/>
        <v>0</v>
      </c>
      <c r="BL232" s="64">
        <f t="shared" si="229"/>
        <v>0</v>
      </c>
      <c r="BM232" s="64">
        <f t="shared" si="229"/>
        <v>0</v>
      </c>
      <c r="BN232" s="65">
        <f t="shared" si="229"/>
        <v>0</v>
      </c>
      <c r="BO232" s="66">
        <f t="shared" si="229"/>
        <v>-17125.450899999996</v>
      </c>
      <c r="BP232" s="66">
        <f t="shared" si="229"/>
        <v>-1624.2189999999973</v>
      </c>
      <c r="BQ232" s="66">
        <f t="shared" si="229"/>
        <v>0</v>
      </c>
      <c r="BR232" s="66">
        <f t="shared" si="229"/>
        <v>-31077.203999999911</v>
      </c>
      <c r="BS232" s="61"/>
      <c r="BT232" s="62">
        <f t="shared" ref="BT232:CD232" si="230">BT148-BT64</f>
        <v>0</v>
      </c>
      <c r="BU232" s="62">
        <f t="shared" si="230"/>
        <v>0</v>
      </c>
      <c r="BV232" s="63">
        <f t="shared" si="230"/>
        <v>0</v>
      </c>
      <c r="BW232" s="62">
        <f t="shared" si="230"/>
        <v>0</v>
      </c>
      <c r="BX232" s="64">
        <f t="shared" si="230"/>
        <v>0</v>
      </c>
      <c r="BY232" s="64">
        <f t="shared" si="230"/>
        <v>0</v>
      </c>
      <c r="BZ232" s="65">
        <f t="shared" si="230"/>
        <v>0</v>
      </c>
      <c r="CA232" s="66">
        <f t="shared" si="230"/>
        <v>-10449.690900000001</v>
      </c>
      <c r="CB232" s="66">
        <f t="shared" si="230"/>
        <v>-8299.9790000001085</v>
      </c>
      <c r="CC232" s="66">
        <f t="shared" si="230"/>
        <v>0</v>
      </c>
      <c r="CD232" s="66">
        <f t="shared" si="230"/>
        <v>-31077.203999999911</v>
      </c>
      <c r="CE232" s="61"/>
      <c r="CF232" s="62">
        <f t="shared" ref="CF232:CP232" si="231">CF148-CF64</f>
        <v>0</v>
      </c>
      <c r="CG232" s="62">
        <f t="shared" si="231"/>
        <v>0</v>
      </c>
      <c r="CH232" s="63">
        <f t="shared" si="231"/>
        <v>0</v>
      </c>
      <c r="CI232" s="62">
        <f t="shared" si="231"/>
        <v>0</v>
      </c>
      <c r="CJ232" s="64">
        <f t="shared" si="231"/>
        <v>0</v>
      </c>
      <c r="CK232" s="64">
        <f t="shared" si="231"/>
        <v>0</v>
      </c>
      <c r="CL232" s="65">
        <f t="shared" si="231"/>
        <v>0</v>
      </c>
      <c r="CM232" s="66">
        <f t="shared" si="231"/>
        <v>-614.14689999999791</v>
      </c>
      <c r="CN232" s="66">
        <f t="shared" si="231"/>
        <v>-117.89260000000013</v>
      </c>
      <c r="CO232" s="66">
        <f t="shared" si="231"/>
        <v>0</v>
      </c>
      <c r="CP232" s="66">
        <f t="shared" si="231"/>
        <v>-1206.2524000000012</v>
      </c>
      <c r="CQ232" s="5"/>
    </row>
    <row r="233" spans="1:95">
      <c r="A233" s="5"/>
      <c r="B233" s="21" t="s">
        <v>2</v>
      </c>
      <c r="C233" s="21" t="s">
        <v>86</v>
      </c>
      <c r="D233" s="22" t="s">
        <v>52</v>
      </c>
      <c r="E233" s="62">
        <f t="shared" ref="E233:AJ233" si="232">E149-E65</f>
        <v>-5.2250623935833573E-2</v>
      </c>
      <c r="F233" s="62">
        <f t="shared" si="232"/>
        <v>-0.13375762873329222</v>
      </c>
      <c r="G233" s="63">
        <f t="shared" si="232"/>
        <v>-0.24075361015275121</v>
      </c>
      <c r="H233" s="62">
        <f t="shared" si="232"/>
        <v>0</v>
      </c>
      <c r="I233" s="64">
        <f t="shared" si="232"/>
        <v>-0.13060609996318817</v>
      </c>
      <c r="J233" s="64">
        <f t="shared" si="232"/>
        <v>0</v>
      </c>
      <c r="K233" s="65">
        <f t="shared" si="232"/>
        <v>-14854</v>
      </c>
      <c r="L233" s="66">
        <f t="shared" si="232"/>
        <v>-19709</v>
      </c>
      <c r="M233" s="66">
        <f t="shared" si="232"/>
        <v>-9612</v>
      </c>
      <c r="N233" s="66">
        <f t="shared" si="232"/>
        <v>0</v>
      </c>
      <c r="O233" s="66">
        <f t="shared" si="232"/>
        <v>-10646</v>
      </c>
      <c r="P233" s="67">
        <f t="shared" si="232"/>
        <v>-1.555333999931463E-3</v>
      </c>
      <c r="Q233" s="62">
        <f t="shared" si="232"/>
        <v>-2.2221130020625424E-3</v>
      </c>
      <c r="R233" s="63">
        <f t="shared" si="232"/>
        <v>-8.8403259869664907E-3</v>
      </c>
      <c r="S233" s="62">
        <f t="shared" si="232"/>
        <v>0</v>
      </c>
      <c r="T233" s="64">
        <f t="shared" si="232"/>
        <v>-3.5536000068532303E-3</v>
      </c>
      <c r="U233" s="64">
        <f t="shared" si="232"/>
        <v>0</v>
      </c>
      <c r="V233" s="65">
        <f t="shared" si="232"/>
        <v>-600</v>
      </c>
      <c r="W233" s="66">
        <f t="shared" si="232"/>
        <v>-796</v>
      </c>
      <c r="X233" s="66">
        <f t="shared" si="232"/>
        <v>-388</v>
      </c>
      <c r="Y233" s="66">
        <f t="shared" si="232"/>
        <v>0</v>
      </c>
      <c r="Z233" s="66">
        <f t="shared" si="232"/>
        <v>-408</v>
      </c>
      <c r="AA233" s="67">
        <f t="shared" si="232"/>
        <v>-5.3805958013981581E-2</v>
      </c>
      <c r="AB233" s="62">
        <f t="shared" si="232"/>
        <v>-0.13597974181175232</v>
      </c>
      <c r="AC233" s="63">
        <f t="shared" si="232"/>
        <v>-0.24959393637254834</v>
      </c>
      <c r="AD233" s="62">
        <f t="shared" si="232"/>
        <v>0</v>
      </c>
      <c r="AE233" s="64">
        <f t="shared" si="232"/>
        <v>-0.13415969954803586</v>
      </c>
      <c r="AF233" s="64">
        <f t="shared" si="232"/>
        <v>0</v>
      </c>
      <c r="AG233" s="65">
        <f t="shared" si="232"/>
        <v>-15454</v>
      </c>
      <c r="AH233" s="66">
        <f t="shared" si="232"/>
        <v>-20505</v>
      </c>
      <c r="AI233" s="66">
        <f t="shared" si="232"/>
        <v>-10000</v>
      </c>
      <c r="AJ233" s="66">
        <f t="shared" si="232"/>
        <v>0</v>
      </c>
      <c r="AK233" s="66">
        <f t="shared" ref="AK233:BR233" si="233">AK149-AK65</f>
        <v>-11054</v>
      </c>
      <c r="AL233" s="62">
        <f t="shared" si="233"/>
        <v>5.3805958003067644E-2</v>
      </c>
      <c r="AM233" s="62">
        <f t="shared" si="233"/>
        <v>0.13597974199728924</v>
      </c>
      <c r="AN233" s="63">
        <f t="shared" si="233"/>
        <v>0.24959393599783652</v>
      </c>
      <c r="AO233" s="62">
        <f t="shared" si="233"/>
        <v>0</v>
      </c>
      <c r="AP233" s="64">
        <f t="shared" si="233"/>
        <v>0.13415970001005917</v>
      </c>
      <c r="AQ233" s="64">
        <f t="shared" si="233"/>
        <v>0</v>
      </c>
      <c r="AR233" s="65">
        <f t="shared" si="233"/>
        <v>-2236.2190999999948</v>
      </c>
      <c r="AS233" s="66">
        <f t="shared" si="233"/>
        <v>-4539.7699999999968</v>
      </c>
      <c r="AT233" s="66">
        <f t="shared" si="233"/>
        <v>-2908</v>
      </c>
      <c r="AU233" s="66">
        <f t="shared" si="233"/>
        <v>0</v>
      </c>
      <c r="AV233" s="66">
        <f t="shared" si="233"/>
        <v>-4765.3940000000002</v>
      </c>
      <c r="AW233" s="67">
        <f t="shared" si="233"/>
        <v>0</v>
      </c>
      <c r="AX233" s="62">
        <f t="shared" si="233"/>
        <v>0</v>
      </c>
      <c r="AY233" s="63">
        <f t="shared" si="233"/>
        <v>0</v>
      </c>
      <c r="AZ233" s="62">
        <f t="shared" si="233"/>
        <v>0</v>
      </c>
      <c r="BA233" s="64">
        <f t="shared" si="233"/>
        <v>0</v>
      </c>
      <c r="BB233" s="64">
        <f t="shared" si="233"/>
        <v>0</v>
      </c>
      <c r="BC233" s="65">
        <f t="shared" si="233"/>
        <v>-16818.882999999998</v>
      </c>
      <c r="BD233" s="66">
        <f t="shared" si="233"/>
        <v>-23043.242999999995</v>
      </c>
      <c r="BE233" s="66">
        <f t="shared" si="233"/>
        <v>-11316</v>
      </c>
      <c r="BF233" s="66">
        <f t="shared" si="233"/>
        <v>0</v>
      </c>
      <c r="BG233" s="66">
        <f t="shared" si="233"/>
        <v>-12686.731600000001</v>
      </c>
      <c r="BH233" s="67">
        <f t="shared" si="233"/>
        <v>0</v>
      </c>
      <c r="BI233" s="62">
        <f t="shared" si="233"/>
        <v>0</v>
      </c>
      <c r="BJ233" s="63">
        <f t="shared" si="233"/>
        <v>0</v>
      </c>
      <c r="BK233" s="62">
        <f t="shared" si="233"/>
        <v>0</v>
      </c>
      <c r="BL233" s="64">
        <f t="shared" si="233"/>
        <v>0</v>
      </c>
      <c r="BM233" s="64">
        <f t="shared" si="233"/>
        <v>0</v>
      </c>
      <c r="BN233" s="65">
        <f t="shared" si="233"/>
        <v>-34509.102100000135</v>
      </c>
      <c r="BO233" s="66">
        <f t="shared" si="233"/>
        <v>-48088.013000000152</v>
      </c>
      <c r="BP233" s="66">
        <f t="shared" si="233"/>
        <v>-24224.000000000058</v>
      </c>
      <c r="BQ233" s="66">
        <f t="shared" si="233"/>
        <v>0</v>
      </c>
      <c r="BR233" s="66">
        <f t="shared" si="233"/>
        <v>-28506.125600000087</v>
      </c>
      <c r="BS233" s="61"/>
      <c r="BT233" s="62">
        <f t="shared" ref="BT233:CD233" si="234">BT149-BT65</f>
        <v>0</v>
      </c>
      <c r="BU233" s="62">
        <f t="shared" si="234"/>
        <v>0</v>
      </c>
      <c r="BV233" s="63">
        <f t="shared" si="234"/>
        <v>0</v>
      </c>
      <c r="BW233" s="62">
        <f t="shared" si="234"/>
        <v>0</v>
      </c>
      <c r="BX233" s="64">
        <f t="shared" si="234"/>
        <v>0</v>
      </c>
      <c r="BY233" s="64">
        <f t="shared" si="234"/>
        <v>0</v>
      </c>
      <c r="BZ233" s="65">
        <f t="shared" si="234"/>
        <v>-34509.102100000018</v>
      </c>
      <c r="CA233" s="66">
        <f t="shared" si="234"/>
        <v>-48088.013000000152</v>
      </c>
      <c r="CB233" s="66">
        <f t="shared" si="234"/>
        <v>-24224</v>
      </c>
      <c r="CC233" s="66">
        <f t="shared" si="234"/>
        <v>0</v>
      </c>
      <c r="CD233" s="66">
        <f t="shared" si="234"/>
        <v>-26417.559099999955</v>
      </c>
      <c r="CE233" s="61"/>
      <c r="CF233" s="62">
        <f t="shared" ref="CF233:CP233" si="235">CF149-CF65</f>
        <v>0</v>
      </c>
      <c r="CG233" s="62">
        <f t="shared" si="235"/>
        <v>0</v>
      </c>
      <c r="CH233" s="63">
        <f t="shared" si="235"/>
        <v>0</v>
      </c>
      <c r="CI233" s="62">
        <f t="shared" si="235"/>
        <v>0</v>
      </c>
      <c r="CJ233" s="64">
        <f t="shared" si="235"/>
        <v>0</v>
      </c>
      <c r="CK233" s="64">
        <f t="shared" si="235"/>
        <v>0</v>
      </c>
      <c r="CL233" s="65">
        <f t="shared" si="235"/>
        <v>-1339.5962999999974</v>
      </c>
      <c r="CM233" s="66">
        <f t="shared" si="235"/>
        <v>-1866.5913999999902</v>
      </c>
      <c r="CN233" s="66">
        <f t="shared" si="235"/>
        <v>-940.05419999999867</v>
      </c>
      <c r="CO233" s="66">
        <f t="shared" si="235"/>
        <v>0</v>
      </c>
      <c r="CP233" s="66">
        <f t="shared" si="235"/>
        <v>-1052.0800000000017</v>
      </c>
      <c r="CQ233" s="5"/>
    </row>
    <row r="234" spans="1:95">
      <c r="A234" s="5"/>
      <c r="B234" s="21" t="s">
        <v>2</v>
      </c>
      <c r="C234" s="21" t="s">
        <v>86</v>
      </c>
      <c r="D234" s="22" t="s">
        <v>49</v>
      </c>
      <c r="E234" s="62">
        <f t="shared" ref="E234:AJ234" si="236">E150-E66</f>
        <v>-1.4199622994055972E-2</v>
      </c>
      <c r="F234" s="62">
        <f t="shared" si="236"/>
        <v>0</v>
      </c>
      <c r="G234" s="63">
        <f t="shared" si="236"/>
        <v>0</v>
      </c>
      <c r="H234" s="62">
        <f t="shared" si="236"/>
        <v>0</v>
      </c>
      <c r="I234" s="64">
        <f t="shared" si="236"/>
        <v>-2.56154999951832E-2</v>
      </c>
      <c r="J234" s="64">
        <f t="shared" si="236"/>
        <v>0</v>
      </c>
      <c r="K234" s="65">
        <f t="shared" si="236"/>
        <v>-7500</v>
      </c>
      <c r="L234" s="66">
        <f t="shared" si="236"/>
        <v>-14660</v>
      </c>
      <c r="M234" s="66">
        <f t="shared" si="236"/>
        <v>-6250</v>
      </c>
      <c r="N234" s="66">
        <f t="shared" si="236"/>
        <v>0</v>
      </c>
      <c r="O234" s="66">
        <f t="shared" si="236"/>
        <v>0</v>
      </c>
      <c r="P234" s="67">
        <f t="shared" si="236"/>
        <v>0</v>
      </c>
      <c r="Q234" s="62">
        <f t="shared" si="236"/>
        <v>0</v>
      </c>
      <c r="R234" s="63">
        <f t="shared" si="236"/>
        <v>0</v>
      </c>
      <c r="S234" s="62">
        <f t="shared" si="236"/>
        <v>0</v>
      </c>
      <c r="T234" s="64">
        <f t="shared" si="236"/>
        <v>-9.6009999833768234E-4</v>
      </c>
      <c r="U234" s="64">
        <f t="shared" si="236"/>
        <v>0</v>
      </c>
      <c r="V234" s="65">
        <f t="shared" si="236"/>
        <v>-303</v>
      </c>
      <c r="W234" s="66">
        <f t="shared" si="236"/>
        <v>-592</v>
      </c>
      <c r="X234" s="66">
        <f t="shared" si="236"/>
        <v>-252</v>
      </c>
      <c r="Y234" s="66">
        <f t="shared" si="236"/>
        <v>0</v>
      </c>
      <c r="Z234" s="66">
        <f t="shared" si="236"/>
        <v>0</v>
      </c>
      <c r="AA234" s="67">
        <f t="shared" si="236"/>
        <v>-1.4199622994055972E-2</v>
      </c>
      <c r="AB234" s="62">
        <f t="shared" si="236"/>
        <v>0</v>
      </c>
      <c r="AC234" s="63">
        <f t="shared" si="236"/>
        <v>0</v>
      </c>
      <c r="AD234" s="62">
        <f t="shared" si="236"/>
        <v>0</v>
      </c>
      <c r="AE234" s="64">
        <f t="shared" si="236"/>
        <v>-2.6575599971693009E-2</v>
      </c>
      <c r="AF234" s="64">
        <f t="shared" si="236"/>
        <v>0</v>
      </c>
      <c r="AG234" s="65">
        <f t="shared" si="236"/>
        <v>-7803</v>
      </c>
      <c r="AH234" s="66">
        <f t="shared" si="236"/>
        <v>-15252</v>
      </c>
      <c r="AI234" s="66">
        <f t="shared" si="236"/>
        <v>-6502</v>
      </c>
      <c r="AJ234" s="66">
        <f t="shared" si="236"/>
        <v>0</v>
      </c>
      <c r="AK234" s="66">
        <f t="shared" ref="AK234:BR234" si="237">AK150-AK66</f>
        <v>0</v>
      </c>
      <c r="AL234" s="62">
        <f t="shared" si="237"/>
        <v>1.4199623000422434E-2</v>
      </c>
      <c r="AM234" s="62">
        <f t="shared" si="237"/>
        <v>0</v>
      </c>
      <c r="AN234" s="63">
        <f t="shared" si="237"/>
        <v>0</v>
      </c>
      <c r="AO234" s="62">
        <f t="shared" si="237"/>
        <v>0</v>
      </c>
      <c r="AP234" s="64">
        <f t="shared" si="237"/>
        <v>2.6575599999432598E-2</v>
      </c>
      <c r="AQ234" s="64">
        <f t="shared" si="237"/>
        <v>0</v>
      </c>
      <c r="AR234" s="65">
        <f t="shared" si="237"/>
        <v>-1129.0803000000014</v>
      </c>
      <c r="AS234" s="66">
        <f t="shared" si="237"/>
        <v>-3376.8483000000051</v>
      </c>
      <c r="AT234" s="66">
        <f t="shared" si="237"/>
        <v>-1890.855099999997</v>
      </c>
      <c r="AU234" s="66">
        <f t="shared" si="237"/>
        <v>0</v>
      </c>
      <c r="AV234" s="66">
        <f t="shared" si="237"/>
        <v>0</v>
      </c>
      <c r="AW234" s="67">
        <f t="shared" si="237"/>
        <v>0</v>
      </c>
      <c r="AX234" s="62">
        <f t="shared" si="237"/>
        <v>0</v>
      </c>
      <c r="AY234" s="63">
        <f t="shared" si="237"/>
        <v>0</v>
      </c>
      <c r="AZ234" s="62">
        <f t="shared" si="237"/>
        <v>0</v>
      </c>
      <c r="BA234" s="64">
        <f t="shared" si="237"/>
        <v>0</v>
      </c>
      <c r="BB234" s="64">
        <f t="shared" si="237"/>
        <v>0</v>
      </c>
      <c r="BC234" s="65">
        <f t="shared" si="237"/>
        <v>-12720.988499999999</v>
      </c>
      <c r="BD234" s="66">
        <f t="shared" si="237"/>
        <v>-25584.327300000004</v>
      </c>
      <c r="BE234" s="66">
        <f t="shared" si="237"/>
        <v>-10980.552899999999</v>
      </c>
      <c r="BF234" s="66">
        <f t="shared" si="237"/>
        <v>0</v>
      </c>
      <c r="BG234" s="66">
        <f t="shared" si="237"/>
        <v>0</v>
      </c>
      <c r="BH234" s="67">
        <f t="shared" si="237"/>
        <v>0</v>
      </c>
      <c r="BI234" s="62">
        <f t="shared" si="237"/>
        <v>0</v>
      </c>
      <c r="BJ234" s="63">
        <f t="shared" si="237"/>
        <v>0</v>
      </c>
      <c r="BK234" s="62">
        <f t="shared" si="237"/>
        <v>0</v>
      </c>
      <c r="BL234" s="64">
        <f t="shared" si="237"/>
        <v>0</v>
      </c>
      <c r="BM234" s="64">
        <f t="shared" si="237"/>
        <v>0</v>
      </c>
      <c r="BN234" s="65">
        <f t="shared" si="237"/>
        <v>-21653.068800000008</v>
      </c>
      <c r="BO234" s="66">
        <f t="shared" si="237"/>
        <v>-44213.175599999959</v>
      </c>
      <c r="BP234" s="66">
        <f t="shared" si="237"/>
        <v>-19373.407999999938</v>
      </c>
      <c r="BQ234" s="66">
        <f t="shared" si="237"/>
        <v>0</v>
      </c>
      <c r="BR234" s="66">
        <f t="shared" si="237"/>
        <v>0</v>
      </c>
      <c r="BS234" s="61"/>
      <c r="BT234" s="62">
        <f t="shared" ref="BT234:CD234" si="238">BT150-BT66</f>
        <v>0</v>
      </c>
      <c r="BU234" s="62">
        <f t="shared" si="238"/>
        <v>0</v>
      </c>
      <c r="BV234" s="63">
        <f t="shared" si="238"/>
        <v>0</v>
      </c>
      <c r="BW234" s="62">
        <f t="shared" si="238"/>
        <v>0</v>
      </c>
      <c r="BX234" s="64">
        <f t="shared" si="238"/>
        <v>0</v>
      </c>
      <c r="BY234" s="64">
        <f t="shared" si="238"/>
        <v>0</v>
      </c>
      <c r="BZ234" s="65">
        <f t="shared" si="238"/>
        <v>-21653.068800000008</v>
      </c>
      <c r="CA234" s="66">
        <f t="shared" si="238"/>
        <v>-44213.175599999842</v>
      </c>
      <c r="CB234" s="66">
        <f t="shared" si="238"/>
        <v>-19373.407999999996</v>
      </c>
      <c r="CC234" s="66">
        <f t="shared" si="238"/>
        <v>0</v>
      </c>
      <c r="CD234" s="66">
        <f t="shared" si="238"/>
        <v>0</v>
      </c>
      <c r="CE234" s="61"/>
      <c r="CF234" s="62">
        <f t="shared" ref="CF234:CP234" si="239">CF150-CF66</f>
        <v>0</v>
      </c>
      <c r="CG234" s="62">
        <f t="shared" si="239"/>
        <v>0</v>
      </c>
      <c r="CH234" s="63">
        <f t="shared" si="239"/>
        <v>0</v>
      </c>
      <c r="CI234" s="62">
        <f t="shared" si="239"/>
        <v>0</v>
      </c>
      <c r="CJ234" s="64">
        <f t="shared" si="239"/>
        <v>0</v>
      </c>
      <c r="CK234" s="64">
        <f t="shared" si="239"/>
        <v>0</v>
      </c>
      <c r="CL234" s="65">
        <f t="shared" si="239"/>
        <v>-840.5687999999991</v>
      </c>
      <c r="CM234" s="66">
        <f t="shared" si="239"/>
        <v>-1716.0895999999993</v>
      </c>
      <c r="CN234" s="66">
        <f t="shared" si="239"/>
        <v>-751.53299999999945</v>
      </c>
      <c r="CO234" s="66">
        <f t="shared" si="239"/>
        <v>0</v>
      </c>
      <c r="CP234" s="66">
        <f t="shared" si="239"/>
        <v>0</v>
      </c>
      <c r="CQ234" s="5"/>
    </row>
    <row r="235" spans="1:95">
      <c r="A235" s="5"/>
      <c r="B235" s="21" t="s">
        <v>2</v>
      </c>
      <c r="C235" s="21" t="s">
        <v>86</v>
      </c>
      <c r="D235" s="22" t="s">
        <v>45</v>
      </c>
      <c r="E235" s="62">
        <f t="shared" ref="E235:AJ235" si="240">E151-E67</f>
        <v>0</v>
      </c>
      <c r="F235" s="62">
        <f t="shared" si="240"/>
        <v>0</v>
      </c>
      <c r="G235" s="63">
        <f t="shared" si="240"/>
        <v>0</v>
      </c>
      <c r="H235" s="62">
        <f t="shared" si="240"/>
        <v>0</v>
      </c>
      <c r="I235" s="64">
        <f t="shared" si="240"/>
        <v>-3.9843599952291697E-2</v>
      </c>
      <c r="J235" s="64">
        <f t="shared" si="240"/>
        <v>0</v>
      </c>
      <c r="K235" s="65">
        <f t="shared" si="240"/>
        <v>0</v>
      </c>
      <c r="L235" s="66">
        <f t="shared" si="240"/>
        <v>0</v>
      </c>
      <c r="M235" s="66">
        <f t="shared" si="240"/>
        <v>-7500</v>
      </c>
      <c r="N235" s="66">
        <f t="shared" si="240"/>
        <v>0</v>
      </c>
      <c r="O235" s="66">
        <f t="shared" si="240"/>
        <v>0</v>
      </c>
      <c r="P235" s="67">
        <f t="shared" si="240"/>
        <v>0</v>
      </c>
      <c r="Q235" s="62">
        <f t="shared" si="240"/>
        <v>0</v>
      </c>
      <c r="R235" s="63">
        <f t="shared" si="240"/>
        <v>0</v>
      </c>
      <c r="S235" s="62">
        <f t="shared" si="240"/>
        <v>0</v>
      </c>
      <c r="T235" s="64">
        <f t="shared" si="240"/>
        <v>-7.2050000017043203E-4</v>
      </c>
      <c r="U235" s="64">
        <f t="shared" si="240"/>
        <v>0</v>
      </c>
      <c r="V235" s="65">
        <f t="shared" si="240"/>
        <v>0</v>
      </c>
      <c r="W235" s="66">
        <f t="shared" si="240"/>
        <v>0</v>
      </c>
      <c r="X235" s="66">
        <f t="shared" si="240"/>
        <v>-303</v>
      </c>
      <c r="Y235" s="66">
        <f t="shared" si="240"/>
        <v>0</v>
      </c>
      <c r="Z235" s="66">
        <f t="shared" si="240"/>
        <v>0</v>
      </c>
      <c r="AA235" s="67">
        <f t="shared" si="240"/>
        <v>0</v>
      </c>
      <c r="AB235" s="62">
        <f t="shared" si="240"/>
        <v>0</v>
      </c>
      <c r="AC235" s="63">
        <f t="shared" si="240"/>
        <v>0</v>
      </c>
      <c r="AD235" s="62">
        <f t="shared" si="240"/>
        <v>0</v>
      </c>
      <c r="AE235" s="64">
        <f t="shared" si="240"/>
        <v>-4.0564099967014045E-2</v>
      </c>
      <c r="AF235" s="64">
        <f t="shared" si="240"/>
        <v>0</v>
      </c>
      <c r="AG235" s="65">
        <f t="shared" si="240"/>
        <v>0</v>
      </c>
      <c r="AH235" s="66">
        <f t="shared" si="240"/>
        <v>0</v>
      </c>
      <c r="AI235" s="66">
        <f t="shared" si="240"/>
        <v>-7803</v>
      </c>
      <c r="AJ235" s="66">
        <f t="shared" si="240"/>
        <v>0</v>
      </c>
      <c r="AK235" s="66">
        <f t="shared" ref="AK235:BR235" si="241">AK151-AK67</f>
        <v>0</v>
      </c>
      <c r="AL235" s="62">
        <f t="shared" si="241"/>
        <v>0</v>
      </c>
      <c r="AM235" s="62">
        <f t="shared" si="241"/>
        <v>0</v>
      </c>
      <c r="AN235" s="63">
        <f t="shared" si="241"/>
        <v>0</v>
      </c>
      <c r="AO235" s="62">
        <f t="shared" si="241"/>
        <v>0</v>
      </c>
      <c r="AP235" s="64">
        <f t="shared" si="241"/>
        <v>4.0564099999755854E-2</v>
      </c>
      <c r="AQ235" s="64">
        <f t="shared" si="241"/>
        <v>0</v>
      </c>
      <c r="AR235" s="65">
        <f t="shared" si="241"/>
        <v>0</v>
      </c>
      <c r="AS235" s="66">
        <f t="shared" si="241"/>
        <v>0</v>
      </c>
      <c r="AT235" s="66">
        <f t="shared" si="241"/>
        <v>-2269.0829999999987</v>
      </c>
      <c r="AU235" s="66">
        <f t="shared" si="241"/>
        <v>0</v>
      </c>
      <c r="AV235" s="66">
        <f t="shared" si="241"/>
        <v>0</v>
      </c>
      <c r="AW235" s="67">
        <f t="shared" si="241"/>
        <v>0</v>
      </c>
      <c r="AX235" s="62">
        <f t="shared" si="241"/>
        <v>0</v>
      </c>
      <c r="AY235" s="63">
        <f t="shared" si="241"/>
        <v>0</v>
      </c>
      <c r="AZ235" s="62">
        <f t="shared" si="241"/>
        <v>0</v>
      </c>
      <c r="BA235" s="64">
        <f t="shared" si="241"/>
        <v>0</v>
      </c>
      <c r="BB235" s="64">
        <f t="shared" si="241"/>
        <v>0</v>
      </c>
      <c r="BC235" s="65">
        <f t="shared" si="241"/>
        <v>0</v>
      </c>
      <c r="BD235" s="66">
        <f t="shared" si="241"/>
        <v>0</v>
      </c>
      <c r="BE235" s="66">
        <f t="shared" si="241"/>
        <v>-4545.9444000000003</v>
      </c>
      <c r="BF235" s="66">
        <f t="shared" si="241"/>
        <v>0</v>
      </c>
      <c r="BG235" s="66">
        <f t="shared" si="241"/>
        <v>0</v>
      </c>
      <c r="BH235" s="67">
        <f t="shared" si="241"/>
        <v>0</v>
      </c>
      <c r="BI235" s="62">
        <f t="shared" si="241"/>
        <v>0</v>
      </c>
      <c r="BJ235" s="63">
        <f t="shared" si="241"/>
        <v>0</v>
      </c>
      <c r="BK235" s="62">
        <f t="shared" si="241"/>
        <v>0</v>
      </c>
      <c r="BL235" s="64">
        <f t="shared" si="241"/>
        <v>0</v>
      </c>
      <c r="BM235" s="64">
        <f t="shared" si="241"/>
        <v>0</v>
      </c>
      <c r="BN235" s="65">
        <f t="shared" si="241"/>
        <v>0</v>
      </c>
      <c r="BO235" s="66">
        <f t="shared" si="241"/>
        <v>0</v>
      </c>
      <c r="BP235" s="66">
        <f t="shared" si="241"/>
        <v>-14618.027400000021</v>
      </c>
      <c r="BQ235" s="66">
        <f t="shared" si="241"/>
        <v>0</v>
      </c>
      <c r="BR235" s="66">
        <f t="shared" si="241"/>
        <v>0</v>
      </c>
      <c r="BS235" s="61"/>
      <c r="BT235" s="62">
        <f t="shared" ref="BT235:CD235" si="242">BT151-BT67</f>
        <v>0</v>
      </c>
      <c r="BU235" s="62">
        <f t="shared" si="242"/>
        <v>0</v>
      </c>
      <c r="BV235" s="63">
        <f t="shared" si="242"/>
        <v>0</v>
      </c>
      <c r="BW235" s="62">
        <f t="shared" si="242"/>
        <v>0</v>
      </c>
      <c r="BX235" s="64">
        <f t="shared" si="242"/>
        <v>0</v>
      </c>
      <c r="BY235" s="64">
        <f t="shared" si="242"/>
        <v>0</v>
      </c>
      <c r="BZ235" s="65">
        <f t="shared" si="242"/>
        <v>0</v>
      </c>
      <c r="CA235" s="66">
        <f t="shared" si="242"/>
        <v>0</v>
      </c>
      <c r="CB235" s="66">
        <f t="shared" si="242"/>
        <v>-14618.027400000021</v>
      </c>
      <c r="CC235" s="66">
        <f t="shared" si="242"/>
        <v>0</v>
      </c>
      <c r="CD235" s="66">
        <f t="shared" si="242"/>
        <v>0</v>
      </c>
      <c r="CE235" s="61"/>
      <c r="CF235" s="62">
        <f t="shared" ref="CF235:CP235" si="243">CF151-CF67</f>
        <v>0</v>
      </c>
      <c r="CG235" s="62">
        <f t="shared" si="243"/>
        <v>0</v>
      </c>
      <c r="CH235" s="63">
        <f t="shared" si="243"/>
        <v>0</v>
      </c>
      <c r="CI235" s="62">
        <f t="shared" si="243"/>
        <v>0</v>
      </c>
      <c r="CJ235" s="64">
        <f t="shared" si="243"/>
        <v>0</v>
      </c>
      <c r="CK235" s="64">
        <f t="shared" si="243"/>
        <v>0</v>
      </c>
      <c r="CL235" s="65">
        <f t="shared" si="243"/>
        <v>0</v>
      </c>
      <c r="CM235" s="66">
        <f t="shared" si="243"/>
        <v>0</v>
      </c>
      <c r="CN235" s="66">
        <f t="shared" si="243"/>
        <v>-567.52739999999903</v>
      </c>
      <c r="CO235" s="66">
        <f t="shared" si="243"/>
        <v>0</v>
      </c>
      <c r="CP235" s="66">
        <f t="shared" si="243"/>
        <v>0</v>
      </c>
      <c r="CQ235" s="5"/>
    </row>
    <row r="236" spans="1:95">
      <c r="A236" s="5"/>
      <c r="B236" s="21" t="s">
        <v>2</v>
      </c>
      <c r="C236" s="21" t="s">
        <v>86</v>
      </c>
      <c r="D236" s="22" t="s">
        <v>39</v>
      </c>
      <c r="E236" s="62">
        <f t="shared" ref="E236:AJ236" si="244">E152-E68</f>
        <v>-0.38587380899116397</v>
      </c>
      <c r="F236" s="62">
        <f t="shared" si="244"/>
        <v>-4.0649862086866051E-2</v>
      </c>
      <c r="G236" s="63">
        <f t="shared" si="244"/>
        <v>-5.8343773009255528E-2</v>
      </c>
      <c r="H236" s="62">
        <f t="shared" si="244"/>
        <v>0</v>
      </c>
      <c r="I236" s="64">
        <f t="shared" si="244"/>
        <v>-0.13145899958908558</v>
      </c>
      <c r="J236" s="64">
        <f t="shared" si="244"/>
        <v>-0.20741839986294508</v>
      </c>
      <c r="K236" s="65">
        <f t="shared" si="244"/>
        <v>0</v>
      </c>
      <c r="L236" s="66">
        <f t="shared" si="244"/>
        <v>0</v>
      </c>
      <c r="M236" s="66">
        <f t="shared" si="244"/>
        <v>0</v>
      </c>
      <c r="N236" s="66">
        <f t="shared" si="244"/>
        <v>-7000000</v>
      </c>
      <c r="O236" s="66">
        <f t="shared" si="244"/>
        <v>-6885663</v>
      </c>
      <c r="P236" s="67">
        <f t="shared" si="244"/>
        <v>-8.6163929954636842E-3</v>
      </c>
      <c r="Q236" s="62">
        <f t="shared" si="244"/>
        <v>-2.6104659991688095E-3</v>
      </c>
      <c r="R236" s="63">
        <f t="shared" si="244"/>
        <v>-1.4617020005971426E-3</v>
      </c>
      <c r="S236" s="62">
        <f t="shared" si="244"/>
        <v>0</v>
      </c>
      <c r="T236" s="64">
        <f t="shared" si="244"/>
        <v>-1.9164999976055697E-3</v>
      </c>
      <c r="U236" s="64">
        <f t="shared" si="244"/>
        <v>-4.67999999091262E-3</v>
      </c>
      <c r="V236" s="65">
        <f t="shared" si="244"/>
        <v>0</v>
      </c>
      <c r="W236" s="66">
        <f t="shared" si="244"/>
        <v>0</v>
      </c>
      <c r="X236" s="66">
        <f t="shared" si="244"/>
        <v>0</v>
      </c>
      <c r="Y236" s="66">
        <f t="shared" si="244"/>
        <v>-282664</v>
      </c>
      <c r="Z236" s="66">
        <f t="shared" si="244"/>
        <v>-831673</v>
      </c>
      <c r="AA236" s="67">
        <f t="shared" si="244"/>
        <v>-0.39449020149186254</v>
      </c>
      <c r="AB236" s="62">
        <f t="shared" si="244"/>
        <v>-4.3260328005999327E-2</v>
      </c>
      <c r="AC236" s="63">
        <f t="shared" si="244"/>
        <v>-5.9805475175380707E-2</v>
      </c>
      <c r="AD236" s="62">
        <f t="shared" si="244"/>
        <v>0</v>
      </c>
      <c r="AE236" s="64">
        <f t="shared" si="244"/>
        <v>-0.13337549939751625</v>
      </c>
      <c r="AF236" s="64">
        <f t="shared" si="244"/>
        <v>-0.21209839987568557</v>
      </c>
      <c r="AG236" s="65">
        <f t="shared" si="244"/>
        <v>0</v>
      </c>
      <c r="AH236" s="66">
        <f t="shared" si="244"/>
        <v>0</v>
      </c>
      <c r="AI236" s="66">
        <f t="shared" si="244"/>
        <v>0</v>
      </c>
      <c r="AJ236" s="66">
        <f t="shared" si="244"/>
        <v>-7282664</v>
      </c>
      <c r="AK236" s="66">
        <f t="shared" ref="AK236:BR236" si="245">AK152-AK68</f>
        <v>-7717336</v>
      </c>
      <c r="AL236" s="62">
        <f t="shared" si="245"/>
        <v>0.39449020300526172</v>
      </c>
      <c r="AM236" s="62">
        <f t="shared" si="245"/>
        <v>4.3260328000542358E-2</v>
      </c>
      <c r="AN236" s="63">
        <f t="shared" si="245"/>
        <v>5.9805475001212471E-2</v>
      </c>
      <c r="AO236" s="62">
        <f t="shared" si="245"/>
        <v>0</v>
      </c>
      <c r="AP236" s="64">
        <f t="shared" si="245"/>
        <v>0.1333754999905068</v>
      </c>
      <c r="AQ236" s="64">
        <f t="shared" si="245"/>
        <v>0.21209840000665281</v>
      </c>
      <c r="AR236" s="65">
        <f t="shared" si="245"/>
        <v>-13275.813900000008</v>
      </c>
      <c r="AS236" s="66">
        <f t="shared" si="245"/>
        <v>-2479.7030000000013</v>
      </c>
      <c r="AT236" s="66">
        <f t="shared" si="245"/>
        <v>-2114.2127999999939</v>
      </c>
      <c r="AU236" s="66">
        <f t="shared" si="245"/>
        <v>-894522.68109999993</v>
      </c>
      <c r="AV236" s="66">
        <f t="shared" si="245"/>
        <v>-1131017.6505</v>
      </c>
      <c r="AW236" s="67">
        <f t="shared" si="245"/>
        <v>0</v>
      </c>
      <c r="AX236" s="62">
        <f t="shared" si="245"/>
        <v>0</v>
      </c>
      <c r="AY236" s="63">
        <f t="shared" si="245"/>
        <v>0</v>
      </c>
      <c r="AZ236" s="62">
        <f t="shared" si="245"/>
        <v>0</v>
      </c>
      <c r="BA236" s="64">
        <f t="shared" si="245"/>
        <v>0</v>
      </c>
      <c r="BB236" s="64">
        <f t="shared" si="245"/>
        <v>0</v>
      </c>
      <c r="BC236" s="65">
        <f t="shared" si="245"/>
        <v>-154692.09240000002</v>
      </c>
      <c r="BD236" s="66">
        <f t="shared" si="245"/>
        <v>-18497.243999999995</v>
      </c>
      <c r="BE236" s="66">
        <f t="shared" si="245"/>
        <v>-11951.774399999998</v>
      </c>
      <c r="BF236" s="66">
        <f t="shared" si="245"/>
        <v>-405151.92819999997</v>
      </c>
      <c r="BG236" s="66">
        <f t="shared" si="245"/>
        <v>-464538.2279</v>
      </c>
      <c r="BH236" s="67">
        <f t="shared" si="245"/>
        <v>0</v>
      </c>
      <c r="BI236" s="62">
        <f t="shared" si="245"/>
        <v>0</v>
      </c>
      <c r="BJ236" s="63">
        <f t="shared" si="245"/>
        <v>0</v>
      </c>
      <c r="BK236" s="62">
        <f t="shared" si="245"/>
        <v>0</v>
      </c>
      <c r="BL236" s="64">
        <f t="shared" si="245"/>
        <v>0</v>
      </c>
      <c r="BM236" s="64">
        <f t="shared" si="245"/>
        <v>0</v>
      </c>
      <c r="BN236" s="65">
        <f t="shared" si="245"/>
        <v>-167967.90629999898</v>
      </c>
      <c r="BO236" s="66">
        <f t="shared" si="245"/>
        <v>-20976.947000000044</v>
      </c>
      <c r="BP236" s="66">
        <f t="shared" si="245"/>
        <v>-14065.987200000032</v>
      </c>
      <c r="BQ236" s="66">
        <f t="shared" si="245"/>
        <v>-8582338.6092999987</v>
      </c>
      <c r="BR236" s="66">
        <f t="shared" si="245"/>
        <v>-9312891.8784000017</v>
      </c>
      <c r="BS236" s="61"/>
      <c r="BT236" s="62">
        <f t="shared" ref="BT236:CD236" si="246">BT152-BT68</f>
        <v>0</v>
      </c>
      <c r="BU236" s="62">
        <f t="shared" si="246"/>
        <v>0</v>
      </c>
      <c r="BV236" s="63">
        <f t="shared" si="246"/>
        <v>0</v>
      </c>
      <c r="BW236" s="62">
        <f t="shared" si="246"/>
        <v>0</v>
      </c>
      <c r="BX236" s="64">
        <f t="shared" si="246"/>
        <v>0</v>
      </c>
      <c r="BY236" s="64">
        <f t="shared" si="246"/>
        <v>0</v>
      </c>
      <c r="BZ236" s="65">
        <f t="shared" si="246"/>
        <v>-1455</v>
      </c>
      <c r="CA236" s="66">
        <f t="shared" si="246"/>
        <v>-187489.85329999961</v>
      </c>
      <c r="CB236" s="66">
        <f t="shared" si="246"/>
        <v>-1629.9999999999927</v>
      </c>
      <c r="CC236" s="66">
        <f t="shared" si="246"/>
        <v>-13611.605300000054</v>
      </c>
      <c r="CD236" s="66">
        <f t="shared" si="246"/>
        <v>-18086317.199199993</v>
      </c>
      <c r="CE236" s="61"/>
      <c r="CF236" s="62">
        <f t="shared" ref="CF236:CP236" si="247">CF152-CF68</f>
        <v>0</v>
      </c>
      <c r="CG236" s="62">
        <f t="shared" si="247"/>
        <v>0</v>
      </c>
      <c r="CH236" s="63">
        <f t="shared" si="247"/>
        <v>0</v>
      </c>
      <c r="CI236" s="62">
        <f t="shared" si="247"/>
        <v>0</v>
      </c>
      <c r="CJ236" s="64">
        <f t="shared" si="247"/>
        <v>0</v>
      </c>
      <c r="CK236" s="64">
        <f t="shared" si="247"/>
        <v>0</v>
      </c>
      <c r="CL236" s="65">
        <f t="shared" si="247"/>
        <v>-6028.3268999999855</v>
      </c>
      <c r="CM236" s="66">
        <f t="shared" si="247"/>
        <v>-1362.0195000000022</v>
      </c>
      <c r="CN236" s="66">
        <f t="shared" si="247"/>
        <v>-509.27720000000045</v>
      </c>
      <c r="CO236" s="66">
        <f t="shared" si="247"/>
        <v>-333148.18190000003</v>
      </c>
      <c r="CP236" s="66">
        <f t="shared" si="247"/>
        <v>-1003065.9612</v>
      </c>
      <c r="CQ236" s="5"/>
    </row>
    <row r="237" spans="1:95">
      <c r="A237" s="5"/>
      <c r="B237" s="21" t="s">
        <v>2</v>
      </c>
      <c r="C237" s="21" t="s">
        <v>86</v>
      </c>
      <c r="D237" s="22" t="s">
        <v>40</v>
      </c>
      <c r="E237" s="62">
        <f t="shared" ref="E237:AJ237" si="248">E153-E69</f>
        <v>-8.4761000039179635E-5</v>
      </c>
      <c r="F237" s="62">
        <f t="shared" si="248"/>
        <v>8.4760999925492797E-5</v>
      </c>
      <c r="G237" s="63">
        <f t="shared" si="248"/>
        <v>-0.18626295425929129</v>
      </c>
      <c r="H237" s="62">
        <f t="shared" si="248"/>
        <v>0</v>
      </c>
      <c r="I237" s="64">
        <f t="shared" si="248"/>
        <v>0</v>
      </c>
      <c r="J237" s="64">
        <f t="shared" si="248"/>
        <v>0</v>
      </c>
      <c r="K237" s="65">
        <f t="shared" si="248"/>
        <v>-12500</v>
      </c>
      <c r="L237" s="66">
        <f t="shared" si="248"/>
        <v>0</v>
      </c>
      <c r="M237" s="66">
        <f t="shared" si="248"/>
        <v>0</v>
      </c>
      <c r="N237" s="66">
        <f t="shared" si="248"/>
        <v>0</v>
      </c>
      <c r="O237" s="66">
        <f t="shared" si="248"/>
        <v>0</v>
      </c>
      <c r="P237" s="67">
        <f t="shared" si="248"/>
        <v>0</v>
      </c>
      <c r="Q237" s="62">
        <f t="shared" si="248"/>
        <v>0</v>
      </c>
      <c r="R237" s="63">
        <f t="shared" si="248"/>
        <v>-5.0260589996469207E-3</v>
      </c>
      <c r="S237" s="62">
        <f t="shared" si="248"/>
        <v>0</v>
      </c>
      <c r="T237" s="64">
        <f t="shared" si="248"/>
        <v>0</v>
      </c>
      <c r="U237" s="64">
        <f t="shared" si="248"/>
        <v>0</v>
      </c>
      <c r="V237" s="65">
        <f t="shared" si="248"/>
        <v>-505</v>
      </c>
      <c r="W237" s="66">
        <f t="shared" si="248"/>
        <v>0</v>
      </c>
      <c r="X237" s="66">
        <f t="shared" si="248"/>
        <v>0</v>
      </c>
      <c r="Y237" s="66">
        <f t="shared" si="248"/>
        <v>0</v>
      </c>
      <c r="Z237" s="66">
        <f t="shared" si="248"/>
        <v>0</v>
      </c>
      <c r="AA237" s="67">
        <f t="shared" si="248"/>
        <v>-8.4761000039179635E-5</v>
      </c>
      <c r="AB237" s="62">
        <f t="shared" si="248"/>
        <v>8.4760999925492797E-5</v>
      </c>
      <c r="AC237" s="63">
        <f t="shared" si="248"/>
        <v>-0.1912890134844929</v>
      </c>
      <c r="AD237" s="62">
        <f t="shared" si="248"/>
        <v>0</v>
      </c>
      <c r="AE237" s="64">
        <f t="shared" si="248"/>
        <v>0</v>
      </c>
      <c r="AF237" s="64">
        <f t="shared" si="248"/>
        <v>0</v>
      </c>
      <c r="AG237" s="65">
        <f t="shared" si="248"/>
        <v>-13005</v>
      </c>
      <c r="AH237" s="66">
        <f t="shared" si="248"/>
        <v>0</v>
      </c>
      <c r="AI237" s="66">
        <f t="shared" si="248"/>
        <v>0</v>
      </c>
      <c r="AJ237" s="66">
        <f t="shared" si="248"/>
        <v>0</v>
      </c>
      <c r="AK237" s="66">
        <f t="shared" ref="AK237:BR237" si="249">AK153-AK69</f>
        <v>0</v>
      </c>
      <c r="AL237" s="62">
        <f t="shared" si="249"/>
        <v>8.4761000003652498E-5</v>
      </c>
      <c r="AM237" s="62">
        <f t="shared" si="249"/>
        <v>-8.4760999998323427E-5</v>
      </c>
      <c r="AN237" s="63">
        <f t="shared" si="249"/>
        <v>0.19128901300064172</v>
      </c>
      <c r="AO237" s="62">
        <f t="shared" si="249"/>
        <v>0</v>
      </c>
      <c r="AP237" s="64">
        <f t="shared" si="249"/>
        <v>0</v>
      </c>
      <c r="AQ237" s="64">
        <f t="shared" si="249"/>
        <v>0</v>
      </c>
      <c r="AR237" s="65">
        <f t="shared" si="249"/>
        <v>-1881.8005000000012</v>
      </c>
      <c r="AS237" s="66">
        <f t="shared" si="249"/>
        <v>0</v>
      </c>
      <c r="AT237" s="66">
        <f t="shared" si="249"/>
        <v>0</v>
      </c>
      <c r="AU237" s="66">
        <f t="shared" si="249"/>
        <v>0</v>
      </c>
      <c r="AV237" s="66">
        <f t="shared" si="249"/>
        <v>0</v>
      </c>
      <c r="AW237" s="67">
        <f t="shared" si="249"/>
        <v>0</v>
      </c>
      <c r="AX237" s="62">
        <f t="shared" si="249"/>
        <v>0</v>
      </c>
      <c r="AY237" s="63">
        <f t="shared" si="249"/>
        <v>0</v>
      </c>
      <c r="AZ237" s="62">
        <f t="shared" si="249"/>
        <v>0</v>
      </c>
      <c r="BA237" s="64">
        <f t="shared" si="249"/>
        <v>0</v>
      </c>
      <c r="BB237" s="64">
        <f t="shared" si="249"/>
        <v>0</v>
      </c>
      <c r="BC237" s="65">
        <f t="shared" si="249"/>
        <v>-7260.5565000000006</v>
      </c>
      <c r="BD237" s="66">
        <f t="shared" si="249"/>
        <v>0</v>
      </c>
      <c r="BE237" s="66">
        <f t="shared" si="249"/>
        <v>0</v>
      </c>
      <c r="BF237" s="66">
        <f t="shared" si="249"/>
        <v>0</v>
      </c>
      <c r="BG237" s="66">
        <f t="shared" si="249"/>
        <v>0</v>
      </c>
      <c r="BH237" s="67">
        <f t="shared" si="249"/>
        <v>0</v>
      </c>
      <c r="BI237" s="62">
        <f t="shared" si="249"/>
        <v>0</v>
      </c>
      <c r="BJ237" s="63">
        <f t="shared" si="249"/>
        <v>0</v>
      </c>
      <c r="BK237" s="62">
        <f t="shared" si="249"/>
        <v>0</v>
      </c>
      <c r="BL237" s="64">
        <f t="shared" si="249"/>
        <v>0</v>
      </c>
      <c r="BM237" s="64">
        <f t="shared" si="249"/>
        <v>0</v>
      </c>
      <c r="BN237" s="65">
        <f t="shared" si="249"/>
        <v>-22147.357000000076</v>
      </c>
      <c r="BO237" s="66">
        <f t="shared" si="249"/>
        <v>0</v>
      </c>
      <c r="BP237" s="66">
        <f t="shared" si="249"/>
        <v>0</v>
      </c>
      <c r="BQ237" s="66">
        <f t="shared" si="249"/>
        <v>0</v>
      </c>
      <c r="BR237" s="66">
        <f t="shared" si="249"/>
        <v>0</v>
      </c>
      <c r="BS237" s="61"/>
      <c r="BT237" s="62">
        <f t="shared" ref="BT237:CD237" si="250">BT153-BT69</f>
        <v>-1.1368683772161603E-12</v>
      </c>
      <c r="BU237" s="62">
        <f t="shared" si="250"/>
        <v>0</v>
      </c>
      <c r="BV237" s="63">
        <f t="shared" si="250"/>
        <v>0</v>
      </c>
      <c r="BW237" s="62">
        <f t="shared" si="250"/>
        <v>0</v>
      </c>
      <c r="BX237" s="64">
        <f t="shared" si="250"/>
        <v>0</v>
      </c>
      <c r="BY237" s="64">
        <f t="shared" si="250"/>
        <v>0</v>
      </c>
      <c r="BZ237" s="65">
        <f t="shared" si="250"/>
        <v>-22147.35699999996</v>
      </c>
      <c r="CA237" s="66">
        <f t="shared" si="250"/>
        <v>0</v>
      </c>
      <c r="CB237" s="66">
        <f t="shared" si="250"/>
        <v>0</v>
      </c>
      <c r="CC237" s="66">
        <f t="shared" si="250"/>
        <v>0</v>
      </c>
      <c r="CD237" s="66">
        <f t="shared" si="250"/>
        <v>0</v>
      </c>
      <c r="CE237" s="61"/>
      <c r="CF237" s="62">
        <f t="shared" ref="CF237:CP237" si="251">CF153-CF69</f>
        <v>0</v>
      </c>
      <c r="CG237" s="62">
        <f t="shared" si="251"/>
        <v>0</v>
      </c>
      <c r="CH237" s="63">
        <f t="shared" si="251"/>
        <v>0</v>
      </c>
      <c r="CI237" s="62">
        <f t="shared" si="251"/>
        <v>0</v>
      </c>
      <c r="CJ237" s="64">
        <f t="shared" si="251"/>
        <v>0</v>
      </c>
      <c r="CK237" s="64">
        <f t="shared" si="251"/>
        <v>0</v>
      </c>
      <c r="CL237" s="65">
        <f t="shared" si="251"/>
        <v>-859.85700000000361</v>
      </c>
      <c r="CM237" s="66">
        <f t="shared" si="251"/>
        <v>0</v>
      </c>
      <c r="CN237" s="66">
        <f t="shared" si="251"/>
        <v>0</v>
      </c>
      <c r="CO237" s="66">
        <f t="shared" si="251"/>
        <v>0</v>
      </c>
      <c r="CP237" s="66">
        <f t="shared" si="251"/>
        <v>0</v>
      </c>
      <c r="CQ237" s="5"/>
    </row>
    <row r="238" spans="1:95">
      <c r="A238" s="5"/>
      <c r="B238" s="21" t="s">
        <v>2</v>
      </c>
      <c r="C238" s="21" t="s">
        <v>86</v>
      </c>
      <c r="D238" s="22" t="s">
        <v>44</v>
      </c>
      <c r="E238" s="62">
        <f t="shared" ref="E238:AJ238" si="252">E154-E70</f>
        <v>-3.3573020045878366E-3</v>
      </c>
      <c r="F238" s="62">
        <f t="shared" si="252"/>
        <v>-3.1170936941634864E-2</v>
      </c>
      <c r="G238" s="63">
        <f t="shared" si="252"/>
        <v>-0.1475928055588156</v>
      </c>
      <c r="H238" s="62">
        <f t="shared" si="252"/>
        <v>0</v>
      </c>
      <c r="I238" s="64">
        <f t="shared" si="252"/>
        <v>-0.1091304998844862</v>
      </c>
      <c r="J238" s="64">
        <f t="shared" si="252"/>
        <v>0</v>
      </c>
      <c r="K238" s="65">
        <f t="shared" si="252"/>
        <v>-28750</v>
      </c>
      <c r="L238" s="66">
        <f t="shared" si="252"/>
        <v>-32500</v>
      </c>
      <c r="M238" s="66">
        <f t="shared" si="252"/>
        <v>-12500</v>
      </c>
      <c r="N238" s="66">
        <f t="shared" si="252"/>
        <v>-12500</v>
      </c>
      <c r="O238" s="66">
        <f t="shared" si="252"/>
        <v>-13750</v>
      </c>
      <c r="P238" s="67">
        <f t="shared" si="252"/>
        <v>-5.9320000005413931E-6</v>
      </c>
      <c r="Q238" s="62">
        <f t="shared" si="252"/>
        <v>-2.4999000004299887E-5</v>
      </c>
      <c r="R238" s="63">
        <f t="shared" si="252"/>
        <v>-3.6672810019808821E-3</v>
      </c>
      <c r="S238" s="62">
        <f t="shared" si="252"/>
        <v>0</v>
      </c>
      <c r="T238" s="64">
        <f t="shared" si="252"/>
        <v>-1.713700003165286E-3</v>
      </c>
      <c r="U238" s="64">
        <f t="shared" si="252"/>
        <v>0</v>
      </c>
      <c r="V238" s="65">
        <f t="shared" si="252"/>
        <v>-1161</v>
      </c>
      <c r="W238" s="66">
        <f t="shared" si="252"/>
        <v>-1312</v>
      </c>
      <c r="X238" s="66">
        <f t="shared" si="252"/>
        <v>-505</v>
      </c>
      <c r="Y238" s="66">
        <f t="shared" si="252"/>
        <v>-505</v>
      </c>
      <c r="Z238" s="66">
        <f t="shared" si="252"/>
        <v>-555</v>
      </c>
      <c r="AA238" s="67">
        <f t="shared" si="252"/>
        <v>-3.3632340055191889E-3</v>
      </c>
      <c r="AB238" s="62">
        <f t="shared" si="252"/>
        <v>-3.119593596784398E-2</v>
      </c>
      <c r="AC238" s="63">
        <f t="shared" si="252"/>
        <v>-0.15126008680090308</v>
      </c>
      <c r="AD238" s="62">
        <f t="shared" si="252"/>
        <v>0</v>
      </c>
      <c r="AE238" s="64">
        <f t="shared" si="252"/>
        <v>-0.11084420001134276</v>
      </c>
      <c r="AF238" s="64">
        <f t="shared" si="252"/>
        <v>0</v>
      </c>
      <c r="AG238" s="65">
        <f t="shared" si="252"/>
        <v>-29911</v>
      </c>
      <c r="AH238" s="66">
        <f t="shared" si="252"/>
        <v>-33812</v>
      </c>
      <c r="AI238" s="66">
        <f t="shared" si="252"/>
        <v>-13005</v>
      </c>
      <c r="AJ238" s="66">
        <f t="shared" si="252"/>
        <v>-13005</v>
      </c>
      <c r="AK238" s="66">
        <f t="shared" ref="AK238:BR238" si="253">AK154-AK70</f>
        <v>-14305</v>
      </c>
      <c r="AL238" s="62">
        <f t="shared" si="253"/>
        <v>3.3632340000622207E-3</v>
      </c>
      <c r="AM238" s="62">
        <f t="shared" si="253"/>
        <v>3.1195936000585789E-2</v>
      </c>
      <c r="AN238" s="63">
        <f t="shared" si="253"/>
        <v>0.15126008699735394</v>
      </c>
      <c r="AO238" s="62">
        <f t="shared" si="253"/>
        <v>0</v>
      </c>
      <c r="AP238" s="64">
        <f t="shared" si="253"/>
        <v>0.11084420000406681</v>
      </c>
      <c r="AQ238" s="64">
        <f t="shared" si="253"/>
        <v>0</v>
      </c>
      <c r="AR238" s="65">
        <f t="shared" si="253"/>
        <v>-4328.1147999999957</v>
      </c>
      <c r="AS238" s="66">
        <f t="shared" si="253"/>
        <v>-7486.0285999999905</v>
      </c>
      <c r="AT238" s="66">
        <f t="shared" si="253"/>
        <v>-3781.8050000000003</v>
      </c>
      <c r="AU238" s="66">
        <f t="shared" si="253"/>
        <v>-4690.8424999999988</v>
      </c>
      <c r="AV238" s="66">
        <f t="shared" si="253"/>
        <v>-6166.9512000000104</v>
      </c>
      <c r="AW238" s="67">
        <f t="shared" si="253"/>
        <v>0</v>
      </c>
      <c r="AX238" s="62">
        <f t="shared" si="253"/>
        <v>0</v>
      </c>
      <c r="AY238" s="63">
        <f t="shared" si="253"/>
        <v>0</v>
      </c>
      <c r="AZ238" s="62">
        <f t="shared" si="253"/>
        <v>0</v>
      </c>
      <c r="BA238" s="64">
        <f t="shared" si="253"/>
        <v>0</v>
      </c>
      <c r="BB238" s="64">
        <f t="shared" si="253"/>
        <v>0</v>
      </c>
      <c r="BC238" s="65">
        <f t="shared" si="253"/>
        <v>-24565.844000000005</v>
      </c>
      <c r="BD238" s="66">
        <f t="shared" si="253"/>
        <v>-28706.677799999998</v>
      </c>
      <c r="BE238" s="66">
        <f t="shared" si="253"/>
        <v>-11094.3585</v>
      </c>
      <c r="BF238" s="66">
        <f t="shared" si="253"/>
        <v>-11151.5805</v>
      </c>
      <c r="BG238" s="66">
        <f t="shared" si="253"/>
        <v>-12385.456200000001</v>
      </c>
      <c r="BH238" s="67">
        <f t="shared" si="253"/>
        <v>0</v>
      </c>
      <c r="BI238" s="62">
        <f t="shared" si="253"/>
        <v>0</v>
      </c>
      <c r="BJ238" s="63">
        <f t="shared" si="253"/>
        <v>0</v>
      </c>
      <c r="BK238" s="62">
        <f t="shared" si="253"/>
        <v>0</v>
      </c>
      <c r="BL238" s="64">
        <f t="shared" si="253"/>
        <v>0</v>
      </c>
      <c r="BM238" s="64">
        <f t="shared" si="253"/>
        <v>0</v>
      </c>
      <c r="BN238" s="65">
        <f t="shared" si="253"/>
        <v>-58804.958800000139</v>
      </c>
      <c r="BO238" s="66">
        <f t="shared" si="253"/>
        <v>-70004.706399999792</v>
      </c>
      <c r="BP238" s="66">
        <f t="shared" si="253"/>
        <v>-27881.163500000024</v>
      </c>
      <c r="BQ238" s="66">
        <f t="shared" si="253"/>
        <v>-28847.423000000068</v>
      </c>
      <c r="BR238" s="66">
        <f t="shared" si="253"/>
        <v>-32857.407399999909</v>
      </c>
      <c r="BS238" s="61"/>
      <c r="BT238" s="62">
        <f t="shared" ref="BT238:CD238" si="254">BT154-BT70</f>
        <v>0</v>
      </c>
      <c r="BU238" s="62">
        <f t="shared" si="254"/>
        <v>8.6064488868942135E-13</v>
      </c>
      <c r="BV238" s="63">
        <f t="shared" si="254"/>
        <v>0</v>
      </c>
      <c r="BW238" s="62">
        <f t="shared" si="254"/>
        <v>0</v>
      </c>
      <c r="BX238" s="64">
        <f t="shared" si="254"/>
        <v>0</v>
      </c>
      <c r="BY238" s="64">
        <f t="shared" si="254"/>
        <v>0</v>
      </c>
      <c r="BZ238" s="65">
        <f t="shared" si="254"/>
        <v>-58804.958800000139</v>
      </c>
      <c r="CA238" s="66">
        <f t="shared" si="254"/>
        <v>-70004.706400000257</v>
      </c>
      <c r="CB238" s="66">
        <f t="shared" si="254"/>
        <v>-27881.163500000024</v>
      </c>
      <c r="CC238" s="66">
        <f t="shared" si="254"/>
        <v>-28847.423000000068</v>
      </c>
      <c r="CD238" s="66">
        <f t="shared" si="254"/>
        <v>-32857.407400000026</v>
      </c>
      <c r="CE238" s="61"/>
      <c r="CF238" s="62">
        <f t="shared" ref="CF238:CP238" si="255">CF154-CF70</f>
        <v>0</v>
      </c>
      <c r="CG238" s="62">
        <f t="shared" si="255"/>
        <v>0</v>
      </c>
      <c r="CH238" s="63">
        <f t="shared" si="255"/>
        <v>0</v>
      </c>
      <c r="CI238" s="62">
        <f t="shared" si="255"/>
        <v>0</v>
      </c>
      <c r="CJ238" s="64">
        <f t="shared" si="255"/>
        <v>0</v>
      </c>
      <c r="CK238" s="64">
        <f t="shared" si="255"/>
        <v>0</v>
      </c>
      <c r="CL238" s="65">
        <f t="shared" si="255"/>
        <v>-2282.4588000000076</v>
      </c>
      <c r="CM238" s="66">
        <f t="shared" si="255"/>
        <v>-2716.7063999999955</v>
      </c>
      <c r="CN238" s="66">
        <f t="shared" si="255"/>
        <v>-1082.413500000006</v>
      </c>
      <c r="CO238" s="66">
        <f t="shared" si="255"/>
        <v>-1119.9230000000025</v>
      </c>
      <c r="CP238" s="66">
        <f t="shared" si="255"/>
        <v>-1275.0324000000001</v>
      </c>
      <c r="CQ238" s="5"/>
    </row>
    <row r="239" spans="1:95">
      <c r="A239" s="5"/>
      <c r="B239" s="21" t="s">
        <v>2</v>
      </c>
      <c r="C239" s="21" t="s">
        <v>110</v>
      </c>
      <c r="D239" s="22" t="s">
        <v>38</v>
      </c>
      <c r="E239" s="62">
        <f t="shared" ref="E239:AJ239" si="256">E155-E71</f>
        <v>-0.23484420031309128</v>
      </c>
      <c r="F239" s="62">
        <f t="shared" si="256"/>
        <v>-0.27914057625457644</v>
      </c>
      <c r="G239" s="63">
        <f t="shared" si="256"/>
        <v>-0.36237235693261027</v>
      </c>
      <c r="H239" s="62">
        <f t="shared" si="256"/>
        <v>0</v>
      </c>
      <c r="I239" s="64">
        <f t="shared" si="256"/>
        <v>-0.50141016393899918</v>
      </c>
      <c r="J239" s="64">
        <f t="shared" si="256"/>
        <v>-0.23855699971318245</v>
      </c>
      <c r="K239" s="65">
        <f t="shared" si="256"/>
        <v>-244675</v>
      </c>
      <c r="L239" s="66">
        <f t="shared" si="256"/>
        <v>-96300</v>
      </c>
      <c r="M239" s="66">
        <f t="shared" si="256"/>
        <v>-92566</v>
      </c>
      <c r="N239" s="66">
        <f t="shared" si="256"/>
        <v>-94647</v>
      </c>
      <c r="O239" s="66">
        <f t="shared" si="256"/>
        <v>-90941</v>
      </c>
      <c r="P239" s="67">
        <f t="shared" si="256"/>
        <v>-7.0786129799671471E-3</v>
      </c>
      <c r="Q239" s="62">
        <f t="shared" si="256"/>
        <v>-2.4474799574818462E-3</v>
      </c>
      <c r="R239" s="63">
        <f t="shared" si="256"/>
        <v>-7.082232172251679E-3</v>
      </c>
      <c r="S239" s="62">
        <f t="shared" si="256"/>
        <v>0</v>
      </c>
      <c r="T239" s="64">
        <f t="shared" si="256"/>
        <v>-1.2498620999394916E-2</v>
      </c>
      <c r="U239" s="64">
        <f t="shared" si="256"/>
        <v>-3.2441000075777993E-3</v>
      </c>
      <c r="V239" s="65">
        <f t="shared" si="256"/>
        <v>-9459</v>
      </c>
      <c r="W239" s="66">
        <f t="shared" si="256"/>
        <v>-4270</v>
      </c>
      <c r="X239" s="66">
        <f t="shared" si="256"/>
        <v>-3561</v>
      </c>
      <c r="Y239" s="66">
        <f t="shared" si="256"/>
        <v>-3864</v>
      </c>
      <c r="Z239" s="66">
        <f t="shared" si="256"/>
        <v>-3669</v>
      </c>
      <c r="AA239" s="67">
        <f t="shared" si="256"/>
        <v>-0.24192281253635883</v>
      </c>
      <c r="AB239" s="62">
        <f t="shared" si="256"/>
        <v>-0.28158805519342422</v>
      </c>
      <c r="AC239" s="63">
        <f t="shared" si="256"/>
        <v>-0.36945458920672536</v>
      </c>
      <c r="AD239" s="62">
        <f t="shared" si="256"/>
        <v>0</v>
      </c>
      <c r="AE239" s="64">
        <f t="shared" si="256"/>
        <v>-0.51390878669917583</v>
      </c>
      <c r="AF239" s="64">
        <f t="shared" si="256"/>
        <v>-0.24180109892040491</v>
      </c>
      <c r="AG239" s="65">
        <f t="shared" si="256"/>
        <v>-254134</v>
      </c>
      <c r="AH239" s="66">
        <f t="shared" si="256"/>
        <v>-100570</v>
      </c>
      <c r="AI239" s="66">
        <f t="shared" si="256"/>
        <v>-96127</v>
      </c>
      <c r="AJ239" s="66">
        <f t="shared" si="256"/>
        <v>-98511</v>
      </c>
      <c r="AK239" s="66">
        <f t="shared" ref="AK239:BR239" si="257">AK155-AK71</f>
        <v>-94610</v>
      </c>
      <c r="AL239" s="62">
        <f t="shared" si="257"/>
        <v>0.24192281205614563</v>
      </c>
      <c r="AM239" s="62">
        <f t="shared" si="257"/>
        <v>0.28158805610291893</v>
      </c>
      <c r="AN239" s="63">
        <f t="shared" si="257"/>
        <v>0.36945458897753269</v>
      </c>
      <c r="AO239" s="62">
        <f t="shared" si="257"/>
        <v>0</v>
      </c>
      <c r="AP239" s="64">
        <f t="shared" si="257"/>
        <v>0.51390878201345913</v>
      </c>
      <c r="AQ239" s="64">
        <f t="shared" si="257"/>
        <v>0.24180109996814281</v>
      </c>
      <c r="AR239" s="65">
        <f t="shared" si="257"/>
        <v>-36773.240400000068</v>
      </c>
      <c r="AS239" s="66">
        <f t="shared" si="257"/>
        <v>-22266.205399999919</v>
      </c>
      <c r="AT239" s="66">
        <f t="shared" si="257"/>
        <v>-27953.6924</v>
      </c>
      <c r="AU239" s="66">
        <f t="shared" si="257"/>
        <v>-35532.91160000005</v>
      </c>
      <c r="AV239" s="66">
        <f t="shared" si="257"/>
        <v>-40786.261499999906</v>
      </c>
      <c r="AW239" s="67">
        <f t="shared" si="257"/>
        <v>0</v>
      </c>
      <c r="AX239" s="62">
        <f t="shared" si="257"/>
        <v>0</v>
      </c>
      <c r="AY239" s="63">
        <f t="shared" si="257"/>
        <v>0</v>
      </c>
      <c r="AZ239" s="62">
        <f t="shared" si="257"/>
        <v>0</v>
      </c>
      <c r="BA239" s="64">
        <f t="shared" si="257"/>
        <v>0</v>
      </c>
      <c r="BB239" s="64">
        <f t="shared" si="257"/>
        <v>0</v>
      </c>
      <c r="BC239" s="65">
        <f t="shared" si="257"/>
        <v>-690788.52819999983</v>
      </c>
      <c r="BD239" s="66">
        <f t="shared" si="257"/>
        <v>-280831.80700000003</v>
      </c>
      <c r="BE239" s="66">
        <f t="shared" si="257"/>
        <v>-269039.69080000004</v>
      </c>
      <c r="BF239" s="66">
        <f t="shared" si="257"/>
        <v>-276746.88250000007</v>
      </c>
      <c r="BG239" s="66">
        <f t="shared" si="257"/>
        <v>-266401.78949999996</v>
      </c>
      <c r="BH239" s="67">
        <f t="shared" si="257"/>
        <v>0</v>
      </c>
      <c r="BI239" s="62">
        <f t="shared" si="257"/>
        <v>0</v>
      </c>
      <c r="BJ239" s="63">
        <f t="shared" si="257"/>
        <v>0</v>
      </c>
      <c r="BK239" s="62">
        <f t="shared" si="257"/>
        <v>0</v>
      </c>
      <c r="BL239" s="64">
        <f t="shared" si="257"/>
        <v>0</v>
      </c>
      <c r="BM239" s="64">
        <f t="shared" si="257"/>
        <v>0</v>
      </c>
      <c r="BN239" s="65">
        <f t="shared" si="257"/>
        <v>-981695.76860000193</v>
      </c>
      <c r="BO239" s="66">
        <f t="shared" si="257"/>
        <v>-403668.01239999942</v>
      </c>
      <c r="BP239" s="66">
        <f t="shared" si="257"/>
        <v>-393120.38320000004</v>
      </c>
      <c r="BQ239" s="66">
        <f t="shared" si="257"/>
        <v>-410790.79409999866</v>
      </c>
      <c r="BR239" s="66">
        <f t="shared" si="257"/>
        <v>-401798.05099999998</v>
      </c>
      <c r="BS239" s="61"/>
      <c r="BT239" s="62">
        <f t="shared" ref="BT239:CD239" si="258">BT155-BT71</f>
        <v>0</v>
      </c>
      <c r="BU239" s="62">
        <f t="shared" si="258"/>
        <v>0</v>
      </c>
      <c r="BV239" s="63">
        <f t="shared" si="258"/>
        <v>0</v>
      </c>
      <c r="BW239" s="62">
        <f t="shared" si="258"/>
        <v>0</v>
      </c>
      <c r="BX239" s="64">
        <f t="shared" si="258"/>
        <v>0</v>
      </c>
      <c r="BY239" s="64">
        <f t="shared" si="258"/>
        <v>0</v>
      </c>
      <c r="BZ239" s="65">
        <f t="shared" si="258"/>
        <v>-597838.79859999847</v>
      </c>
      <c r="CA239" s="66">
        <f t="shared" si="258"/>
        <v>-735167.87719999999</v>
      </c>
      <c r="CB239" s="66">
        <f t="shared" si="258"/>
        <v>-218119.7294000003</v>
      </c>
      <c r="CC239" s="66">
        <f t="shared" si="258"/>
        <v>-439091.31560000032</v>
      </c>
      <c r="CD239" s="66">
        <f t="shared" si="258"/>
        <v>-580665.8245000001</v>
      </c>
      <c r="CE239" s="61"/>
      <c r="CF239" s="62">
        <f t="shared" ref="CF239:CP239" si="259">CF155-CF71</f>
        <v>0</v>
      </c>
      <c r="CG239" s="62">
        <f t="shared" si="259"/>
        <v>0</v>
      </c>
      <c r="CH239" s="63">
        <f t="shared" si="259"/>
        <v>0</v>
      </c>
      <c r="CI239" s="62">
        <f t="shared" si="259"/>
        <v>0</v>
      </c>
      <c r="CJ239" s="64">
        <f t="shared" si="259"/>
        <v>0</v>
      </c>
      <c r="CK239" s="64">
        <f t="shared" si="259"/>
        <v>0</v>
      </c>
      <c r="CL239" s="65">
        <f t="shared" si="259"/>
        <v>-36540.431100000103</v>
      </c>
      <c r="CM239" s="66">
        <f t="shared" si="259"/>
        <v>-17138.999199999991</v>
      </c>
      <c r="CN239" s="66">
        <f t="shared" si="259"/>
        <v>-14562.171600000001</v>
      </c>
      <c r="CO239" s="66">
        <f t="shared" si="259"/>
        <v>-16111.43789999999</v>
      </c>
      <c r="CP239" s="66">
        <f t="shared" si="259"/>
        <v>-15581.181299999997</v>
      </c>
      <c r="CQ239" s="5"/>
    </row>
    <row r="240" spans="1:95">
      <c r="A240" s="5"/>
      <c r="B240" s="21" t="s">
        <v>2</v>
      </c>
      <c r="C240" s="21" t="s">
        <v>110</v>
      </c>
      <c r="D240" s="22" t="s">
        <v>46</v>
      </c>
      <c r="E240" s="62">
        <f t="shared" ref="E240:AJ240" si="260">E156-E72</f>
        <v>-0.18203351250849664</v>
      </c>
      <c r="F240" s="62">
        <f t="shared" si="260"/>
        <v>-0.15658875135704875</v>
      </c>
      <c r="G240" s="63">
        <f t="shared" si="260"/>
        <v>-0.17005106899887323</v>
      </c>
      <c r="H240" s="62">
        <f t="shared" si="260"/>
        <v>0</v>
      </c>
      <c r="I240" s="64">
        <f t="shared" si="260"/>
        <v>-0.17185810068622231</v>
      </c>
      <c r="J240" s="64">
        <f t="shared" si="260"/>
        <v>-7.5000000186264515E-2</v>
      </c>
      <c r="K240" s="65">
        <f t="shared" si="260"/>
        <v>-100730</v>
      </c>
      <c r="L240" s="66">
        <f t="shared" si="260"/>
        <v>-62236</v>
      </c>
      <c r="M240" s="66">
        <f t="shared" si="260"/>
        <v>-112377</v>
      </c>
      <c r="N240" s="66">
        <f t="shared" si="260"/>
        <v>-85007</v>
      </c>
      <c r="O240" s="66">
        <f t="shared" si="260"/>
        <v>-35111</v>
      </c>
      <c r="P240" s="67">
        <f t="shared" si="260"/>
        <v>-3.8986538944300264E-2</v>
      </c>
      <c r="Q240" s="62">
        <f t="shared" si="260"/>
        <v>-2.528282995626796E-3</v>
      </c>
      <c r="R240" s="63">
        <f t="shared" si="260"/>
        <v>-4.2881769986706786E-3</v>
      </c>
      <c r="S240" s="62">
        <f t="shared" si="260"/>
        <v>0</v>
      </c>
      <c r="T240" s="64">
        <f t="shared" si="260"/>
        <v>-5.2800000048591755E-4</v>
      </c>
      <c r="U240" s="64">
        <f t="shared" si="260"/>
        <v>0</v>
      </c>
      <c r="V240" s="65">
        <f t="shared" si="260"/>
        <v>-3958</v>
      </c>
      <c r="W240" s="66">
        <f t="shared" si="260"/>
        <v>-2462</v>
      </c>
      <c r="X240" s="66">
        <f t="shared" si="260"/>
        <v>-4449</v>
      </c>
      <c r="Y240" s="66">
        <f t="shared" si="260"/>
        <v>-3534</v>
      </c>
      <c r="Z240" s="66">
        <f t="shared" si="260"/>
        <v>-1519</v>
      </c>
      <c r="AA240" s="67">
        <f t="shared" si="260"/>
        <v>-0.22102005127817392</v>
      </c>
      <c r="AB240" s="62">
        <f t="shared" si="260"/>
        <v>-0.15911703370511532</v>
      </c>
      <c r="AC240" s="63">
        <f t="shared" si="260"/>
        <v>-0.17433924553915858</v>
      </c>
      <c r="AD240" s="62">
        <f t="shared" si="260"/>
        <v>0</v>
      </c>
      <c r="AE240" s="64">
        <f t="shared" si="260"/>
        <v>-0.17238610005006194</v>
      </c>
      <c r="AF240" s="64">
        <f t="shared" si="260"/>
        <v>-7.4999999953433871E-2</v>
      </c>
      <c r="AG240" s="65">
        <f t="shared" si="260"/>
        <v>-104688</v>
      </c>
      <c r="AH240" s="66">
        <f t="shared" si="260"/>
        <v>-64698</v>
      </c>
      <c r="AI240" s="66">
        <f t="shared" si="260"/>
        <v>-116826</v>
      </c>
      <c r="AJ240" s="66">
        <f t="shared" si="260"/>
        <v>-88541</v>
      </c>
      <c r="AK240" s="66">
        <f t="shared" ref="AK240:BR240" si="261">AK156-AK72</f>
        <v>-36630</v>
      </c>
      <c r="AL240" s="62">
        <f t="shared" si="261"/>
        <v>0.22102005098713562</v>
      </c>
      <c r="AM240" s="62">
        <f t="shared" si="261"/>
        <v>0.15911703400342958</v>
      </c>
      <c r="AN240" s="63">
        <f t="shared" si="261"/>
        <v>0.17433924499891873</v>
      </c>
      <c r="AO240" s="62">
        <f t="shared" si="261"/>
        <v>0</v>
      </c>
      <c r="AP240" s="64">
        <f t="shared" si="261"/>
        <v>0.1723861000064062</v>
      </c>
      <c r="AQ240" s="64">
        <f t="shared" si="261"/>
        <v>7.4999999982537702E-2</v>
      </c>
      <c r="AR240" s="65">
        <f t="shared" si="261"/>
        <v>-15148.378900000011</v>
      </c>
      <c r="AS240" s="66">
        <f t="shared" si="261"/>
        <v>-14324.233399999968</v>
      </c>
      <c r="AT240" s="66">
        <f t="shared" si="261"/>
        <v>-33973.015500000038</v>
      </c>
      <c r="AU240" s="66">
        <f t="shared" si="261"/>
        <v>-31936.67160000006</v>
      </c>
      <c r="AV240" s="66">
        <f t="shared" si="261"/>
        <v>-15791.214900000021</v>
      </c>
      <c r="AW240" s="67">
        <f t="shared" si="261"/>
        <v>0</v>
      </c>
      <c r="AX240" s="62">
        <f t="shared" si="261"/>
        <v>0</v>
      </c>
      <c r="AY240" s="63">
        <f t="shared" si="261"/>
        <v>0</v>
      </c>
      <c r="AZ240" s="62">
        <f t="shared" si="261"/>
        <v>0</v>
      </c>
      <c r="BA240" s="64">
        <f t="shared" si="261"/>
        <v>0</v>
      </c>
      <c r="BB240" s="64">
        <f t="shared" si="261"/>
        <v>0</v>
      </c>
      <c r="BC240" s="65">
        <f t="shared" si="261"/>
        <v>-113932.24520000003</v>
      </c>
      <c r="BD240" s="66">
        <f t="shared" si="261"/>
        <v>-72708.329999999987</v>
      </c>
      <c r="BE240" s="66">
        <f t="shared" si="261"/>
        <v>-132200.38470000005</v>
      </c>
      <c r="BF240" s="66">
        <f t="shared" si="261"/>
        <v>-100909.87189999995</v>
      </c>
      <c r="BG240" s="66">
        <f t="shared" si="261"/>
        <v>-42040.334700000007</v>
      </c>
      <c r="BH240" s="67">
        <f t="shared" si="261"/>
        <v>0</v>
      </c>
      <c r="BI240" s="62">
        <f t="shared" si="261"/>
        <v>0</v>
      </c>
      <c r="BJ240" s="63">
        <f t="shared" si="261"/>
        <v>0</v>
      </c>
      <c r="BK240" s="62">
        <f t="shared" si="261"/>
        <v>0</v>
      </c>
      <c r="BL240" s="64">
        <f t="shared" si="261"/>
        <v>0</v>
      </c>
      <c r="BM240" s="64">
        <f t="shared" si="261"/>
        <v>0</v>
      </c>
      <c r="BN240" s="65">
        <f t="shared" si="261"/>
        <v>-233768.62409999967</v>
      </c>
      <c r="BO240" s="66">
        <f t="shared" si="261"/>
        <v>-151730.56339999987</v>
      </c>
      <c r="BP240" s="66">
        <f t="shared" si="261"/>
        <v>-282999.40019999817</v>
      </c>
      <c r="BQ240" s="66">
        <f t="shared" si="261"/>
        <v>-221387.54350000015</v>
      </c>
      <c r="BR240" s="66">
        <f t="shared" si="261"/>
        <v>-94461.549599999795</v>
      </c>
      <c r="BS240" s="61"/>
      <c r="BT240" s="62">
        <f t="shared" ref="BT240:CD240" si="262">BT156-BT72</f>
        <v>0</v>
      </c>
      <c r="BU240" s="62">
        <f t="shared" si="262"/>
        <v>0</v>
      </c>
      <c r="BV240" s="63">
        <f t="shared" si="262"/>
        <v>0</v>
      </c>
      <c r="BW240" s="62">
        <f t="shared" si="262"/>
        <v>0</v>
      </c>
      <c r="BX240" s="64">
        <f t="shared" si="262"/>
        <v>0</v>
      </c>
      <c r="BY240" s="64">
        <f t="shared" si="262"/>
        <v>0</v>
      </c>
      <c r="BZ240" s="65">
        <f t="shared" si="262"/>
        <v>-192140.37569999974</v>
      </c>
      <c r="CA240" s="66">
        <f t="shared" si="262"/>
        <v>-126195.74129999964</v>
      </c>
      <c r="CB240" s="66">
        <f t="shared" si="262"/>
        <v>-239792.79090000037</v>
      </c>
      <c r="CC240" s="66">
        <f t="shared" si="262"/>
        <v>-257398.6241999995</v>
      </c>
      <c r="CD240" s="66">
        <f t="shared" si="262"/>
        <v>-161858.26279999921</v>
      </c>
      <c r="CE240" s="61"/>
      <c r="CF240" s="62">
        <f t="shared" ref="CF240:CP240" si="263">CF156-CF72</f>
        <v>0</v>
      </c>
      <c r="CG240" s="62">
        <f t="shared" si="263"/>
        <v>0</v>
      </c>
      <c r="CH240" s="63">
        <f t="shared" si="263"/>
        <v>0</v>
      </c>
      <c r="CI240" s="62">
        <f t="shared" si="263"/>
        <v>0</v>
      </c>
      <c r="CJ240" s="64">
        <f t="shared" si="263"/>
        <v>0</v>
      </c>
      <c r="CK240" s="64">
        <f t="shared" si="263"/>
        <v>0</v>
      </c>
      <c r="CL240" s="65">
        <f t="shared" si="263"/>
        <v>-8837.9812000000675</v>
      </c>
      <c r="CM240" s="66">
        <f t="shared" si="263"/>
        <v>-5774.3206000000064</v>
      </c>
      <c r="CN240" s="66">
        <f t="shared" si="263"/>
        <v>-10777.09460000004</v>
      </c>
      <c r="CO240" s="66">
        <f t="shared" si="263"/>
        <v>-8836.0746000000217</v>
      </c>
      <c r="CP240" s="66">
        <f t="shared" si="263"/>
        <v>-3917.4084000000003</v>
      </c>
      <c r="CQ240" s="5"/>
    </row>
    <row r="241" spans="1:95">
      <c r="A241" s="5"/>
      <c r="B241" s="21" t="s">
        <v>2</v>
      </c>
      <c r="C241" s="21" t="s">
        <v>110</v>
      </c>
      <c r="D241" s="22" t="s">
        <v>48</v>
      </c>
      <c r="E241" s="62">
        <f t="shared" ref="E241:AJ241" si="264">E157-E73</f>
        <v>0</v>
      </c>
      <c r="F241" s="62">
        <f t="shared" si="264"/>
        <v>-8.9125826954841614E-2</v>
      </c>
      <c r="G241" s="63">
        <f t="shared" si="264"/>
        <v>-0.192349832970649</v>
      </c>
      <c r="H241" s="62">
        <f t="shared" si="264"/>
        <v>0</v>
      </c>
      <c r="I241" s="64">
        <f t="shared" si="264"/>
        <v>-0.2016867003403604</v>
      </c>
      <c r="J241" s="64">
        <f t="shared" si="264"/>
        <v>-1.0187799998675473E-2</v>
      </c>
      <c r="K241" s="65">
        <f t="shared" si="264"/>
        <v>0</v>
      </c>
      <c r="L241" s="66">
        <f t="shared" si="264"/>
        <v>-11493</v>
      </c>
      <c r="M241" s="66">
        <f t="shared" si="264"/>
        <v>-21005</v>
      </c>
      <c r="N241" s="66">
        <f t="shared" si="264"/>
        <v>-45000</v>
      </c>
      <c r="O241" s="66">
        <f t="shared" si="264"/>
        <v>-12500</v>
      </c>
      <c r="P241" s="67">
        <f t="shared" si="264"/>
        <v>0</v>
      </c>
      <c r="Q241" s="62">
        <f t="shared" si="264"/>
        <v>-4.3908000009196257E-5</v>
      </c>
      <c r="R241" s="63">
        <f t="shared" si="264"/>
        <v>-3.9735249083605595E-3</v>
      </c>
      <c r="S241" s="62">
        <f t="shared" si="264"/>
        <v>0</v>
      </c>
      <c r="T241" s="64">
        <f t="shared" si="264"/>
        <v>-1.1322999980620807E-3</v>
      </c>
      <c r="U241" s="64">
        <f t="shared" si="264"/>
        <v>0</v>
      </c>
      <c r="V241" s="65">
        <f t="shared" si="264"/>
        <v>0</v>
      </c>
      <c r="W241" s="66">
        <f t="shared" si="264"/>
        <v>-428</v>
      </c>
      <c r="X241" s="66">
        <f t="shared" si="264"/>
        <v>-886</v>
      </c>
      <c r="Y241" s="66">
        <f t="shared" si="264"/>
        <v>-1817</v>
      </c>
      <c r="Z241" s="66">
        <f t="shared" si="264"/>
        <v>-505</v>
      </c>
      <c r="AA241" s="67">
        <f t="shared" si="264"/>
        <v>0</v>
      </c>
      <c r="AB241" s="62">
        <f t="shared" si="264"/>
        <v>-8.9169734856113791E-2</v>
      </c>
      <c r="AC241" s="63">
        <f t="shared" si="264"/>
        <v>-0.19632335798814893</v>
      </c>
      <c r="AD241" s="62">
        <f t="shared" si="264"/>
        <v>0</v>
      </c>
      <c r="AE241" s="64">
        <f t="shared" si="264"/>
        <v>-0.20281900023110211</v>
      </c>
      <c r="AF241" s="64">
        <f t="shared" si="264"/>
        <v>-1.0187799998675473E-2</v>
      </c>
      <c r="AG241" s="65">
        <f t="shared" si="264"/>
        <v>0</v>
      </c>
      <c r="AH241" s="66">
        <f t="shared" si="264"/>
        <v>-11921</v>
      </c>
      <c r="AI241" s="66">
        <f t="shared" si="264"/>
        <v>-21891</v>
      </c>
      <c r="AJ241" s="66">
        <f t="shared" si="264"/>
        <v>-46817</v>
      </c>
      <c r="AK241" s="66">
        <f t="shared" ref="AK241:BR241" si="265">AK157-AK73</f>
        <v>-13005</v>
      </c>
      <c r="AL241" s="62">
        <f t="shared" si="265"/>
        <v>0</v>
      </c>
      <c r="AM241" s="62">
        <f t="shared" si="265"/>
        <v>8.9169735001632944E-2</v>
      </c>
      <c r="AN241" s="63">
        <f t="shared" si="265"/>
        <v>0.19632335810092627</v>
      </c>
      <c r="AO241" s="62">
        <f t="shared" si="265"/>
        <v>0</v>
      </c>
      <c r="AP241" s="64">
        <f t="shared" si="265"/>
        <v>0.20281900000190944</v>
      </c>
      <c r="AQ241" s="64">
        <f t="shared" si="265"/>
        <v>1.0187800000039715E-2</v>
      </c>
      <c r="AR241" s="65">
        <f t="shared" si="265"/>
        <v>0</v>
      </c>
      <c r="AS241" s="66">
        <f t="shared" si="265"/>
        <v>-2639.3130999999994</v>
      </c>
      <c r="AT241" s="66">
        <f t="shared" si="265"/>
        <v>-6365.9665000000095</v>
      </c>
      <c r="AU241" s="66">
        <f t="shared" si="265"/>
        <v>-16886.916299999983</v>
      </c>
      <c r="AV241" s="66">
        <f t="shared" si="265"/>
        <v>-5606.382500000007</v>
      </c>
      <c r="AW241" s="67">
        <f t="shared" si="265"/>
        <v>0</v>
      </c>
      <c r="AX241" s="62">
        <f t="shared" si="265"/>
        <v>0</v>
      </c>
      <c r="AY241" s="63">
        <f t="shared" si="265"/>
        <v>0</v>
      </c>
      <c r="AZ241" s="62">
        <f t="shared" si="265"/>
        <v>0</v>
      </c>
      <c r="BA241" s="64">
        <f t="shared" si="265"/>
        <v>0</v>
      </c>
      <c r="BB241" s="64">
        <f t="shared" si="265"/>
        <v>0</v>
      </c>
      <c r="BC241" s="65">
        <f t="shared" si="265"/>
        <v>0</v>
      </c>
      <c r="BD241" s="66">
        <f t="shared" si="265"/>
        <v>-19996.3269</v>
      </c>
      <c r="BE241" s="66">
        <f t="shared" si="265"/>
        <v>-36967.873799999994</v>
      </c>
      <c r="BF241" s="66">
        <f t="shared" si="265"/>
        <v>-79415.844299999997</v>
      </c>
      <c r="BG241" s="66">
        <f t="shared" si="265"/>
        <v>-22157.500000000004</v>
      </c>
      <c r="BH241" s="67">
        <f t="shared" si="265"/>
        <v>0</v>
      </c>
      <c r="BI241" s="62">
        <f t="shared" si="265"/>
        <v>0</v>
      </c>
      <c r="BJ241" s="63">
        <f t="shared" si="265"/>
        <v>0</v>
      </c>
      <c r="BK241" s="62">
        <f t="shared" si="265"/>
        <v>0</v>
      </c>
      <c r="BL241" s="64">
        <f t="shared" si="265"/>
        <v>0</v>
      </c>
      <c r="BM241" s="64">
        <f t="shared" si="265"/>
        <v>0</v>
      </c>
      <c r="BN241" s="65">
        <f t="shared" si="265"/>
        <v>0</v>
      </c>
      <c r="BO241" s="66">
        <f t="shared" si="265"/>
        <v>-34556.640000000014</v>
      </c>
      <c r="BP241" s="66">
        <f t="shared" si="265"/>
        <v>-65224.84030000004</v>
      </c>
      <c r="BQ241" s="66">
        <f t="shared" si="265"/>
        <v>-143119.76060000015</v>
      </c>
      <c r="BR241" s="66">
        <f t="shared" si="265"/>
        <v>-40768.882499999949</v>
      </c>
      <c r="BS241" s="61"/>
      <c r="BT241" s="62">
        <f t="shared" ref="BT241:CD241" si="266">BT157-BT73</f>
        <v>0</v>
      </c>
      <c r="BU241" s="62">
        <f t="shared" si="266"/>
        <v>0</v>
      </c>
      <c r="BV241" s="63">
        <f t="shared" si="266"/>
        <v>0</v>
      </c>
      <c r="BW241" s="62">
        <f t="shared" si="266"/>
        <v>0</v>
      </c>
      <c r="BX241" s="64">
        <f t="shared" si="266"/>
        <v>0</v>
      </c>
      <c r="BY241" s="64">
        <f t="shared" si="266"/>
        <v>0</v>
      </c>
      <c r="BZ241" s="65">
        <f t="shared" si="266"/>
        <v>0</v>
      </c>
      <c r="CA241" s="66">
        <f t="shared" si="266"/>
        <v>-13003.426799999999</v>
      </c>
      <c r="CB241" s="66">
        <f t="shared" si="266"/>
        <v>-86778.053499999689</v>
      </c>
      <c r="CC241" s="66">
        <f t="shared" si="266"/>
        <v>-143119.76059999946</v>
      </c>
      <c r="CD241" s="66">
        <f t="shared" si="266"/>
        <v>-40768.882499999949</v>
      </c>
      <c r="CE241" s="61"/>
      <c r="CF241" s="62">
        <f t="shared" ref="CF241:CP241" si="267">CF157-CF73</f>
        <v>0</v>
      </c>
      <c r="CG241" s="62">
        <f t="shared" si="267"/>
        <v>0</v>
      </c>
      <c r="CH241" s="63">
        <f t="shared" si="267"/>
        <v>0</v>
      </c>
      <c r="CI241" s="62">
        <f t="shared" si="267"/>
        <v>0</v>
      </c>
      <c r="CJ241" s="64">
        <f t="shared" si="267"/>
        <v>0</v>
      </c>
      <c r="CK241" s="64">
        <f t="shared" si="267"/>
        <v>0</v>
      </c>
      <c r="CL241" s="65">
        <f t="shared" si="267"/>
        <v>0</v>
      </c>
      <c r="CM241" s="66">
        <f t="shared" si="267"/>
        <v>-1239.8727999999974</v>
      </c>
      <c r="CN241" s="66">
        <f t="shared" si="267"/>
        <v>-2640.0699999999997</v>
      </c>
      <c r="CO241" s="66">
        <f t="shared" si="267"/>
        <v>-5554.7606000000087</v>
      </c>
      <c r="CP241" s="66">
        <f t="shared" si="267"/>
        <v>-1582.6324999999997</v>
      </c>
      <c r="CQ241" s="5"/>
    </row>
    <row r="242" spans="1:95">
      <c r="A242" s="5"/>
      <c r="B242" s="21" t="s">
        <v>2</v>
      </c>
      <c r="C242" s="21" t="s">
        <v>110</v>
      </c>
      <c r="D242" s="22" t="s">
        <v>98</v>
      </c>
      <c r="E242" s="62">
        <f t="shared" ref="E242:AJ242" si="268">E158-E74</f>
        <v>0</v>
      </c>
      <c r="F242" s="62">
        <f t="shared" si="268"/>
        <v>0</v>
      </c>
      <c r="G242" s="63">
        <f t="shared" si="268"/>
        <v>0</v>
      </c>
      <c r="H242" s="62">
        <f t="shared" si="268"/>
        <v>0</v>
      </c>
      <c r="I242" s="64">
        <f t="shared" si="268"/>
        <v>0</v>
      </c>
      <c r="J242" s="64">
        <f t="shared" si="268"/>
        <v>0</v>
      </c>
      <c r="K242" s="65">
        <f t="shared" si="268"/>
        <v>-62477</v>
      </c>
      <c r="L242" s="66">
        <f t="shared" si="268"/>
        <v>-12015</v>
      </c>
      <c r="M242" s="66">
        <f t="shared" si="268"/>
        <v>0</v>
      </c>
      <c r="N242" s="66">
        <f t="shared" si="268"/>
        <v>0</v>
      </c>
      <c r="O242" s="66">
        <f t="shared" si="268"/>
        <v>0</v>
      </c>
      <c r="P242" s="67">
        <f t="shared" si="268"/>
        <v>0</v>
      </c>
      <c r="Q242" s="62">
        <f t="shared" si="268"/>
        <v>0</v>
      </c>
      <c r="R242" s="63">
        <f t="shared" si="268"/>
        <v>0</v>
      </c>
      <c r="S242" s="62">
        <f t="shared" si="268"/>
        <v>0</v>
      </c>
      <c r="T242" s="64">
        <f t="shared" si="268"/>
        <v>0</v>
      </c>
      <c r="U242" s="64">
        <f t="shared" si="268"/>
        <v>0</v>
      </c>
      <c r="V242" s="65">
        <f t="shared" si="268"/>
        <v>-2523</v>
      </c>
      <c r="W242" s="66">
        <f t="shared" si="268"/>
        <v>-485</v>
      </c>
      <c r="X242" s="66">
        <f t="shared" si="268"/>
        <v>0</v>
      </c>
      <c r="Y242" s="66">
        <f t="shared" si="268"/>
        <v>0</v>
      </c>
      <c r="Z242" s="66">
        <f t="shared" si="268"/>
        <v>0</v>
      </c>
      <c r="AA242" s="67">
        <f t="shared" si="268"/>
        <v>0</v>
      </c>
      <c r="AB242" s="62">
        <f t="shared" si="268"/>
        <v>0</v>
      </c>
      <c r="AC242" s="63">
        <f t="shared" si="268"/>
        <v>0</v>
      </c>
      <c r="AD242" s="62">
        <f t="shared" si="268"/>
        <v>0</v>
      </c>
      <c r="AE242" s="64">
        <f t="shared" si="268"/>
        <v>0</v>
      </c>
      <c r="AF242" s="64">
        <f t="shared" si="268"/>
        <v>0</v>
      </c>
      <c r="AG242" s="65">
        <f t="shared" si="268"/>
        <v>-65000</v>
      </c>
      <c r="AH242" s="66">
        <f t="shared" si="268"/>
        <v>-12500</v>
      </c>
      <c r="AI242" s="66">
        <f t="shared" si="268"/>
        <v>0</v>
      </c>
      <c r="AJ242" s="66">
        <f t="shared" si="268"/>
        <v>0</v>
      </c>
      <c r="AK242" s="66">
        <f t="shared" ref="AK242:BR242" si="269">AK158-AK74</f>
        <v>0</v>
      </c>
      <c r="AL242" s="62">
        <f t="shared" si="269"/>
        <v>0</v>
      </c>
      <c r="AM242" s="62">
        <f t="shared" si="269"/>
        <v>0</v>
      </c>
      <c r="AN242" s="63">
        <f t="shared" si="269"/>
        <v>0</v>
      </c>
      <c r="AO242" s="62">
        <f t="shared" si="269"/>
        <v>0</v>
      </c>
      <c r="AP242" s="64">
        <f t="shared" si="269"/>
        <v>0</v>
      </c>
      <c r="AQ242" s="64">
        <f t="shared" si="269"/>
        <v>0</v>
      </c>
      <c r="AR242" s="65">
        <f t="shared" si="269"/>
        <v>-9405.5</v>
      </c>
      <c r="AS242" s="66">
        <f t="shared" si="269"/>
        <v>-2767.5</v>
      </c>
      <c r="AT242" s="66">
        <f t="shared" si="269"/>
        <v>0</v>
      </c>
      <c r="AU242" s="66">
        <f t="shared" si="269"/>
        <v>0</v>
      </c>
      <c r="AV242" s="66">
        <f t="shared" si="269"/>
        <v>0</v>
      </c>
      <c r="AW242" s="67">
        <f t="shared" si="269"/>
        <v>0</v>
      </c>
      <c r="AX242" s="62">
        <f t="shared" si="269"/>
        <v>0</v>
      </c>
      <c r="AY242" s="63">
        <f t="shared" si="269"/>
        <v>0</v>
      </c>
      <c r="AZ242" s="62">
        <f t="shared" si="269"/>
        <v>0</v>
      </c>
      <c r="BA242" s="64">
        <f t="shared" si="269"/>
        <v>0</v>
      </c>
      <c r="BB242" s="64">
        <f t="shared" si="269"/>
        <v>0</v>
      </c>
      <c r="BC242" s="65">
        <f t="shared" si="269"/>
        <v>-176682.99999999997</v>
      </c>
      <c r="BD242" s="66">
        <f t="shared" si="269"/>
        <v>-34905</v>
      </c>
      <c r="BE242" s="66">
        <f t="shared" si="269"/>
        <v>0</v>
      </c>
      <c r="BF242" s="66">
        <f t="shared" si="269"/>
        <v>0</v>
      </c>
      <c r="BG242" s="66">
        <f t="shared" si="269"/>
        <v>0</v>
      </c>
      <c r="BH242" s="67">
        <f t="shared" si="269"/>
        <v>0</v>
      </c>
      <c r="BI242" s="62">
        <f t="shared" si="269"/>
        <v>0</v>
      </c>
      <c r="BJ242" s="63">
        <f t="shared" si="269"/>
        <v>0</v>
      </c>
      <c r="BK242" s="62">
        <f t="shared" si="269"/>
        <v>0</v>
      </c>
      <c r="BL242" s="64">
        <f t="shared" si="269"/>
        <v>0</v>
      </c>
      <c r="BM242" s="64">
        <f t="shared" si="269"/>
        <v>0</v>
      </c>
      <c r="BN242" s="65">
        <f t="shared" si="269"/>
        <v>-251088.49999999953</v>
      </c>
      <c r="BO242" s="66">
        <f t="shared" si="269"/>
        <v>-50172.499999999884</v>
      </c>
      <c r="BP242" s="66">
        <f t="shared" si="269"/>
        <v>0</v>
      </c>
      <c r="BQ242" s="66">
        <f t="shared" si="269"/>
        <v>0</v>
      </c>
      <c r="BR242" s="66">
        <f t="shared" si="269"/>
        <v>-4.6566128730773926E-10</v>
      </c>
      <c r="BS242" s="61"/>
      <c r="BT242" s="62">
        <f t="shared" ref="BT242:CD242" si="270">BT158-BT74</f>
        <v>0</v>
      </c>
      <c r="BU242" s="62">
        <f t="shared" si="270"/>
        <v>0</v>
      </c>
      <c r="BV242" s="63">
        <f t="shared" si="270"/>
        <v>0</v>
      </c>
      <c r="BW242" s="62">
        <f t="shared" si="270"/>
        <v>0</v>
      </c>
      <c r="BX242" s="64">
        <f t="shared" si="270"/>
        <v>0</v>
      </c>
      <c r="BY242" s="64">
        <f t="shared" si="270"/>
        <v>0</v>
      </c>
      <c r="BZ242" s="65">
        <f t="shared" si="270"/>
        <v>-251088.46849999949</v>
      </c>
      <c r="CA242" s="66">
        <f t="shared" si="270"/>
        <v>-44068.908847999934</v>
      </c>
      <c r="CB242" s="66">
        <f t="shared" si="270"/>
        <v>0</v>
      </c>
      <c r="CC242" s="66">
        <f t="shared" si="270"/>
        <v>0</v>
      </c>
      <c r="CD242" s="66">
        <f t="shared" si="270"/>
        <v>-6103.5647999999856</v>
      </c>
      <c r="CE242" s="61"/>
      <c r="CF242" s="62">
        <f t="shared" ref="CF242:CP242" si="271">CF158-CF74</f>
        <v>0</v>
      </c>
      <c r="CG242" s="62">
        <f t="shared" si="271"/>
        <v>0</v>
      </c>
      <c r="CH242" s="63">
        <f t="shared" si="271"/>
        <v>0</v>
      </c>
      <c r="CI242" s="62">
        <f t="shared" si="271"/>
        <v>0</v>
      </c>
      <c r="CJ242" s="64">
        <f t="shared" si="271"/>
        <v>0</v>
      </c>
      <c r="CK242" s="64">
        <f t="shared" si="271"/>
        <v>0</v>
      </c>
      <c r="CL242" s="65">
        <f t="shared" si="271"/>
        <v>-9745.7467000000033</v>
      </c>
      <c r="CM242" s="66">
        <f t="shared" si="271"/>
        <v>-1947.2053999999989</v>
      </c>
      <c r="CN242" s="66">
        <f t="shared" si="271"/>
        <v>0</v>
      </c>
      <c r="CO242" s="66">
        <f t="shared" si="271"/>
        <v>0</v>
      </c>
      <c r="CP242" s="66">
        <f t="shared" si="271"/>
        <v>-4.3200998334214091E-12</v>
      </c>
      <c r="CQ242" s="5"/>
    </row>
    <row r="243" spans="1:95">
      <c r="A243" s="5"/>
      <c r="B243" s="21" t="s">
        <v>2</v>
      </c>
      <c r="C243" s="21" t="s">
        <v>87</v>
      </c>
      <c r="D243" s="22" t="s">
        <v>41</v>
      </c>
      <c r="E243" s="68">
        <f t="shared" ref="E243:AJ243" si="272">E159-E75</f>
        <v>-0.38595585897564888</v>
      </c>
      <c r="F243" s="68">
        <f t="shared" si="272"/>
        <v>-0.49093789421021938</v>
      </c>
      <c r="G243" s="69">
        <f t="shared" si="272"/>
        <v>-0.16145051387138665</v>
      </c>
      <c r="H243" s="68">
        <f t="shared" si="272"/>
        <v>0</v>
      </c>
      <c r="I243" s="70">
        <f t="shared" si="272"/>
        <v>-0.4480483029037714</v>
      </c>
      <c r="J243" s="70">
        <f t="shared" si="272"/>
        <v>-0.29595370078459382</v>
      </c>
      <c r="K243" s="71">
        <f t="shared" si="272"/>
        <v>-42000</v>
      </c>
      <c r="L243" s="72">
        <f t="shared" si="272"/>
        <v>-18000</v>
      </c>
      <c r="M243" s="72">
        <f t="shared" si="272"/>
        <v>-41672</v>
      </c>
      <c r="N243" s="72">
        <f t="shared" si="272"/>
        <v>-36556</v>
      </c>
      <c r="O243" s="72">
        <f t="shared" si="272"/>
        <v>-36374</v>
      </c>
      <c r="P243" s="73">
        <f t="shared" si="272"/>
        <v>-5.47014699986903E-3</v>
      </c>
      <c r="Q243" s="68">
        <f t="shared" si="272"/>
        <v>-2.8650760592427105E-2</v>
      </c>
      <c r="R243" s="69">
        <f t="shared" si="272"/>
        <v>-2.2283543585217558E-3</v>
      </c>
      <c r="S243" s="68">
        <f t="shared" si="272"/>
        <v>0</v>
      </c>
      <c r="T243" s="70">
        <f t="shared" si="272"/>
        <v>-1.9902900006854907E-2</v>
      </c>
      <c r="U243" s="70">
        <f t="shared" si="272"/>
        <v>-1.3443899995763786E-2</v>
      </c>
      <c r="V243" s="71">
        <f t="shared" si="272"/>
        <v>-1696</v>
      </c>
      <c r="W243" s="72">
        <f t="shared" si="272"/>
        <v>-727</v>
      </c>
      <c r="X243" s="72">
        <f t="shared" si="272"/>
        <v>-1550</v>
      </c>
      <c r="Y243" s="72">
        <f t="shared" si="272"/>
        <v>-1562</v>
      </c>
      <c r="Z243" s="72">
        <f t="shared" si="272"/>
        <v>-1473</v>
      </c>
      <c r="AA243" s="73">
        <f t="shared" si="272"/>
        <v>-0.39142600726336241</v>
      </c>
      <c r="AB243" s="68">
        <f t="shared" si="272"/>
        <v>-0.51958865392953157</v>
      </c>
      <c r="AC243" s="69">
        <f t="shared" si="272"/>
        <v>-0.16367886820808053</v>
      </c>
      <c r="AD243" s="68">
        <f t="shared" si="272"/>
        <v>0</v>
      </c>
      <c r="AE243" s="70">
        <f t="shared" si="272"/>
        <v>-0.46795119997113943</v>
      </c>
      <c r="AF243" s="70">
        <f t="shared" si="272"/>
        <v>-0.309397601056844</v>
      </c>
      <c r="AG243" s="71">
        <f t="shared" si="272"/>
        <v>-43696</v>
      </c>
      <c r="AH243" s="72">
        <f t="shared" si="272"/>
        <v>-18727</v>
      </c>
      <c r="AI243" s="72">
        <f t="shared" si="272"/>
        <v>-43222</v>
      </c>
      <c r="AJ243" s="72">
        <f t="shared" si="272"/>
        <v>-38118</v>
      </c>
      <c r="AK243" s="72">
        <f t="shared" ref="AK243:BR243" si="273">AK159-AK75</f>
        <v>-37847</v>
      </c>
      <c r="AL243" s="68">
        <f t="shared" si="273"/>
        <v>0.39142600700142793</v>
      </c>
      <c r="AM243" s="68">
        <f t="shared" si="273"/>
        <v>0.51958865560300183</v>
      </c>
      <c r="AN243" s="69">
        <f t="shared" si="273"/>
        <v>0.16367886781517882</v>
      </c>
      <c r="AO243" s="68">
        <f t="shared" si="273"/>
        <v>0</v>
      </c>
      <c r="AP243" s="70">
        <f t="shared" si="273"/>
        <v>0.4679511999929673</v>
      </c>
      <c r="AQ243" s="70">
        <f t="shared" si="273"/>
        <v>0.30939760005276185</v>
      </c>
      <c r="AR243" s="71">
        <f t="shared" si="273"/>
        <v>-6322.8111999999819</v>
      </c>
      <c r="AS243" s="72">
        <f t="shared" si="273"/>
        <v>-4146.1355999999942</v>
      </c>
      <c r="AT243" s="72">
        <f t="shared" si="273"/>
        <v>-12568.879200000025</v>
      </c>
      <c r="AU243" s="72">
        <f t="shared" si="273"/>
        <v>-13749.327300000004</v>
      </c>
      <c r="AV243" s="72">
        <f t="shared" si="273"/>
        <v>-16315.637300000031</v>
      </c>
      <c r="AW243" s="73">
        <f t="shared" si="273"/>
        <v>0</v>
      </c>
      <c r="AX243" s="68">
        <f t="shared" si="273"/>
        <v>0</v>
      </c>
      <c r="AY243" s="69">
        <f t="shared" si="273"/>
        <v>0</v>
      </c>
      <c r="AZ243" s="68">
        <f t="shared" si="273"/>
        <v>0</v>
      </c>
      <c r="BA243" s="70">
        <f t="shared" si="273"/>
        <v>0</v>
      </c>
      <c r="BB243" s="70">
        <f t="shared" si="273"/>
        <v>0</v>
      </c>
      <c r="BC243" s="71">
        <f t="shared" si="273"/>
        <v>-95091.235199999996</v>
      </c>
      <c r="BD243" s="72">
        <f t="shared" si="273"/>
        <v>-41925.673999999999</v>
      </c>
      <c r="BE243" s="72">
        <f t="shared" si="273"/>
        <v>-97062.754199999996</v>
      </c>
      <c r="BF243" s="72">
        <f t="shared" si="273"/>
        <v>-85873.737000000008</v>
      </c>
      <c r="BG243" s="72">
        <f t="shared" si="273"/>
        <v>-85525.085399999982</v>
      </c>
      <c r="BH243" s="73">
        <f t="shared" si="273"/>
        <v>0</v>
      </c>
      <c r="BI243" s="68">
        <f t="shared" si="273"/>
        <v>0</v>
      </c>
      <c r="BJ243" s="69">
        <f t="shared" si="273"/>
        <v>0</v>
      </c>
      <c r="BK243" s="68">
        <f t="shared" si="273"/>
        <v>0</v>
      </c>
      <c r="BL243" s="70">
        <f t="shared" si="273"/>
        <v>0</v>
      </c>
      <c r="BM243" s="70">
        <f t="shared" si="273"/>
        <v>0</v>
      </c>
      <c r="BN243" s="71">
        <f t="shared" si="273"/>
        <v>-145110.04639999988</v>
      </c>
      <c r="BO243" s="72">
        <f t="shared" si="273"/>
        <v>-64798.80959999992</v>
      </c>
      <c r="BP243" s="72">
        <f t="shared" si="273"/>
        <v>-152853.63340000017</v>
      </c>
      <c r="BQ243" s="72">
        <f t="shared" si="273"/>
        <v>-137741.0643000002</v>
      </c>
      <c r="BR243" s="72">
        <f t="shared" si="273"/>
        <v>-139687.72270000027</v>
      </c>
      <c r="BS243" s="61"/>
      <c r="BT243" s="68">
        <f t="shared" ref="BT243:CD243" si="274">BT159-BT75</f>
        <v>0</v>
      </c>
      <c r="BU243" s="68">
        <f t="shared" si="274"/>
        <v>0</v>
      </c>
      <c r="BV243" s="69">
        <f t="shared" si="274"/>
        <v>0</v>
      </c>
      <c r="BW243" s="68">
        <f t="shared" si="274"/>
        <v>0</v>
      </c>
      <c r="BX243" s="70">
        <f t="shared" si="274"/>
        <v>0</v>
      </c>
      <c r="BY243" s="70">
        <f t="shared" si="274"/>
        <v>0</v>
      </c>
      <c r="BZ243" s="71">
        <f t="shared" si="274"/>
        <v>-145110.04639999964</v>
      </c>
      <c r="CA243" s="72">
        <f t="shared" si="274"/>
        <v>-64798.80959999992</v>
      </c>
      <c r="CB243" s="72">
        <f t="shared" si="274"/>
        <v>-48084.474999999999</v>
      </c>
      <c r="CC243" s="72">
        <f t="shared" si="274"/>
        <v>-201187.20640000049</v>
      </c>
      <c r="CD243" s="72">
        <f t="shared" si="274"/>
        <v>-176326.5699</v>
      </c>
      <c r="CE243" s="61"/>
      <c r="CF243" s="68">
        <f t="shared" ref="CF243:CP243" si="275">CF159-CF75</f>
        <v>0</v>
      </c>
      <c r="CG243" s="68">
        <f t="shared" si="275"/>
        <v>0</v>
      </c>
      <c r="CH243" s="69">
        <f t="shared" si="275"/>
        <v>0</v>
      </c>
      <c r="CI243" s="68">
        <f t="shared" si="275"/>
        <v>0</v>
      </c>
      <c r="CJ243" s="70">
        <f t="shared" si="275"/>
        <v>0</v>
      </c>
      <c r="CK243" s="70">
        <f t="shared" si="275"/>
        <v>0</v>
      </c>
      <c r="CL243" s="71">
        <f t="shared" si="275"/>
        <v>-5632.2464000000036</v>
      </c>
      <c r="CM243" s="72">
        <f t="shared" si="275"/>
        <v>-2515.2095999999983</v>
      </c>
      <c r="CN243" s="72">
        <f t="shared" si="275"/>
        <v>-5481.8173999999854</v>
      </c>
      <c r="CO243" s="72">
        <f t="shared" si="275"/>
        <v>-5645.4631000000081</v>
      </c>
      <c r="CP243" s="72">
        <f t="shared" si="275"/>
        <v>-5435.8741000000009</v>
      </c>
      <c r="CQ243" s="5"/>
    </row>
    <row r="244" spans="1:95">
      <c r="A244" s="5"/>
      <c r="B244" s="21" t="s">
        <v>3</v>
      </c>
      <c r="C244" s="21" t="s">
        <v>88</v>
      </c>
      <c r="D244" s="22" t="s">
        <v>56</v>
      </c>
      <c r="E244" s="62">
        <f t="shared" ref="E244:AJ244" si="276">E160-E76</f>
        <v>-8.4777253097854555E-2</v>
      </c>
      <c r="F244" s="62">
        <f t="shared" si="276"/>
        <v>-0.11032044421881437</v>
      </c>
      <c r="G244" s="63">
        <f t="shared" si="276"/>
        <v>-0.225446708034724</v>
      </c>
      <c r="H244" s="62">
        <f t="shared" si="276"/>
        <v>0</v>
      </c>
      <c r="I244" s="64">
        <f t="shared" si="276"/>
        <v>-0.15323080122470856</v>
      </c>
      <c r="J244" s="64">
        <f t="shared" si="276"/>
        <v>-5.2120801992714405E-2</v>
      </c>
      <c r="K244" s="65">
        <f t="shared" si="276"/>
        <v>0</v>
      </c>
      <c r="L244" s="66">
        <f t="shared" si="276"/>
        <v>0</v>
      </c>
      <c r="M244" s="66">
        <f t="shared" si="276"/>
        <v>0</v>
      </c>
      <c r="N244" s="66">
        <f t="shared" si="276"/>
        <v>0</v>
      </c>
      <c r="O244" s="66">
        <f t="shared" si="276"/>
        <v>0</v>
      </c>
      <c r="P244" s="67">
        <f t="shared" si="276"/>
        <v>-1.0161234953557141E-2</v>
      </c>
      <c r="Q244" s="62">
        <f t="shared" si="276"/>
        <v>-1.2921084009576589E-2</v>
      </c>
      <c r="R244" s="63">
        <f t="shared" si="276"/>
        <v>-2.4233035044744611E-2</v>
      </c>
      <c r="S244" s="62">
        <f t="shared" si="276"/>
        <v>0</v>
      </c>
      <c r="T244" s="64">
        <f t="shared" si="276"/>
        <v>-6.9920001260470599E-4</v>
      </c>
      <c r="U244" s="64">
        <f t="shared" si="276"/>
        <v>-1.7769999976735562E-3</v>
      </c>
      <c r="V244" s="65">
        <f t="shared" si="276"/>
        <v>0</v>
      </c>
      <c r="W244" s="66">
        <f t="shared" si="276"/>
        <v>0</v>
      </c>
      <c r="X244" s="66">
        <f t="shared" si="276"/>
        <v>0</v>
      </c>
      <c r="Y244" s="66">
        <f t="shared" si="276"/>
        <v>0</v>
      </c>
      <c r="Z244" s="66">
        <f t="shared" si="276"/>
        <v>0</v>
      </c>
      <c r="AA244" s="67">
        <f t="shared" si="276"/>
        <v>-9.4938488211482763E-2</v>
      </c>
      <c r="AB244" s="62">
        <f t="shared" si="276"/>
        <v>-0.12324152793735266</v>
      </c>
      <c r="AC244" s="63">
        <f t="shared" si="276"/>
        <v>-0.24967974284663796</v>
      </c>
      <c r="AD244" s="62">
        <f t="shared" si="276"/>
        <v>0</v>
      </c>
      <c r="AE244" s="64">
        <f t="shared" si="276"/>
        <v>-0.15393000096082687</v>
      </c>
      <c r="AF244" s="64">
        <f t="shared" si="276"/>
        <v>-5.3897801786661148E-2</v>
      </c>
      <c r="AG244" s="65">
        <f t="shared" si="276"/>
        <v>0</v>
      </c>
      <c r="AH244" s="66">
        <f t="shared" si="276"/>
        <v>0</v>
      </c>
      <c r="AI244" s="66">
        <f t="shared" si="276"/>
        <v>0</v>
      </c>
      <c r="AJ244" s="66">
        <f t="shared" si="276"/>
        <v>0</v>
      </c>
      <c r="AK244" s="66">
        <f t="shared" ref="AK244:BR244" si="277">AK160-AK76</f>
        <v>0</v>
      </c>
      <c r="AL244" s="62">
        <f t="shared" si="277"/>
        <v>9.493848800775595E-2</v>
      </c>
      <c r="AM244" s="62">
        <f t="shared" si="277"/>
        <v>0.1232415279991983</v>
      </c>
      <c r="AN244" s="63">
        <f t="shared" si="277"/>
        <v>0.24967974300307105</v>
      </c>
      <c r="AO244" s="62">
        <f t="shared" si="277"/>
        <v>0</v>
      </c>
      <c r="AP244" s="64">
        <f t="shared" si="277"/>
        <v>0.15393000002222834</v>
      </c>
      <c r="AQ244" s="64">
        <f t="shared" si="277"/>
        <v>5.3897800069535151E-2</v>
      </c>
      <c r="AR244" s="65">
        <f t="shared" si="277"/>
        <v>-10595.904499999946</v>
      </c>
      <c r="AS244" s="66">
        <f t="shared" si="277"/>
        <v>-44098.54416499997</v>
      </c>
      <c r="AT244" s="66">
        <f t="shared" si="277"/>
        <v>-6578.1814000000159</v>
      </c>
      <c r="AU244" s="66">
        <f t="shared" si="277"/>
        <v>-2221.2112999999954</v>
      </c>
      <c r="AV244" s="66">
        <f t="shared" si="277"/>
        <v>-8354.2513999999792</v>
      </c>
      <c r="AW244" s="67">
        <f t="shared" si="277"/>
        <v>0</v>
      </c>
      <c r="AX244" s="62">
        <f t="shared" si="277"/>
        <v>0</v>
      </c>
      <c r="AY244" s="63">
        <f t="shared" si="277"/>
        <v>0</v>
      </c>
      <c r="AZ244" s="62">
        <f t="shared" si="277"/>
        <v>0</v>
      </c>
      <c r="BA244" s="64">
        <f t="shared" si="277"/>
        <v>0</v>
      </c>
      <c r="BB244" s="64">
        <f t="shared" si="277"/>
        <v>0</v>
      </c>
      <c r="BC244" s="65">
        <f t="shared" si="277"/>
        <v>0</v>
      </c>
      <c r="BD244" s="66">
        <f t="shared" si="277"/>
        <v>0</v>
      </c>
      <c r="BE244" s="66">
        <f t="shared" si="277"/>
        <v>0</v>
      </c>
      <c r="BF244" s="66">
        <f t="shared" si="277"/>
        <v>0</v>
      </c>
      <c r="BG244" s="66">
        <f t="shared" si="277"/>
        <v>0</v>
      </c>
      <c r="BH244" s="67">
        <f t="shared" si="277"/>
        <v>0</v>
      </c>
      <c r="BI244" s="62">
        <f t="shared" si="277"/>
        <v>0</v>
      </c>
      <c r="BJ244" s="63">
        <f t="shared" si="277"/>
        <v>0</v>
      </c>
      <c r="BK244" s="62">
        <f t="shared" si="277"/>
        <v>0</v>
      </c>
      <c r="BL244" s="64">
        <f t="shared" si="277"/>
        <v>0</v>
      </c>
      <c r="BM244" s="64">
        <f t="shared" si="277"/>
        <v>0</v>
      </c>
      <c r="BN244" s="65">
        <f t="shared" si="277"/>
        <v>-10595.904500002041</v>
      </c>
      <c r="BO244" s="66">
        <f t="shared" si="277"/>
        <v>-44098.544164998457</v>
      </c>
      <c r="BP244" s="66">
        <f t="shared" si="277"/>
        <v>-6578.1813999998849</v>
      </c>
      <c r="BQ244" s="66">
        <f t="shared" si="277"/>
        <v>-2221.2113000000245</v>
      </c>
      <c r="BR244" s="66">
        <f t="shared" si="277"/>
        <v>-8354.2513999999501</v>
      </c>
      <c r="BS244" s="66"/>
      <c r="BT244" s="62">
        <f t="shared" ref="BT244:CD244" si="278">BT160-BT76</f>
        <v>0</v>
      </c>
      <c r="BU244" s="62">
        <f t="shared" si="278"/>
        <v>-1.4551915228366852E-10</v>
      </c>
      <c r="BV244" s="63">
        <f t="shared" si="278"/>
        <v>0</v>
      </c>
      <c r="BW244" s="62">
        <f t="shared" si="278"/>
        <v>0</v>
      </c>
      <c r="BX244" s="64">
        <f t="shared" si="278"/>
        <v>0</v>
      </c>
      <c r="BY244" s="64">
        <f t="shared" si="278"/>
        <v>0</v>
      </c>
      <c r="BZ244" s="65">
        <f t="shared" si="278"/>
        <v>-3589.313299998641</v>
      </c>
      <c r="CA244" s="66">
        <f t="shared" si="278"/>
        <v>-51105.135364998132</v>
      </c>
      <c r="CB244" s="66">
        <f t="shared" si="278"/>
        <v>-6578.1813999998849</v>
      </c>
      <c r="CC244" s="66">
        <f t="shared" si="278"/>
        <v>-2221.2113000000245</v>
      </c>
      <c r="CD244" s="66">
        <f t="shared" si="278"/>
        <v>-8354.2513999999501</v>
      </c>
      <c r="CE244" s="61"/>
      <c r="CF244" s="62">
        <f t="shared" ref="CF244:CP244" si="279">CF160-CF76</f>
        <v>0</v>
      </c>
      <c r="CG244" s="62">
        <f t="shared" si="279"/>
        <v>0</v>
      </c>
      <c r="CH244" s="63">
        <f t="shared" si="279"/>
        <v>0</v>
      </c>
      <c r="CI244" s="62">
        <f t="shared" si="279"/>
        <v>0</v>
      </c>
      <c r="CJ244" s="64">
        <f t="shared" si="279"/>
        <v>0</v>
      </c>
      <c r="CK244" s="64">
        <f t="shared" si="279"/>
        <v>0</v>
      </c>
      <c r="CL244" s="65">
        <f t="shared" si="279"/>
        <v>-560.91710000002058</v>
      </c>
      <c r="CM244" s="66">
        <f t="shared" si="279"/>
        <v>-1929.9532999998191</v>
      </c>
      <c r="CN244" s="66">
        <f t="shared" si="279"/>
        <v>-255.31940000000031</v>
      </c>
      <c r="CO244" s="66">
        <f t="shared" si="279"/>
        <v>-86.211300000000847</v>
      </c>
      <c r="CP244" s="66">
        <f t="shared" si="279"/>
        <v>-324.25140000000101</v>
      </c>
      <c r="CQ244" s="5"/>
    </row>
    <row r="245" spans="1:95">
      <c r="A245" s="5"/>
      <c r="B245" s="21" t="s">
        <v>3</v>
      </c>
      <c r="C245" s="21" t="s">
        <v>89</v>
      </c>
      <c r="D245" s="22" t="s">
        <v>57</v>
      </c>
      <c r="E245" s="62">
        <f t="shared" ref="E245:AJ245" si="280">E161-E77</f>
        <v>-0.17609489988535643</v>
      </c>
      <c r="F245" s="62">
        <f t="shared" si="280"/>
        <v>-0.17655675788410008</v>
      </c>
      <c r="G245" s="63">
        <f t="shared" si="280"/>
        <v>-0.11038147192448378</v>
      </c>
      <c r="H245" s="62">
        <f t="shared" si="280"/>
        <v>0</v>
      </c>
      <c r="I245" s="64">
        <f t="shared" si="280"/>
        <v>-0.1235923997592181</v>
      </c>
      <c r="J245" s="64">
        <f t="shared" si="280"/>
        <v>-1.4912998303771019E-3</v>
      </c>
      <c r="K245" s="65">
        <f t="shared" si="280"/>
        <v>30.754341860068962</v>
      </c>
      <c r="L245" s="66">
        <f t="shared" si="280"/>
        <v>47.30781745002605</v>
      </c>
      <c r="M245" s="66">
        <f t="shared" si="280"/>
        <v>59.875486079836264</v>
      </c>
      <c r="N245" s="66">
        <f t="shared" si="280"/>
        <v>71.199275000020862</v>
      </c>
      <c r="O245" s="66">
        <f t="shared" si="280"/>
        <v>81.346844159998</v>
      </c>
      <c r="P245" s="67">
        <f t="shared" si="280"/>
        <v>0</v>
      </c>
      <c r="Q245" s="62">
        <f t="shared" si="280"/>
        <v>0</v>
      </c>
      <c r="R245" s="63">
        <f t="shared" si="280"/>
        <v>-7.3715999860723969E-5</v>
      </c>
      <c r="S245" s="62">
        <f t="shared" si="280"/>
        <v>-3.5527136788005009E-13</v>
      </c>
      <c r="T245" s="64">
        <f t="shared" si="280"/>
        <v>-3.8686000043526292E-3</v>
      </c>
      <c r="U245" s="64">
        <f t="shared" si="280"/>
        <v>0</v>
      </c>
      <c r="V245" s="65">
        <f t="shared" si="280"/>
        <v>0</v>
      </c>
      <c r="W245" s="66">
        <f t="shared" si="280"/>
        <v>0</v>
      </c>
      <c r="X245" s="66">
        <f t="shared" si="280"/>
        <v>0</v>
      </c>
      <c r="Y245" s="66">
        <f t="shared" si="280"/>
        <v>0</v>
      </c>
      <c r="Z245" s="66">
        <f t="shared" si="280"/>
        <v>0</v>
      </c>
      <c r="AA245" s="67">
        <f t="shared" si="280"/>
        <v>-0.17609489988535643</v>
      </c>
      <c r="AB245" s="62">
        <f t="shared" si="280"/>
        <v>-0.17655675788410008</v>
      </c>
      <c r="AC245" s="63">
        <f t="shared" si="280"/>
        <v>-0.11045518796890974</v>
      </c>
      <c r="AD245" s="62">
        <f t="shared" si="280"/>
        <v>0</v>
      </c>
      <c r="AE245" s="64">
        <f t="shared" si="280"/>
        <v>-0.12746099987998605</v>
      </c>
      <c r="AF245" s="64">
        <f t="shared" si="280"/>
        <v>-1.4913000632077456E-3</v>
      </c>
      <c r="AG245" s="65">
        <f t="shared" si="280"/>
        <v>30.754341860068962</v>
      </c>
      <c r="AH245" s="66">
        <f t="shared" si="280"/>
        <v>47.30781745002605</v>
      </c>
      <c r="AI245" s="66">
        <f t="shared" si="280"/>
        <v>59.875486079836264</v>
      </c>
      <c r="AJ245" s="66">
        <f t="shared" si="280"/>
        <v>71.199275000020862</v>
      </c>
      <c r="AK245" s="66">
        <f t="shared" ref="AK245:BR245" si="281">AK161-AK77</f>
        <v>81.346844159998</v>
      </c>
      <c r="AL245" s="62">
        <f t="shared" si="281"/>
        <v>0.17609490000177175</v>
      </c>
      <c r="AM245" s="62">
        <f t="shared" si="281"/>
        <v>0.1765567580005154</v>
      </c>
      <c r="AN245" s="63">
        <f t="shared" si="281"/>
        <v>0.11045518799983256</v>
      </c>
      <c r="AO245" s="62">
        <f t="shared" si="281"/>
        <v>0</v>
      </c>
      <c r="AP245" s="64">
        <f t="shared" si="281"/>
        <v>0.12746099999640137</v>
      </c>
      <c r="AQ245" s="64">
        <f t="shared" si="281"/>
        <v>1.491299997724127E-3</v>
      </c>
      <c r="AR245" s="65">
        <f t="shared" si="281"/>
        <v>-3380.780241860004</v>
      </c>
      <c r="AS245" s="66">
        <f t="shared" si="281"/>
        <v>-5436.4799174499785</v>
      </c>
      <c r="AT245" s="66">
        <f t="shared" si="281"/>
        <v>-6687.1009860800259</v>
      </c>
      <c r="AU245" s="66">
        <f t="shared" si="281"/>
        <v>-8321.4187749999983</v>
      </c>
      <c r="AV245" s="66">
        <f t="shared" si="281"/>
        <v>-9195.0829441599781</v>
      </c>
      <c r="AW245" s="67">
        <f t="shared" si="281"/>
        <v>0</v>
      </c>
      <c r="AX245" s="62">
        <f t="shared" si="281"/>
        <v>0</v>
      </c>
      <c r="AY245" s="63">
        <f t="shared" si="281"/>
        <v>0</v>
      </c>
      <c r="AZ245" s="62">
        <f t="shared" si="281"/>
        <v>0</v>
      </c>
      <c r="BA245" s="64">
        <f t="shared" si="281"/>
        <v>0</v>
      </c>
      <c r="BB245" s="64">
        <f t="shared" si="281"/>
        <v>0</v>
      </c>
      <c r="BC245" s="65">
        <f t="shared" si="281"/>
        <v>0</v>
      </c>
      <c r="BD245" s="66">
        <f t="shared" si="281"/>
        <v>0</v>
      </c>
      <c r="BE245" s="66">
        <f t="shared" si="281"/>
        <v>0</v>
      </c>
      <c r="BF245" s="66">
        <f t="shared" si="281"/>
        <v>0</v>
      </c>
      <c r="BG245" s="66">
        <f t="shared" si="281"/>
        <v>0</v>
      </c>
      <c r="BH245" s="67">
        <f t="shared" si="281"/>
        <v>0</v>
      </c>
      <c r="BI245" s="62">
        <f t="shared" si="281"/>
        <v>0</v>
      </c>
      <c r="BJ245" s="63">
        <f t="shared" si="281"/>
        <v>0</v>
      </c>
      <c r="BK245" s="62">
        <f t="shared" si="281"/>
        <v>0</v>
      </c>
      <c r="BL245" s="64">
        <f t="shared" si="281"/>
        <v>0</v>
      </c>
      <c r="BM245" s="64">
        <f t="shared" si="281"/>
        <v>0</v>
      </c>
      <c r="BN245" s="65">
        <f t="shared" si="281"/>
        <v>-3350.0259000000078</v>
      </c>
      <c r="BO245" s="66">
        <f t="shared" si="281"/>
        <v>-5389.1721000000834</v>
      </c>
      <c r="BP245" s="66">
        <f t="shared" si="281"/>
        <v>-6627.2254999999423</v>
      </c>
      <c r="BQ245" s="66">
        <f t="shared" si="281"/>
        <v>-8250.2194999998901</v>
      </c>
      <c r="BR245" s="66">
        <f t="shared" si="281"/>
        <v>-9113.7361000000965</v>
      </c>
      <c r="BS245" s="66"/>
      <c r="BT245" s="62">
        <f t="shared" ref="BT245:CD245" si="282">BT161-BT77</f>
        <v>0</v>
      </c>
      <c r="BU245" s="62">
        <f t="shared" si="282"/>
        <v>0</v>
      </c>
      <c r="BV245" s="63">
        <f t="shared" si="282"/>
        <v>0</v>
      </c>
      <c r="BW245" s="62">
        <f t="shared" si="282"/>
        <v>0</v>
      </c>
      <c r="BX245" s="64">
        <f t="shared" si="282"/>
        <v>0</v>
      </c>
      <c r="BY245" s="64">
        <f t="shared" si="282"/>
        <v>0</v>
      </c>
      <c r="BZ245" s="65">
        <f t="shared" si="282"/>
        <v>-3350.0259000000078</v>
      </c>
      <c r="CA245" s="66">
        <f t="shared" si="282"/>
        <v>-5389.1721000000834</v>
      </c>
      <c r="CB245" s="66">
        <f t="shared" si="282"/>
        <v>-6627.2254999999423</v>
      </c>
      <c r="CC245" s="66">
        <f t="shared" si="282"/>
        <v>-8250.2194999998901</v>
      </c>
      <c r="CD245" s="66">
        <f t="shared" si="282"/>
        <v>-9113.7361000000965</v>
      </c>
      <c r="CE245" s="61"/>
      <c r="CF245" s="62">
        <f t="shared" ref="CF245:CP245" si="283">CF161-CF77</f>
        <v>0</v>
      </c>
      <c r="CG245" s="62">
        <f t="shared" si="283"/>
        <v>0</v>
      </c>
      <c r="CH245" s="63">
        <f t="shared" si="283"/>
        <v>1.1368683772161603E-12</v>
      </c>
      <c r="CI245" s="62">
        <f t="shared" si="283"/>
        <v>-1.2600873442554159E-13</v>
      </c>
      <c r="CJ245" s="64">
        <f t="shared" si="283"/>
        <v>0</v>
      </c>
      <c r="CK245" s="64">
        <f t="shared" si="283"/>
        <v>0</v>
      </c>
      <c r="CL245" s="65">
        <f t="shared" si="283"/>
        <v>-130.02590000000055</v>
      </c>
      <c r="CM245" s="66">
        <f t="shared" si="283"/>
        <v>-209.17210000000341</v>
      </c>
      <c r="CN245" s="66">
        <f t="shared" si="283"/>
        <v>-257.22550000000047</v>
      </c>
      <c r="CO245" s="66">
        <f t="shared" si="283"/>
        <v>-320.21949999999924</v>
      </c>
      <c r="CP245" s="66">
        <f t="shared" si="283"/>
        <v>-353.7361000000019</v>
      </c>
      <c r="CQ245" s="5"/>
    </row>
    <row r="246" spans="1:95">
      <c r="A246" s="5"/>
      <c r="B246" s="21" t="s">
        <v>3</v>
      </c>
      <c r="C246" s="21" t="s">
        <v>89</v>
      </c>
      <c r="D246" s="22" t="s">
        <v>55</v>
      </c>
      <c r="E246" s="62">
        <f t="shared" ref="E246:AJ246" si="284">E162-E78</f>
        <v>0</v>
      </c>
      <c r="F246" s="62">
        <f t="shared" si="284"/>
        <v>0</v>
      </c>
      <c r="G246" s="63">
        <f t="shared" si="284"/>
        <v>-7.4796519125811756E-2</v>
      </c>
      <c r="H246" s="62">
        <f t="shared" si="284"/>
        <v>0</v>
      </c>
      <c r="I246" s="64">
        <f t="shared" si="284"/>
        <v>-0.35999999986961484</v>
      </c>
      <c r="J246" s="64">
        <f t="shared" si="284"/>
        <v>0</v>
      </c>
      <c r="K246" s="65">
        <f t="shared" si="284"/>
        <v>0</v>
      </c>
      <c r="L246" s="66">
        <f t="shared" si="284"/>
        <v>0</v>
      </c>
      <c r="M246" s="66">
        <f t="shared" si="284"/>
        <v>0</v>
      </c>
      <c r="N246" s="66">
        <f t="shared" si="284"/>
        <v>0</v>
      </c>
      <c r="O246" s="66">
        <f t="shared" si="284"/>
        <v>0</v>
      </c>
      <c r="P246" s="67">
        <f t="shared" si="284"/>
        <v>0</v>
      </c>
      <c r="Q246" s="62">
        <f t="shared" si="284"/>
        <v>0</v>
      </c>
      <c r="R246" s="63">
        <f t="shared" si="284"/>
        <v>-4.0122900054484489E-4</v>
      </c>
      <c r="S246" s="62">
        <f t="shared" si="284"/>
        <v>0</v>
      </c>
      <c r="T246" s="64">
        <f t="shared" si="284"/>
        <v>-5.6843418860808015E-14</v>
      </c>
      <c r="U246" s="64">
        <f t="shared" si="284"/>
        <v>0</v>
      </c>
      <c r="V246" s="65">
        <f t="shared" si="284"/>
        <v>0</v>
      </c>
      <c r="W246" s="66">
        <f t="shared" si="284"/>
        <v>0</v>
      </c>
      <c r="X246" s="66">
        <f t="shared" si="284"/>
        <v>0</v>
      </c>
      <c r="Y246" s="66">
        <f t="shared" si="284"/>
        <v>0</v>
      </c>
      <c r="Z246" s="66">
        <f t="shared" si="284"/>
        <v>0</v>
      </c>
      <c r="AA246" s="67">
        <f t="shared" si="284"/>
        <v>0</v>
      </c>
      <c r="AB246" s="62">
        <f t="shared" si="284"/>
        <v>0</v>
      </c>
      <c r="AC246" s="63">
        <f t="shared" si="284"/>
        <v>-7.5197748024947941E-2</v>
      </c>
      <c r="AD246" s="62">
        <f t="shared" si="284"/>
        <v>0</v>
      </c>
      <c r="AE246" s="64">
        <f t="shared" si="284"/>
        <v>-0.35999999986961484</v>
      </c>
      <c r="AF246" s="64">
        <f t="shared" si="284"/>
        <v>0</v>
      </c>
      <c r="AG246" s="65">
        <f t="shared" si="284"/>
        <v>0</v>
      </c>
      <c r="AH246" s="66">
        <f t="shared" si="284"/>
        <v>0</v>
      </c>
      <c r="AI246" s="66">
        <f t="shared" si="284"/>
        <v>0</v>
      </c>
      <c r="AJ246" s="66">
        <f t="shared" si="284"/>
        <v>0</v>
      </c>
      <c r="AK246" s="66">
        <f t="shared" ref="AK246:BR246" si="285">AK162-AK78</f>
        <v>0</v>
      </c>
      <c r="AL246" s="62">
        <f t="shared" si="285"/>
        <v>0</v>
      </c>
      <c r="AM246" s="62">
        <f t="shared" si="285"/>
        <v>0</v>
      </c>
      <c r="AN246" s="63">
        <f t="shared" si="285"/>
        <v>7.5197748000391584E-2</v>
      </c>
      <c r="AO246" s="62">
        <f t="shared" si="285"/>
        <v>0</v>
      </c>
      <c r="AP246" s="64">
        <f t="shared" si="285"/>
        <v>0.35999999999330612</v>
      </c>
      <c r="AQ246" s="64">
        <f t="shared" si="285"/>
        <v>0</v>
      </c>
      <c r="AR246" s="65">
        <f t="shared" si="285"/>
        <v>0</v>
      </c>
      <c r="AS246" s="66">
        <f t="shared" si="285"/>
        <v>-6659.9999999999709</v>
      </c>
      <c r="AT246" s="66">
        <f t="shared" si="285"/>
        <v>-8820</v>
      </c>
      <c r="AU246" s="66">
        <f t="shared" si="285"/>
        <v>-2.2737367544323206E-13</v>
      </c>
      <c r="AV246" s="66">
        <f t="shared" si="285"/>
        <v>4.3655745685100555E-11</v>
      </c>
      <c r="AW246" s="67">
        <f t="shared" si="285"/>
        <v>0</v>
      </c>
      <c r="AX246" s="62">
        <f t="shared" si="285"/>
        <v>0</v>
      </c>
      <c r="AY246" s="63">
        <f t="shared" si="285"/>
        <v>0</v>
      </c>
      <c r="AZ246" s="62">
        <f t="shared" si="285"/>
        <v>0</v>
      </c>
      <c r="BA246" s="64">
        <f t="shared" si="285"/>
        <v>0</v>
      </c>
      <c r="BB246" s="64">
        <f t="shared" si="285"/>
        <v>0</v>
      </c>
      <c r="BC246" s="65">
        <f t="shared" si="285"/>
        <v>0</v>
      </c>
      <c r="BD246" s="66">
        <f t="shared" si="285"/>
        <v>0</v>
      </c>
      <c r="BE246" s="66">
        <f t="shared" si="285"/>
        <v>0</v>
      </c>
      <c r="BF246" s="66">
        <f t="shared" si="285"/>
        <v>0</v>
      </c>
      <c r="BG246" s="66">
        <f t="shared" si="285"/>
        <v>0</v>
      </c>
      <c r="BH246" s="67">
        <f t="shared" si="285"/>
        <v>0</v>
      </c>
      <c r="BI246" s="62">
        <f t="shared" si="285"/>
        <v>0</v>
      </c>
      <c r="BJ246" s="63">
        <f t="shared" si="285"/>
        <v>0</v>
      </c>
      <c r="BK246" s="62">
        <f t="shared" si="285"/>
        <v>0</v>
      </c>
      <c r="BL246" s="64">
        <f t="shared" si="285"/>
        <v>0</v>
      </c>
      <c r="BM246" s="64">
        <f t="shared" si="285"/>
        <v>0</v>
      </c>
      <c r="BN246" s="65">
        <f t="shared" si="285"/>
        <v>3.4560798667371273E-11</v>
      </c>
      <c r="BO246" s="66">
        <f t="shared" si="285"/>
        <v>-6660.0000000002328</v>
      </c>
      <c r="BP246" s="66">
        <f t="shared" si="285"/>
        <v>-8820.0000000002328</v>
      </c>
      <c r="BQ246" s="66">
        <f t="shared" si="285"/>
        <v>9.4360075308941305E-11</v>
      </c>
      <c r="BR246" s="66">
        <f t="shared" si="285"/>
        <v>-2.9103830456733704E-10</v>
      </c>
      <c r="BS246" s="66"/>
      <c r="BT246" s="62">
        <f t="shared" ref="BT246:CD246" si="286">BT162-BT78</f>
        <v>0</v>
      </c>
      <c r="BU246" s="62">
        <f t="shared" si="286"/>
        <v>0</v>
      </c>
      <c r="BV246" s="63">
        <f t="shared" si="286"/>
        <v>0</v>
      </c>
      <c r="BW246" s="62">
        <f t="shared" si="286"/>
        <v>0</v>
      </c>
      <c r="BX246" s="64">
        <f t="shared" si="286"/>
        <v>0</v>
      </c>
      <c r="BY246" s="64">
        <f t="shared" si="286"/>
        <v>0</v>
      </c>
      <c r="BZ246" s="65">
        <f t="shared" si="286"/>
        <v>3.7175595934968442E-11</v>
      </c>
      <c r="CA246" s="66">
        <f t="shared" si="286"/>
        <v>-6660.0000000002328</v>
      </c>
      <c r="CB246" s="66">
        <f t="shared" si="286"/>
        <v>-8820.0000000002328</v>
      </c>
      <c r="CC246" s="66">
        <f t="shared" si="286"/>
        <v>-6.6620486904866993E-11</v>
      </c>
      <c r="CD246" s="66">
        <f t="shared" si="286"/>
        <v>1.2460077414289117E-10</v>
      </c>
      <c r="CE246" s="61"/>
      <c r="CF246" s="62">
        <f t="shared" ref="CF246:CP246" si="287">CF162-CF78</f>
        <v>0</v>
      </c>
      <c r="CG246" s="62">
        <f t="shared" si="287"/>
        <v>0</v>
      </c>
      <c r="CH246" s="63">
        <f t="shared" si="287"/>
        <v>0</v>
      </c>
      <c r="CI246" s="62">
        <f t="shared" si="287"/>
        <v>0</v>
      </c>
      <c r="CJ246" s="64">
        <f t="shared" si="287"/>
        <v>5.9507954119908391E-14</v>
      </c>
      <c r="CK246" s="64">
        <f t="shared" si="287"/>
        <v>0</v>
      </c>
      <c r="CL246" s="65">
        <f t="shared" si="287"/>
        <v>-1.0231815394945443E-12</v>
      </c>
      <c r="CM246" s="66">
        <f t="shared" si="287"/>
        <v>-2.7284841053187847E-12</v>
      </c>
      <c r="CN246" s="66">
        <f t="shared" si="287"/>
        <v>5.0022208597511053E-12</v>
      </c>
      <c r="CO246" s="66">
        <f t="shared" si="287"/>
        <v>-1.1368683772161603E-12</v>
      </c>
      <c r="CP246" s="66">
        <f t="shared" si="287"/>
        <v>9.0949470177292824E-13</v>
      </c>
      <c r="CQ246" s="5"/>
    </row>
    <row r="247" spans="1:95">
      <c r="A247" s="5"/>
      <c r="B247" s="21" t="s">
        <v>3</v>
      </c>
      <c r="C247" s="21" t="s">
        <v>90</v>
      </c>
      <c r="D247" s="22" t="s">
        <v>58</v>
      </c>
      <c r="E247" s="62">
        <f t="shared" ref="E247:AJ247" si="288">E163-E79</f>
        <v>0</v>
      </c>
      <c r="F247" s="62">
        <f t="shared" si="288"/>
        <v>0</v>
      </c>
      <c r="G247" s="63">
        <f t="shared" si="288"/>
        <v>-2.3737168026855215E-2</v>
      </c>
      <c r="H247" s="62">
        <f t="shared" si="288"/>
        <v>0</v>
      </c>
      <c r="I247" s="64">
        <f t="shared" si="288"/>
        <v>-0.11667959997430444</v>
      </c>
      <c r="J247" s="64">
        <f t="shared" si="288"/>
        <v>0</v>
      </c>
      <c r="K247" s="65">
        <f t="shared" si="288"/>
        <v>0</v>
      </c>
      <c r="L247" s="66">
        <f t="shared" si="288"/>
        <v>0</v>
      </c>
      <c r="M247" s="66">
        <f t="shared" si="288"/>
        <v>0</v>
      </c>
      <c r="N247" s="66">
        <f t="shared" si="288"/>
        <v>0</v>
      </c>
      <c r="O247" s="66">
        <f t="shared" si="288"/>
        <v>0</v>
      </c>
      <c r="P247" s="67">
        <f t="shared" si="288"/>
        <v>0</v>
      </c>
      <c r="Q247" s="62">
        <f t="shared" si="288"/>
        <v>0</v>
      </c>
      <c r="R247" s="63">
        <f t="shared" si="288"/>
        <v>-5.2121899989288067E-4</v>
      </c>
      <c r="S247" s="62">
        <f t="shared" si="288"/>
        <v>0</v>
      </c>
      <c r="T247" s="64">
        <f t="shared" si="288"/>
        <v>-3.2632999973429833E-3</v>
      </c>
      <c r="U247" s="64">
        <f t="shared" si="288"/>
        <v>0</v>
      </c>
      <c r="V247" s="65">
        <f t="shared" si="288"/>
        <v>0</v>
      </c>
      <c r="W247" s="66">
        <f t="shared" si="288"/>
        <v>0</v>
      </c>
      <c r="X247" s="66">
        <f t="shared" si="288"/>
        <v>0</v>
      </c>
      <c r="Y247" s="66">
        <f t="shared" si="288"/>
        <v>0</v>
      </c>
      <c r="Z247" s="66">
        <f t="shared" si="288"/>
        <v>0</v>
      </c>
      <c r="AA247" s="67">
        <f t="shared" si="288"/>
        <v>0</v>
      </c>
      <c r="AB247" s="62">
        <f t="shared" si="288"/>
        <v>0</v>
      </c>
      <c r="AC247" s="63">
        <f t="shared" si="288"/>
        <v>-2.4258387013105676E-2</v>
      </c>
      <c r="AD247" s="62">
        <f t="shared" si="288"/>
        <v>0</v>
      </c>
      <c r="AE247" s="64">
        <f t="shared" si="288"/>
        <v>-0.1199429000262171</v>
      </c>
      <c r="AF247" s="64">
        <f t="shared" si="288"/>
        <v>0</v>
      </c>
      <c r="AG247" s="65">
        <f t="shared" si="288"/>
        <v>0</v>
      </c>
      <c r="AH247" s="66">
        <f t="shared" si="288"/>
        <v>0</v>
      </c>
      <c r="AI247" s="66">
        <f t="shared" si="288"/>
        <v>0</v>
      </c>
      <c r="AJ247" s="66">
        <f t="shared" si="288"/>
        <v>0</v>
      </c>
      <c r="AK247" s="66">
        <f t="shared" ref="AK247:BR247" si="289">AK163-AK79</f>
        <v>0</v>
      </c>
      <c r="AL247" s="62">
        <f t="shared" si="289"/>
        <v>0</v>
      </c>
      <c r="AM247" s="62">
        <f t="shared" si="289"/>
        <v>0</v>
      </c>
      <c r="AN247" s="63">
        <f t="shared" si="289"/>
        <v>2.4258387000145376E-2</v>
      </c>
      <c r="AO247" s="62">
        <f t="shared" si="289"/>
        <v>0</v>
      </c>
      <c r="AP247" s="64">
        <f t="shared" si="289"/>
        <v>0.11994289999711327</v>
      </c>
      <c r="AQ247" s="64">
        <f t="shared" si="289"/>
        <v>0</v>
      </c>
      <c r="AR247" s="65">
        <f t="shared" si="289"/>
        <v>0</v>
      </c>
      <c r="AS247" s="66">
        <f t="shared" si="289"/>
        <v>0</v>
      </c>
      <c r="AT247" s="66">
        <f t="shared" si="289"/>
        <v>0</v>
      </c>
      <c r="AU247" s="66">
        <f t="shared" si="289"/>
        <v>0</v>
      </c>
      <c r="AV247" s="66">
        <f t="shared" si="289"/>
        <v>0</v>
      </c>
      <c r="AW247" s="67">
        <f t="shared" si="289"/>
        <v>0</v>
      </c>
      <c r="AX247" s="62">
        <f t="shared" si="289"/>
        <v>0</v>
      </c>
      <c r="AY247" s="63">
        <f t="shared" si="289"/>
        <v>0</v>
      </c>
      <c r="AZ247" s="62">
        <f t="shared" si="289"/>
        <v>0</v>
      </c>
      <c r="BA247" s="64">
        <f t="shared" si="289"/>
        <v>0</v>
      </c>
      <c r="BB247" s="64">
        <f t="shared" si="289"/>
        <v>0</v>
      </c>
      <c r="BC247" s="65">
        <f t="shared" si="289"/>
        <v>0</v>
      </c>
      <c r="BD247" s="66">
        <f t="shared" si="289"/>
        <v>0</v>
      </c>
      <c r="BE247" s="66">
        <f t="shared" si="289"/>
        <v>0</v>
      </c>
      <c r="BF247" s="66">
        <f t="shared" si="289"/>
        <v>0</v>
      </c>
      <c r="BG247" s="66">
        <f t="shared" si="289"/>
        <v>0</v>
      </c>
      <c r="BH247" s="67">
        <f t="shared" si="289"/>
        <v>0</v>
      </c>
      <c r="BI247" s="62">
        <f t="shared" si="289"/>
        <v>0</v>
      </c>
      <c r="BJ247" s="63">
        <f t="shared" si="289"/>
        <v>0</v>
      </c>
      <c r="BK247" s="62">
        <f t="shared" si="289"/>
        <v>0</v>
      </c>
      <c r="BL247" s="64">
        <f t="shared" si="289"/>
        <v>0</v>
      </c>
      <c r="BM247" s="64">
        <f t="shared" si="289"/>
        <v>0</v>
      </c>
      <c r="BN247" s="65">
        <f t="shared" si="289"/>
        <v>0</v>
      </c>
      <c r="BO247" s="66">
        <f t="shared" si="289"/>
        <v>0</v>
      </c>
      <c r="BP247" s="66">
        <f t="shared" si="289"/>
        <v>0</v>
      </c>
      <c r="BQ247" s="66">
        <f t="shared" si="289"/>
        <v>0</v>
      </c>
      <c r="BR247" s="66">
        <f t="shared" si="289"/>
        <v>0</v>
      </c>
      <c r="BS247" s="66"/>
      <c r="BT247" s="62">
        <f t="shared" ref="BT247:CD247" si="290">BT163-BT79</f>
        <v>0</v>
      </c>
      <c r="BU247" s="62">
        <f t="shared" si="290"/>
        <v>0</v>
      </c>
      <c r="BV247" s="63">
        <f t="shared" si="290"/>
        <v>0</v>
      </c>
      <c r="BW247" s="62">
        <f t="shared" si="290"/>
        <v>0</v>
      </c>
      <c r="BX247" s="64">
        <f t="shared" si="290"/>
        <v>0</v>
      </c>
      <c r="BY247" s="64">
        <f t="shared" si="290"/>
        <v>0</v>
      </c>
      <c r="BZ247" s="65">
        <f t="shared" si="290"/>
        <v>0</v>
      </c>
      <c r="CA247" s="66">
        <f t="shared" si="290"/>
        <v>0</v>
      </c>
      <c r="CB247" s="66">
        <f t="shared" si="290"/>
        <v>0</v>
      </c>
      <c r="CC247" s="66">
        <f t="shared" si="290"/>
        <v>0</v>
      </c>
      <c r="CD247" s="66">
        <f t="shared" si="290"/>
        <v>0</v>
      </c>
      <c r="CE247" s="61"/>
      <c r="CF247" s="62">
        <f t="shared" ref="CF247:CP247" si="291">CF163-CF79</f>
        <v>0</v>
      </c>
      <c r="CG247" s="62">
        <f t="shared" si="291"/>
        <v>0</v>
      </c>
      <c r="CH247" s="63">
        <f t="shared" si="291"/>
        <v>0</v>
      </c>
      <c r="CI247" s="62">
        <f t="shared" si="291"/>
        <v>0</v>
      </c>
      <c r="CJ247" s="64">
        <f t="shared" si="291"/>
        <v>0</v>
      </c>
      <c r="CK247" s="64">
        <f t="shared" si="291"/>
        <v>0</v>
      </c>
      <c r="CL247" s="65">
        <f t="shared" si="291"/>
        <v>0</v>
      </c>
      <c r="CM247" s="66">
        <f t="shared" si="291"/>
        <v>0</v>
      </c>
      <c r="CN247" s="66">
        <f t="shared" si="291"/>
        <v>0</v>
      </c>
      <c r="CO247" s="66">
        <f t="shared" si="291"/>
        <v>0</v>
      </c>
      <c r="CP247" s="66">
        <f t="shared" si="291"/>
        <v>0</v>
      </c>
      <c r="CQ247" s="5"/>
    </row>
    <row r="248" spans="1:95">
      <c r="A248" s="5"/>
      <c r="B248" s="21" t="s">
        <v>3</v>
      </c>
      <c r="C248" s="21" t="s">
        <v>91</v>
      </c>
      <c r="D248" s="22" t="s">
        <v>60</v>
      </c>
      <c r="E248" s="62">
        <f t="shared" ref="E248:AJ248" si="292">E164-E80</f>
        <v>-2.4430917983409017E-2</v>
      </c>
      <c r="F248" s="62">
        <f t="shared" si="292"/>
        <v>-4.865899995820655E-5</v>
      </c>
      <c r="G248" s="63">
        <f t="shared" si="292"/>
        <v>-7.6479000108520268E-4</v>
      </c>
      <c r="H248" s="62">
        <f t="shared" si="292"/>
        <v>0</v>
      </c>
      <c r="I248" s="64">
        <f t="shared" si="292"/>
        <v>-9.9999999947364415E-8</v>
      </c>
      <c r="J248" s="64">
        <f t="shared" si="292"/>
        <v>0</v>
      </c>
      <c r="K248" s="65">
        <f t="shared" si="292"/>
        <v>0</v>
      </c>
      <c r="L248" s="66">
        <f t="shared" si="292"/>
        <v>0</v>
      </c>
      <c r="M248" s="66">
        <f t="shared" si="292"/>
        <v>0</v>
      </c>
      <c r="N248" s="66">
        <f t="shared" si="292"/>
        <v>0</v>
      </c>
      <c r="O248" s="66">
        <f t="shared" si="292"/>
        <v>0</v>
      </c>
      <c r="P248" s="67">
        <f t="shared" si="292"/>
        <v>-1.3972259985166602E-3</v>
      </c>
      <c r="Q248" s="62">
        <f t="shared" si="292"/>
        <v>-1.1444590054452419E-3</v>
      </c>
      <c r="R248" s="63">
        <f t="shared" si="292"/>
        <v>-9.708999994018086E-5</v>
      </c>
      <c r="S248" s="62">
        <f t="shared" si="292"/>
        <v>0</v>
      </c>
      <c r="T248" s="64">
        <f t="shared" si="292"/>
        <v>0</v>
      </c>
      <c r="U248" s="64">
        <f t="shared" si="292"/>
        <v>0</v>
      </c>
      <c r="V248" s="65">
        <f t="shared" si="292"/>
        <v>0</v>
      </c>
      <c r="W248" s="66">
        <f t="shared" si="292"/>
        <v>0</v>
      </c>
      <c r="X248" s="66">
        <f t="shared" si="292"/>
        <v>0</v>
      </c>
      <c r="Y248" s="66">
        <f t="shared" si="292"/>
        <v>0</v>
      </c>
      <c r="Z248" s="66">
        <f t="shared" si="292"/>
        <v>0</v>
      </c>
      <c r="AA248" s="67">
        <f t="shared" si="292"/>
        <v>-2.5828144047409296E-2</v>
      </c>
      <c r="AB248" s="62">
        <f t="shared" si="292"/>
        <v>-1.1931180069950642E-3</v>
      </c>
      <c r="AC248" s="63">
        <f t="shared" si="292"/>
        <v>-8.6188000022957567E-4</v>
      </c>
      <c r="AD248" s="62">
        <f t="shared" si="292"/>
        <v>0</v>
      </c>
      <c r="AE248" s="64">
        <f t="shared" si="292"/>
        <v>-9.9999999947364415E-8</v>
      </c>
      <c r="AF248" s="64">
        <f t="shared" si="292"/>
        <v>0</v>
      </c>
      <c r="AG248" s="65">
        <f t="shared" si="292"/>
        <v>0</v>
      </c>
      <c r="AH248" s="66">
        <f t="shared" si="292"/>
        <v>0</v>
      </c>
      <c r="AI248" s="66">
        <f t="shared" si="292"/>
        <v>0</v>
      </c>
      <c r="AJ248" s="66">
        <f t="shared" si="292"/>
        <v>0</v>
      </c>
      <c r="AK248" s="66">
        <f t="shared" ref="AK248:BR248" si="293">AK164-AK80</f>
        <v>0</v>
      </c>
      <c r="AL248" s="62">
        <f t="shared" si="293"/>
        <v>2.5828144000115572E-2</v>
      </c>
      <c r="AM248" s="62">
        <f t="shared" si="293"/>
        <v>1.1931180000601671E-3</v>
      </c>
      <c r="AN248" s="63">
        <f t="shared" si="293"/>
        <v>8.6188000000930742E-4</v>
      </c>
      <c r="AO248" s="62">
        <f t="shared" si="293"/>
        <v>0</v>
      </c>
      <c r="AP248" s="64">
        <f t="shared" si="293"/>
        <v>9.9999999999406119E-8</v>
      </c>
      <c r="AQ248" s="64">
        <f t="shared" si="293"/>
        <v>0</v>
      </c>
      <c r="AR248" s="65">
        <f t="shared" si="293"/>
        <v>0</v>
      </c>
      <c r="AS248" s="66">
        <f t="shared" si="293"/>
        <v>0</v>
      </c>
      <c r="AT248" s="66">
        <f t="shared" si="293"/>
        <v>-12250</v>
      </c>
      <c r="AU248" s="66">
        <f t="shared" si="293"/>
        <v>-6100</v>
      </c>
      <c r="AV248" s="66">
        <f t="shared" si="293"/>
        <v>0</v>
      </c>
      <c r="AW248" s="67">
        <f t="shared" si="293"/>
        <v>0</v>
      </c>
      <c r="AX248" s="62">
        <f t="shared" si="293"/>
        <v>0</v>
      </c>
      <c r="AY248" s="63">
        <f t="shared" si="293"/>
        <v>0</v>
      </c>
      <c r="AZ248" s="62">
        <f t="shared" si="293"/>
        <v>0</v>
      </c>
      <c r="BA248" s="64">
        <f t="shared" si="293"/>
        <v>0</v>
      </c>
      <c r="BB248" s="64">
        <f t="shared" si="293"/>
        <v>0</v>
      </c>
      <c r="BC248" s="65">
        <f t="shared" si="293"/>
        <v>0</v>
      </c>
      <c r="BD248" s="66">
        <f t="shared" si="293"/>
        <v>0</v>
      </c>
      <c r="BE248" s="66">
        <f t="shared" si="293"/>
        <v>0</v>
      </c>
      <c r="BF248" s="66">
        <f t="shared" si="293"/>
        <v>0</v>
      </c>
      <c r="BG248" s="66">
        <f t="shared" si="293"/>
        <v>0</v>
      </c>
      <c r="BH248" s="67">
        <f t="shared" si="293"/>
        <v>0</v>
      </c>
      <c r="BI248" s="62">
        <f t="shared" si="293"/>
        <v>0</v>
      </c>
      <c r="BJ248" s="63">
        <f t="shared" si="293"/>
        <v>0</v>
      </c>
      <c r="BK248" s="62">
        <f t="shared" si="293"/>
        <v>0</v>
      </c>
      <c r="BL248" s="64">
        <f t="shared" si="293"/>
        <v>0</v>
      </c>
      <c r="BM248" s="64">
        <f t="shared" si="293"/>
        <v>0</v>
      </c>
      <c r="BN248" s="65">
        <f t="shared" si="293"/>
        <v>0</v>
      </c>
      <c r="BO248" s="66">
        <f t="shared" si="293"/>
        <v>0</v>
      </c>
      <c r="BP248" s="66">
        <f t="shared" si="293"/>
        <v>-12250</v>
      </c>
      <c r="BQ248" s="66">
        <f t="shared" si="293"/>
        <v>-6100</v>
      </c>
      <c r="BR248" s="66">
        <f t="shared" si="293"/>
        <v>0</v>
      </c>
      <c r="BS248" s="66"/>
      <c r="BT248" s="62">
        <f t="shared" ref="BT248:CD248" si="294">BT164-BT80</f>
        <v>0</v>
      </c>
      <c r="BU248" s="62">
        <f t="shared" si="294"/>
        <v>0</v>
      </c>
      <c r="BV248" s="63">
        <f t="shared" si="294"/>
        <v>6.1390892369672656E-12</v>
      </c>
      <c r="BW248" s="62">
        <f t="shared" si="294"/>
        <v>0</v>
      </c>
      <c r="BX248" s="64">
        <f t="shared" si="294"/>
        <v>0</v>
      </c>
      <c r="BY248" s="64">
        <f t="shared" si="294"/>
        <v>0</v>
      </c>
      <c r="BZ248" s="65">
        <f t="shared" si="294"/>
        <v>0</v>
      </c>
      <c r="CA248" s="66">
        <f t="shared" si="294"/>
        <v>0</v>
      </c>
      <c r="CB248" s="66">
        <f t="shared" si="294"/>
        <v>-12250</v>
      </c>
      <c r="CC248" s="66">
        <f t="shared" si="294"/>
        <v>-6100.0000000002328</v>
      </c>
      <c r="CD248" s="66">
        <f t="shared" si="294"/>
        <v>0</v>
      </c>
      <c r="CE248" s="61"/>
      <c r="CF248" s="62">
        <f t="shared" ref="CF248:CP248" si="295">CF164-CF80</f>
        <v>0</v>
      </c>
      <c r="CG248" s="62">
        <f t="shared" si="295"/>
        <v>0</v>
      </c>
      <c r="CH248" s="63">
        <f t="shared" si="295"/>
        <v>0</v>
      </c>
      <c r="CI248" s="62">
        <f t="shared" si="295"/>
        <v>0</v>
      </c>
      <c r="CJ248" s="64">
        <f t="shared" si="295"/>
        <v>0</v>
      </c>
      <c r="CK248" s="64">
        <f t="shared" si="295"/>
        <v>0</v>
      </c>
      <c r="CL248" s="65">
        <f t="shared" si="295"/>
        <v>0</v>
      </c>
      <c r="CM248" s="66">
        <f t="shared" si="295"/>
        <v>0</v>
      </c>
      <c r="CN248" s="66">
        <f t="shared" si="295"/>
        <v>-3.637978807091713E-12</v>
      </c>
      <c r="CO248" s="66">
        <f t="shared" si="295"/>
        <v>2.5465851649641991E-11</v>
      </c>
      <c r="CP248" s="66">
        <f t="shared" si="295"/>
        <v>0</v>
      </c>
      <c r="CQ248" s="5"/>
    </row>
    <row r="249" spans="1:95">
      <c r="A249" s="5"/>
      <c r="B249" s="21" t="s">
        <v>3</v>
      </c>
      <c r="C249" s="21"/>
      <c r="D249" s="22" t="s">
        <v>59</v>
      </c>
      <c r="E249" s="62">
        <f t="shared" ref="E249:AJ249" si="296">E165-E81</f>
        <v>-1.3166299995646114E-3</v>
      </c>
      <c r="F249" s="62">
        <f t="shared" si="296"/>
        <v>-4.0691719987080432E-3</v>
      </c>
      <c r="G249" s="63">
        <f t="shared" si="296"/>
        <v>1.5958000003593042E-3</v>
      </c>
      <c r="H249" s="62">
        <f t="shared" si="296"/>
        <v>0</v>
      </c>
      <c r="I249" s="64">
        <f t="shared" si="296"/>
        <v>0</v>
      </c>
      <c r="J249" s="64">
        <f t="shared" si="296"/>
        <v>0</v>
      </c>
      <c r="K249" s="65">
        <f t="shared" si="296"/>
        <v>0</v>
      </c>
      <c r="L249" s="66">
        <f t="shared" si="296"/>
        <v>0</v>
      </c>
      <c r="M249" s="66">
        <f t="shared" si="296"/>
        <v>0</v>
      </c>
      <c r="N249" s="66">
        <f t="shared" si="296"/>
        <v>0</v>
      </c>
      <c r="O249" s="66">
        <f t="shared" si="296"/>
        <v>0</v>
      </c>
      <c r="P249" s="67">
        <f t="shared" si="296"/>
        <v>-3.9740999909554375E-5</v>
      </c>
      <c r="Q249" s="62">
        <f t="shared" si="296"/>
        <v>-3.3735800025169738E-4</v>
      </c>
      <c r="R249" s="63">
        <f t="shared" si="296"/>
        <v>-4.9905699961527716E-4</v>
      </c>
      <c r="S249" s="62">
        <f t="shared" si="296"/>
        <v>0</v>
      </c>
      <c r="T249" s="64">
        <f t="shared" si="296"/>
        <v>9.1599999905156437E-5</v>
      </c>
      <c r="U249" s="64">
        <f t="shared" si="296"/>
        <v>0</v>
      </c>
      <c r="V249" s="65">
        <f t="shared" si="296"/>
        <v>0</v>
      </c>
      <c r="W249" s="66">
        <f t="shared" si="296"/>
        <v>0</v>
      </c>
      <c r="X249" s="66">
        <f t="shared" si="296"/>
        <v>0</v>
      </c>
      <c r="Y249" s="66">
        <f t="shared" si="296"/>
        <v>0</v>
      </c>
      <c r="Z249" s="66">
        <f t="shared" si="296"/>
        <v>0</v>
      </c>
      <c r="AA249" s="67">
        <f t="shared" si="296"/>
        <v>-1.3563709999289131E-3</v>
      </c>
      <c r="AB249" s="62">
        <f t="shared" si="296"/>
        <v>-4.4065300171496347E-3</v>
      </c>
      <c r="AC249" s="63">
        <f t="shared" si="296"/>
        <v>1.096743040761794E-3</v>
      </c>
      <c r="AD249" s="62">
        <f t="shared" si="296"/>
        <v>0</v>
      </c>
      <c r="AE249" s="64">
        <f t="shared" si="296"/>
        <v>9.1599999905156437E-5</v>
      </c>
      <c r="AF249" s="64">
        <f t="shared" si="296"/>
        <v>0</v>
      </c>
      <c r="AG249" s="65">
        <f t="shared" si="296"/>
        <v>0</v>
      </c>
      <c r="AH249" s="66">
        <f t="shared" si="296"/>
        <v>0</v>
      </c>
      <c r="AI249" s="66">
        <f t="shared" si="296"/>
        <v>0</v>
      </c>
      <c r="AJ249" s="66">
        <f t="shared" si="296"/>
        <v>0</v>
      </c>
      <c r="AK249" s="72">
        <f t="shared" ref="AK249:BR249" si="297">AK165-AK81</f>
        <v>0</v>
      </c>
      <c r="AL249" s="62">
        <f t="shared" si="297"/>
        <v>1.3563710000425999E-3</v>
      </c>
      <c r="AM249" s="62">
        <f t="shared" si="297"/>
        <v>4.4065300004376695E-3</v>
      </c>
      <c r="AN249" s="63">
        <f t="shared" si="297"/>
        <v>-1.0967430000192735E-3</v>
      </c>
      <c r="AO249" s="62">
        <f t="shared" si="297"/>
        <v>0</v>
      </c>
      <c r="AP249" s="64">
        <f t="shared" si="297"/>
        <v>-9.1599999997526993E-5</v>
      </c>
      <c r="AQ249" s="64">
        <f t="shared" si="297"/>
        <v>0</v>
      </c>
      <c r="AR249" s="65">
        <f t="shared" si="297"/>
        <v>0</v>
      </c>
      <c r="AS249" s="66">
        <f t="shared" si="297"/>
        <v>0</v>
      </c>
      <c r="AT249" s="66">
        <f t="shared" si="297"/>
        <v>0</v>
      </c>
      <c r="AU249" s="66">
        <f t="shared" si="297"/>
        <v>0</v>
      </c>
      <c r="AV249" s="66">
        <f t="shared" si="297"/>
        <v>0</v>
      </c>
      <c r="AW249" s="67">
        <f t="shared" si="297"/>
        <v>0</v>
      </c>
      <c r="AX249" s="62">
        <f t="shared" si="297"/>
        <v>0</v>
      </c>
      <c r="AY249" s="63">
        <f t="shared" si="297"/>
        <v>0</v>
      </c>
      <c r="AZ249" s="62">
        <f t="shared" si="297"/>
        <v>0</v>
      </c>
      <c r="BA249" s="64">
        <f t="shared" si="297"/>
        <v>0</v>
      </c>
      <c r="BB249" s="64">
        <f t="shared" si="297"/>
        <v>0</v>
      </c>
      <c r="BC249" s="65">
        <f t="shared" si="297"/>
        <v>0</v>
      </c>
      <c r="BD249" s="66">
        <f t="shared" si="297"/>
        <v>0</v>
      </c>
      <c r="BE249" s="66">
        <f t="shared" si="297"/>
        <v>0</v>
      </c>
      <c r="BF249" s="66">
        <f t="shared" si="297"/>
        <v>0</v>
      </c>
      <c r="BG249" s="72">
        <f t="shared" si="297"/>
        <v>0</v>
      </c>
      <c r="BH249" s="67">
        <f t="shared" si="297"/>
        <v>0</v>
      </c>
      <c r="BI249" s="62">
        <f t="shared" si="297"/>
        <v>0</v>
      </c>
      <c r="BJ249" s="63">
        <f t="shared" si="297"/>
        <v>1.6370904631912708E-11</v>
      </c>
      <c r="BK249" s="62">
        <f t="shared" si="297"/>
        <v>0</v>
      </c>
      <c r="BL249" s="64">
        <f t="shared" si="297"/>
        <v>0</v>
      </c>
      <c r="BM249" s="64">
        <f t="shared" si="297"/>
        <v>0</v>
      </c>
      <c r="BN249" s="65">
        <f t="shared" si="297"/>
        <v>0</v>
      </c>
      <c r="BO249" s="66">
        <f t="shared" si="297"/>
        <v>0</v>
      </c>
      <c r="BP249" s="66">
        <f t="shared" si="297"/>
        <v>0</v>
      </c>
      <c r="BQ249" s="66">
        <f t="shared" si="297"/>
        <v>0</v>
      </c>
      <c r="BR249" s="72">
        <f t="shared" si="297"/>
        <v>0</v>
      </c>
      <c r="BS249" s="66"/>
      <c r="BT249" s="62">
        <f t="shared" ref="BT249:CD249" si="298">BT165-BT81</f>
        <v>1.4406396076083183E-8</v>
      </c>
      <c r="BU249" s="62">
        <f t="shared" si="298"/>
        <v>-1.354472090042691E-13</v>
      </c>
      <c r="BV249" s="63">
        <f t="shared" si="298"/>
        <v>-1.4551915228366852E-11</v>
      </c>
      <c r="BW249" s="62">
        <f t="shared" si="298"/>
        <v>-7.773337529215496E-12</v>
      </c>
      <c r="BX249" s="64">
        <f t="shared" si="298"/>
        <v>-5.9230842452961951E-11</v>
      </c>
      <c r="BY249" s="64">
        <f t="shared" si="298"/>
        <v>0</v>
      </c>
      <c r="BZ249" s="65">
        <f t="shared" si="298"/>
        <v>0</v>
      </c>
      <c r="CA249" s="66">
        <f t="shared" si="298"/>
        <v>0</v>
      </c>
      <c r="CB249" s="66">
        <f t="shared" si="298"/>
        <v>0</v>
      </c>
      <c r="CC249" s="66">
        <f t="shared" si="298"/>
        <v>0</v>
      </c>
      <c r="CD249" s="66">
        <f t="shared" si="298"/>
        <v>0</v>
      </c>
      <c r="CE249" s="61"/>
      <c r="CF249" s="62">
        <f t="shared" ref="CF249:CP249" si="299">CF165-CF81</f>
        <v>0</v>
      </c>
      <c r="CG249" s="62">
        <f t="shared" si="299"/>
        <v>0</v>
      </c>
      <c r="CH249" s="63">
        <f t="shared" si="299"/>
        <v>0</v>
      </c>
      <c r="CI249" s="62">
        <f t="shared" si="299"/>
        <v>0</v>
      </c>
      <c r="CJ249" s="64">
        <f t="shared" si="299"/>
        <v>0</v>
      </c>
      <c r="CK249" s="64">
        <f t="shared" si="299"/>
        <v>0</v>
      </c>
      <c r="CL249" s="65">
        <f t="shared" si="299"/>
        <v>0</v>
      </c>
      <c r="CM249" s="66">
        <f t="shared" si="299"/>
        <v>0</v>
      </c>
      <c r="CN249" s="66">
        <f t="shared" si="299"/>
        <v>0</v>
      </c>
      <c r="CO249" s="66">
        <f t="shared" si="299"/>
        <v>0</v>
      </c>
      <c r="CP249" s="66">
        <f t="shared" si="299"/>
        <v>0</v>
      </c>
      <c r="CQ249" s="5"/>
    </row>
    <row r="250" spans="1:95">
      <c r="A250" s="5"/>
      <c r="B250" s="21"/>
      <c r="C250" s="21"/>
      <c r="D250" s="22"/>
      <c r="E250" s="45">
        <f>E166-E82</f>
        <v>-17.558130264282227</v>
      </c>
      <c r="F250" s="45">
        <f t="shared" ref="F250:BQ250" si="300">F166-F82</f>
        <v>-20.02734187245369</v>
      </c>
      <c r="G250" s="46">
        <f t="shared" si="300"/>
        <v>-21.293938040733337</v>
      </c>
      <c r="H250" s="45">
        <f t="shared" si="300"/>
        <v>0</v>
      </c>
      <c r="I250" s="47">
        <f t="shared" si="300"/>
        <v>-22.175079077482224</v>
      </c>
      <c r="J250" s="47">
        <f t="shared" si="300"/>
        <v>-11.733011186122894</v>
      </c>
      <c r="K250" s="48">
        <f t="shared" si="300"/>
        <v>-22581197.605047613</v>
      </c>
      <c r="L250" s="47">
        <f t="shared" si="300"/>
        <v>-20090395.262707412</v>
      </c>
      <c r="M250" s="47">
        <f t="shared" si="300"/>
        <v>-20599008.532665551</v>
      </c>
      <c r="N250" s="47">
        <f t="shared" si="300"/>
        <v>-29962683.038884938</v>
      </c>
      <c r="O250" s="47">
        <f t="shared" si="300"/>
        <v>-31513164.653155833</v>
      </c>
      <c r="P250" s="49">
        <f t="shared" si="300"/>
        <v>-0.77520678751170635</v>
      </c>
      <c r="Q250" s="45">
        <f t="shared" si="300"/>
        <v>-0.85288684815168381</v>
      </c>
      <c r="R250" s="46">
        <f t="shared" si="300"/>
        <v>-0.96591848321259022</v>
      </c>
      <c r="S250" s="45">
        <f t="shared" si="300"/>
        <v>0</v>
      </c>
      <c r="T250" s="47">
        <f t="shared" si="300"/>
        <v>-0.75667291227728128</v>
      </c>
      <c r="U250" s="47">
        <f t="shared" si="300"/>
        <v>-0.49791468121111393</v>
      </c>
      <c r="V250" s="48">
        <f t="shared" si="300"/>
        <v>-1000426.2915581372</v>
      </c>
      <c r="W250" s="47">
        <f t="shared" si="300"/>
        <v>-1234001.0630930476</v>
      </c>
      <c r="X250" s="47">
        <f t="shared" si="300"/>
        <v>-2317893</v>
      </c>
      <c r="Y250" s="47">
        <f t="shared" si="300"/>
        <v>-1785678.5171450004</v>
      </c>
      <c r="Z250" s="47">
        <f t="shared" si="300"/>
        <v>-2173340</v>
      </c>
      <c r="AA250" s="49">
        <f t="shared" si="300"/>
        <v>-18.333337068557739</v>
      </c>
      <c r="AB250" s="45">
        <f t="shared" si="300"/>
        <v>-20.880228757858276</v>
      </c>
      <c r="AC250" s="46">
        <f t="shared" si="300"/>
        <v>-22.25985649228096</v>
      </c>
      <c r="AD250" s="45">
        <f t="shared" si="300"/>
        <v>0</v>
      </c>
      <c r="AE250" s="47">
        <f t="shared" si="300"/>
        <v>-22.931752055883408</v>
      </c>
      <c r="AF250" s="47">
        <f t="shared" si="300"/>
        <v>-12.230926007032394</v>
      </c>
      <c r="AG250" s="54">
        <f t="shared" si="300"/>
        <v>-23581623.8966057</v>
      </c>
      <c r="AH250" s="55">
        <f t="shared" si="300"/>
        <v>-21324396.325800419</v>
      </c>
      <c r="AI250" s="55">
        <f t="shared" si="300"/>
        <v>-22916901.532665551</v>
      </c>
      <c r="AJ250" s="55">
        <f t="shared" si="300"/>
        <v>-31748361.556029975</v>
      </c>
      <c r="AK250" s="55">
        <f t="shared" si="300"/>
        <v>-33686504.653155833</v>
      </c>
      <c r="AL250" s="45">
        <f t="shared" si="300"/>
        <v>18.333337161689997</v>
      </c>
      <c r="AM250" s="45">
        <f t="shared" si="300"/>
        <v>20.880228823516518</v>
      </c>
      <c r="AN250" s="46">
        <f t="shared" si="300"/>
        <v>22.25985648157075</v>
      </c>
      <c r="AO250" s="45">
        <f t="shared" si="300"/>
        <v>0</v>
      </c>
      <c r="AP250" s="47">
        <f t="shared" si="300"/>
        <v>22.931752182077616</v>
      </c>
      <c r="AQ250" s="47">
        <f t="shared" si="300"/>
        <v>12.230925902724266</v>
      </c>
      <c r="AR250" s="48">
        <f t="shared" si="300"/>
        <v>-1811440.1785942614</v>
      </c>
      <c r="AS250" s="47">
        <f t="shared" si="300"/>
        <v>-2485084.0906645451</v>
      </c>
      <c r="AT250" s="47">
        <f t="shared" si="300"/>
        <v>-3313178.4308344759</v>
      </c>
      <c r="AU250" s="47">
        <f t="shared" si="300"/>
        <v>-5172255.4837700017</v>
      </c>
      <c r="AV250" s="47">
        <f t="shared" si="300"/>
        <v>-6287193.9611441419</v>
      </c>
      <c r="AW250" s="49">
        <f t="shared" si="300"/>
        <v>0</v>
      </c>
      <c r="AX250" s="45">
        <f t="shared" si="300"/>
        <v>0</v>
      </c>
      <c r="AY250" s="46">
        <f t="shared" si="300"/>
        <v>0</v>
      </c>
      <c r="AZ250" s="45">
        <f t="shared" si="300"/>
        <v>0</v>
      </c>
      <c r="BA250" s="47">
        <f t="shared" si="300"/>
        <v>0</v>
      </c>
      <c r="BB250" s="47">
        <f t="shared" si="300"/>
        <v>0</v>
      </c>
      <c r="BC250" s="48">
        <f t="shared" si="300"/>
        <v>-3139539.3105999986</v>
      </c>
      <c r="BD250" s="47">
        <f t="shared" si="300"/>
        <v>-2708543.3137999959</v>
      </c>
      <c r="BE250" s="47">
        <f t="shared" si="300"/>
        <v>-2610663.3498</v>
      </c>
      <c r="BF250" s="47">
        <f t="shared" si="300"/>
        <v>-3292566.7961999979</v>
      </c>
      <c r="BG250" s="47">
        <f t="shared" si="300"/>
        <v>-3290523.4622000009</v>
      </c>
      <c r="BH250" s="49">
        <f t="shared" si="300"/>
        <v>0</v>
      </c>
      <c r="BI250" s="45">
        <f t="shared" si="300"/>
        <v>0</v>
      </c>
      <c r="BJ250" s="46">
        <f t="shared" si="300"/>
        <v>0</v>
      </c>
      <c r="BK250" s="45">
        <f t="shared" si="300"/>
        <v>0</v>
      </c>
      <c r="BL250" s="47">
        <f t="shared" si="300"/>
        <v>0</v>
      </c>
      <c r="BM250" s="47">
        <f t="shared" si="300"/>
        <v>0</v>
      </c>
      <c r="BN250" s="48">
        <f t="shared" si="300"/>
        <v>-28532603.385800213</v>
      </c>
      <c r="BO250" s="47">
        <f t="shared" si="300"/>
        <v>-26518023.730265081</v>
      </c>
      <c r="BP250" s="47">
        <f t="shared" si="300"/>
        <v>-28840743.313300043</v>
      </c>
      <c r="BQ250" s="47">
        <f t="shared" si="300"/>
        <v>-40213183.835999936</v>
      </c>
      <c r="BR250" s="47">
        <f t="shared" ref="BR250:CP250" si="301">BR166-BR82</f>
        <v>-43264222.076499999</v>
      </c>
      <c r="BS250" s="17"/>
      <c r="BT250" s="45">
        <f t="shared" si="301"/>
        <v>0</v>
      </c>
      <c r="BU250" s="45">
        <f t="shared" si="301"/>
        <v>0</v>
      </c>
      <c r="BV250" s="46">
        <f t="shared" si="301"/>
        <v>0</v>
      </c>
      <c r="BW250" s="45">
        <f t="shared" si="301"/>
        <v>0</v>
      </c>
      <c r="BX250" s="47">
        <f t="shared" si="301"/>
        <v>0</v>
      </c>
      <c r="BY250" s="47">
        <f t="shared" si="301"/>
        <v>0</v>
      </c>
      <c r="BZ250" s="48">
        <f t="shared" si="301"/>
        <v>-24497039.473439634</v>
      </c>
      <c r="CA250" s="47">
        <f t="shared" si="301"/>
        <v>-16517183.999113172</v>
      </c>
      <c r="CB250" s="47">
        <f t="shared" si="301"/>
        <v>-40545999.206599921</v>
      </c>
      <c r="CC250" s="47">
        <f t="shared" si="301"/>
        <v>-32811401.962600023</v>
      </c>
      <c r="CD250" s="47">
        <f t="shared" si="301"/>
        <v>-52633279.420699894</v>
      </c>
      <c r="CE250" s="19"/>
      <c r="CF250" s="45">
        <f t="shared" si="301"/>
        <v>0</v>
      </c>
      <c r="CG250" s="45">
        <f t="shared" si="301"/>
        <v>0</v>
      </c>
      <c r="CH250" s="46">
        <f t="shared" si="301"/>
        <v>0</v>
      </c>
      <c r="CI250" s="45">
        <f t="shared" si="301"/>
        <v>0</v>
      </c>
      <c r="CJ250" s="47">
        <f t="shared" si="301"/>
        <v>0</v>
      </c>
      <c r="CK250" s="47">
        <f t="shared" si="301"/>
        <v>0</v>
      </c>
      <c r="CL250" s="48">
        <f t="shared" si="301"/>
        <v>-1206176.8044000007</v>
      </c>
      <c r="CM250" s="47">
        <f t="shared" si="301"/>
        <v>-1509146.4490999933</v>
      </c>
      <c r="CN250" s="47">
        <f t="shared" si="301"/>
        <v>-2809683.0749999993</v>
      </c>
      <c r="CO250" s="47">
        <f t="shared" si="301"/>
        <v>-2231772.9824999943</v>
      </c>
      <c r="CP250" s="47">
        <f t="shared" si="301"/>
        <v>-2754340.1348000057</v>
      </c>
      <c r="CQ250" s="5"/>
    </row>
    <row r="251" spans="1:95">
      <c r="BG251" s="85"/>
    </row>
  </sheetData>
  <sheetProtection password="CF85" sheet="1" objects="1" scenarios="1"/>
  <mergeCells count="150">
    <mergeCell ref="B2:D2"/>
    <mergeCell ref="B4:D6"/>
    <mergeCell ref="E4:O4"/>
    <mergeCell ref="P4:Z4"/>
    <mergeCell ref="AA4:AK4"/>
    <mergeCell ref="AL4:AV4"/>
    <mergeCell ref="AA5:AB5"/>
    <mergeCell ref="AC5:AF5"/>
    <mergeCell ref="AG5:AK5"/>
    <mergeCell ref="AL5:AM5"/>
    <mergeCell ref="G6:H6"/>
    <mergeCell ref="I6:J6"/>
    <mergeCell ref="R6:S6"/>
    <mergeCell ref="T6:U6"/>
    <mergeCell ref="AC6:AD6"/>
    <mergeCell ref="AE6:AF6"/>
    <mergeCell ref="AN6:AO6"/>
    <mergeCell ref="AP6:AQ6"/>
    <mergeCell ref="AW4:BG4"/>
    <mergeCell ref="BH4:BR4"/>
    <mergeCell ref="BT4:CD4"/>
    <mergeCell ref="CF4:CP4"/>
    <mergeCell ref="E5:F5"/>
    <mergeCell ref="G5:J5"/>
    <mergeCell ref="K5:O5"/>
    <mergeCell ref="P5:Q5"/>
    <mergeCell ref="R5:U5"/>
    <mergeCell ref="V5:Z5"/>
    <mergeCell ref="CH5:CK5"/>
    <mergeCell ref="CL5:CP5"/>
    <mergeCell ref="BJ5:BM5"/>
    <mergeCell ref="BN5:BR5"/>
    <mergeCell ref="BT5:BU5"/>
    <mergeCell ref="BV5:BY5"/>
    <mergeCell ref="BZ5:CD5"/>
    <mergeCell ref="CF5:CG5"/>
    <mergeCell ref="AN5:AQ5"/>
    <mergeCell ref="AR5:AV5"/>
    <mergeCell ref="AW5:AX5"/>
    <mergeCell ref="AY5:BB5"/>
    <mergeCell ref="BC5:BG5"/>
    <mergeCell ref="BH5:BI5"/>
    <mergeCell ref="CH6:CI6"/>
    <mergeCell ref="CJ6:CK6"/>
    <mergeCell ref="B86:D86"/>
    <mergeCell ref="B88:D90"/>
    <mergeCell ref="E88:O88"/>
    <mergeCell ref="P88:Z88"/>
    <mergeCell ref="AA88:AK88"/>
    <mergeCell ref="AL88:AV88"/>
    <mergeCell ref="AW88:BG88"/>
    <mergeCell ref="BH88:BR88"/>
    <mergeCell ref="AY6:AZ6"/>
    <mergeCell ref="BA6:BB6"/>
    <mergeCell ref="BJ6:BK6"/>
    <mergeCell ref="BL6:BM6"/>
    <mergeCell ref="BV6:BW6"/>
    <mergeCell ref="BX6:BY6"/>
    <mergeCell ref="BT88:CD88"/>
    <mergeCell ref="CF88:CP88"/>
    <mergeCell ref="E89:F89"/>
    <mergeCell ref="G89:J89"/>
    <mergeCell ref="K89:O89"/>
    <mergeCell ref="P89:Q89"/>
    <mergeCell ref="R89:U89"/>
    <mergeCell ref="V89:Z89"/>
    <mergeCell ref="AA89:AB89"/>
    <mergeCell ref="AC89:AF89"/>
    <mergeCell ref="BZ89:CD89"/>
    <mergeCell ref="CF89:CG89"/>
    <mergeCell ref="CH89:CK89"/>
    <mergeCell ref="CL89:CP89"/>
    <mergeCell ref="G90:H90"/>
    <mergeCell ref="I90:J90"/>
    <mergeCell ref="R90:S90"/>
    <mergeCell ref="T90:U90"/>
    <mergeCell ref="AC90:AD90"/>
    <mergeCell ref="AE90:AF90"/>
    <mergeCell ref="BC89:BG89"/>
    <mergeCell ref="BH89:BI89"/>
    <mergeCell ref="BJ89:BM89"/>
    <mergeCell ref="BN89:BR89"/>
    <mergeCell ref="BT89:BU89"/>
    <mergeCell ref="BV89:BY89"/>
    <mergeCell ref="AG89:AK89"/>
    <mergeCell ref="AL89:AM89"/>
    <mergeCell ref="AN89:AQ89"/>
    <mergeCell ref="AR89:AV89"/>
    <mergeCell ref="AW89:AX89"/>
    <mergeCell ref="AY89:BB89"/>
    <mergeCell ref="BV90:BW90"/>
    <mergeCell ref="BX90:BY90"/>
    <mergeCell ref="CH90:CI90"/>
    <mergeCell ref="CJ90:CK90"/>
    <mergeCell ref="B170:D170"/>
    <mergeCell ref="B172:D174"/>
    <mergeCell ref="E172:O172"/>
    <mergeCell ref="P172:Z172"/>
    <mergeCell ref="AA172:AK172"/>
    <mergeCell ref="AL172:AV172"/>
    <mergeCell ref="AN90:AO90"/>
    <mergeCell ref="AP90:AQ90"/>
    <mergeCell ref="AY90:AZ90"/>
    <mergeCell ref="BA90:BB90"/>
    <mergeCell ref="BJ90:BK90"/>
    <mergeCell ref="BL90:BM90"/>
    <mergeCell ref="AW172:BG172"/>
    <mergeCell ref="BH172:BR172"/>
    <mergeCell ref="BT172:CD172"/>
    <mergeCell ref="CF172:CP172"/>
    <mergeCell ref="E173:F173"/>
    <mergeCell ref="G173:J173"/>
    <mergeCell ref="K173:O173"/>
    <mergeCell ref="P173:Q173"/>
    <mergeCell ref="R173:U173"/>
    <mergeCell ref="V173:Z173"/>
    <mergeCell ref="CF173:CG173"/>
    <mergeCell ref="CH173:CK173"/>
    <mergeCell ref="CL173:CP173"/>
    <mergeCell ref="AW173:AX173"/>
    <mergeCell ref="AY173:BB173"/>
    <mergeCell ref="BC173:BG173"/>
    <mergeCell ref="BH173:BI173"/>
    <mergeCell ref="BJ173:BM173"/>
    <mergeCell ref="BN173:BR173"/>
    <mergeCell ref="BT173:BU173"/>
    <mergeCell ref="BV173:BY173"/>
    <mergeCell ref="BZ173:CD173"/>
    <mergeCell ref="AA173:AB173"/>
    <mergeCell ref="AC173:AF173"/>
    <mergeCell ref="AG173:AK173"/>
    <mergeCell ref="AL173:AM173"/>
    <mergeCell ref="AN173:AQ173"/>
    <mergeCell ref="AR173:AV173"/>
    <mergeCell ref="CH174:CI174"/>
    <mergeCell ref="CJ174:CK174"/>
    <mergeCell ref="AN174:AO174"/>
    <mergeCell ref="AP174:AQ174"/>
    <mergeCell ref="AY174:AZ174"/>
    <mergeCell ref="BA174:BB174"/>
    <mergeCell ref="BJ174:BK174"/>
    <mergeCell ref="BL174:BM174"/>
    <mergeCell ref="G174:H174"/>
    <mergeCell ref="I174:J174"/>
    <mergeCell ref="R174:S174"/>
    <mergeCell ref="T174:U174"/>
    <mergeCell ref="AC174:AD174"/>
    <mergeCell ref="AE174:AF174"/>
    <mergeCell ref="BV174:BW174"/>
    <mergeCell ref="BX174:BY174"/>
  </mergeCells>
  <pageMargins left="0.43307086614173229" right="0.35433070866141736" top="0.74803149606299213" bottom="0.74803149606299213" header="0.31496062992125984" footer="0.31496062992125984"/>
  <pageSetup paperSize="8" scale="45" fitToWidth="2" fitToHeight="3" orientation="landscape" r:id="rId1"/>
  <rowBreaks count="2" manualBreakCount="2">
    <brk id="85" min="1" max="93" man="1"/>
    <brk id="169" min="1" max="9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B1:AN109"/>
  <sheetViews>
    <sheetView showGridLines="0" view="pageBreakPreview" zoomScale="90" zoomScaleNormal="90" zoomScaleSheetLayoutView="90" zoomScalePageLayoutView="90" workbookViewId="0"/>
  </sheetViews>
  <sheetFormatPr defaultColWidth="8.85546875" defaultRowHeight="12.75"/>
  <cols>
    <col min="1" max="1" width="3.140625" style="137" customWidth="1"/>
    <col min="2" max="2" width="21.42578125" style="136" customWidth="1"/>
    <col min="3" max="3" width="40" style="136" bestFit="1" customWidth="1"/>
    <col min="4" max="4" width="29.85546875" style="136" bestFit="1" customWidth="1"/>
    <col min="5" max="5" width="9.140625" style="156" customWidth="1"/>
    <col min="6" max="6" width="9.7109375" style="131" customWidth="1"/>
    <col min="7" max="10" width="9.140625" style="131" customWidth="1"/>
    <col min="11" max="16" width="6.140625" style="131" bestFit="1" customWidth="1"/>
    <col min="17" max="17" width="9.140625" style="138" customWidth="1"/>
    <col min="18" max="18" width="9.7109375" style="131" customWidth="1"/>
    <col min="19" max="22" width="9.140625" style="131" customWidth="1"/>
    <col min="23" max="23" width="7.7109375" style="138" customWidth="1"/>
    <col min="24" max="27" width="7.7109375" style="131" customWidth="1"/>
    <col min="28" max="28" width="9.5703125" style="131" customWidth="1"/>
    <col min="29" max="29" width="7.7109375" style="138" customWidth="1"/>
    <col min="30" max="33" width="7.7109375" style="131" customWidth="1"/>
    <col min="34" max="34" width="9.5703125" style="131" customWidth="1"/>
    <col min="35" max="35" width="8.85546875" style="138" customWidth="1"/>
    <col min="36" max="36" width="10.42578125" style="131" customWidth="1"/>
    <col min="37" max="38" width="9.140625" style="131" customWidth="1"/>
    <col min="39" max="39" width="10.42578125" style="131" customWidth="1"/>
    <col min="40" max="40" width="9.140625" style="131" customWidth="1"/>
    <col min="41" max="16384" width="8.85546875" style="137"/>
  </cols>
  <sheetData>
    <row r="1" spans="2:40" ht="21" customHeight="1">
      <c r="B1" s="222"/>
      <c r="C1" s="222"/>
      <c r="D1" s="222"/>
      <c r="W1" s="141"/>
      <c r="X1" s="132"/>
      <c r="AC1" s="140"/>
      <c r="AD1" s="133"/>
      <c r="AE1" s="133"/>
      <c r="AF1" s="133"/>
      <c r="AG1" s="133"/>
      <c r="AH1" s="133"/>
    </row>
    <row r="2" spans="2:40" s="144" customFormat="1" ht="33" customHeight="1">
      <c r="B2" s="223" t="s">
        <v>185</v>
      </c>
      <c r="C2" s="223"/>
      <c r="D2" s="223"/>
      <c r="E2" s="221" t="s">
        <v>183</v>
      </c>
      <c r="F2" s="221"/>
      <c r="G2" s="221"/>
      <c r="H2" s="221"/>
      <c r="I2" s="221"/>
      <c r="J2" s="221"/>
      <c r="K2" s="221" t="s">
        <v>176</v>
      </c>
      <c r="L2" s="221"/>
      <c r="M2" s="221"/>
      <c r="N2" s="221"/>
      <c r="O2" s="221"/>
      <c r="P2" s="221"/>
      <c r="Q2" s="221" t="s">
        <v>175</v>
      </c>
      <c r="R2" s="221"/>
      <c r="S2" s="221"/>
      <c r="T2" s="221"/>
      <c r="U2" s="221"/>
      <c r="V2" s="221"/>
      <c r="W2" s="221" t="s">
        <v>123</v>
      </c>
      <c r="X2" s="221"/>
      <c r="Y2" s="221"/>
      <c r="Z2" s="221"/>
      <c r="AA2" s="221"/>
      <c r="AB2" s="221"/>
      <c r="AC2" s="221" t="s">
        <v>124</v>
      </c>
      <c r="AD2" s="221"/>
      <c r="AE2" s="221"/>
      <c r="AF2" s="221"/>
      <c r="AG2" s="221"/>
      <c r="AH2" s="221"/>
      <c r="AI2" s="221" t="s">
        <v>174</v>
      </c>
      <c r="AJ2" s="221"/>
      <c r="AK2" s="221"/>
      <c r="AL2" s="221"/>
      <c r="AM2" s="221"/>
      <c r="AN2" s="221"/>
    </row>
    <row r="3" spans="2:40" s="145" customFormat="1">
      <c r="B3" s="147" t="s">
        <v>173</v>
      </c>
      <c r="C3" s="147"/>
      <c r="D3" s="147"/>
      <c r="E3" s="148" t="s">
        <v>172</v>
      </c>
      <c r="F3" s="148" t="s">
        <v>171</v>
      </c>
      <c r="G3" s="148" t="s">
        <v>170</v>
      </c>
      <c r="H3" s="148" t="s">
        <v>169</v>
      </c>
      <c r="I3" s="148" t="s">
        <v>168</v>
      </c>
      <c r="J3" s="148" t="s">
        <v>167</v>
      </c>
      <c r="K3" s="149" t="s">
        <v>172</v>
      </c>
      <c r="L3" s="149" t="s">
        <v>171</v>
      </c>
      <c r="M3" s="149" t="s">
        <v>170</v>
      </c>
      <c r="N3" s="149" t="s">
        <v>169</v>
      </c>
      <c r="O3" s="149" t="s">
        <v>168</v>
      </c>
      <c r="P3" s="149" t="s">
        <v>167</v>
      </c>
      <c r="Q3" s="149" t="s">
        <v>172</v>
      </c>
      <c r="R3" s="149" t="s">
        <v>171</v>
      </c>
      <c r="S3" s="149" t="s">
        <v>170</v>
      </c>
      <c r="T3" s="149" t="s">
        <v>169</v>
      </c>
      <c r="U3" s="149" t="s">
        <v>168</v>
      </c>
      <c r="V3" s="149" t="s">
        <v>167</v>
      </c>
      <c r="W3" s="149" t="s">
        <v>172</v>
      </c>
      <c r="X3" s="149" t="s">
        <v>171</v>
      </c>
      <c r="Y3" s="149" t="s">
        <v>170</v>
      </c>
      <c r="Z3" s="149" t="s">
        <v>169</v>
      </c>
      <c r="AA3" s="149" t="s">
        <v>168</v>
      </c>
      <c r="AB3" s="149" t="s">
        <v>167</v>
      </c>
      <c r="AC3" s="149" t="s">
        <v>172</v>
      </c>
      <c r="AD3" s="149" t="s">
        <v>171</v>
      </c>
      <c r="AE3" s="149" t="s">
        <v>170</v>
      </c>
      <c r="AF3" s="149" t="s">
        <v>169</v>
      </c>
      <c r="AG3" s="149" t="s">
        <v>168</v>
      </c>
      <c r="AH3" s="149" t="s">
        <v>167</v>
      </c>
      <c r="AI3" s="149" t="s">
        <v>172</v>
      </c>
      <c r="AJ3" s="149" t="s">
        <v>171</v>
      </c>
      <c r="AK3" s="149" t="s">
        <v>170</v>
      </c>
      <c r="AL3" s="149" t="s">
        <v>169</v>
      </c>
      <c r="AM3" s="149" t="s">
        <v>168</v>
      </c>
      <c r="AN3" s="149" t="s">
        <v>167</v>
      </c>
    </row>
    <row r="4" spans="2:40" s="146" customFormat="1" ht="14.25">
      <c r="B4" s="158" t="s">
        <v>155</v>
      </c>
      <c r="C4" s="158" t="s">
        <v>165</v>
      </c>
      <c r="D4" s="158" t="s">
        <v>166</v>
      </c>
      <c r="E4" s="165"/>
      <c r="F4" s="171"/>
      <c r="G4" s="155"/>
      <c r="H4" s="155"/>
      <c r="I4" s="155"/>
      <c r="J4" s="155"/>
      <c r="K4" s="172"/>
      <c r="L4" s="171"/>
      <c r="M4" s="155"/>
      <c r="N4" s="155"/>
      <c r="O4" s="155"/>
      <c r="P4" s="155"/>
      <c r="Q4" s="172"/>
      <c r="R4" s="171"/>
      <c r="S4" s="155"/>
      <c r="T4" s="155"/>
      <c r="U4" s="155"/>
      <c r="V4" s="155"/>
      <c r="W4" s="177"/>
      <c r="X4" s="168"/>
      <c r="Y4" s="142"/>
      <c r="Z4" s="142"/>
      <c r="AA4" s="142"/>
      <c r="AB4" s="142"/>
      <c r="AC4" s="178"/>
      <c r="AD4" s="168"/>
      <c r="AE4" s="142"/>
      <c r="AF4" s="142"/>
      <c r="AG4" s="142"/>
      <c r="AH4" s="142"/>
      <c r="AI4" s="162"/>
      <c r="AJ4" s="168"/>
      <c r="AK4" s="142"/>
      <c r="AL4" s="142"/>
      <c r="AM4" s="142"/>
      <c r="AN4" s="143"/>
    </row>
    <row r="5" spans="2:40" s="146" customFormat="1" ht="14.25">
      <c r="B5" s="158" t="s">
        <v>155</v>
      </c>
      <c r="C5" s="158" t="s">
        <v>163</v>
      </c>
      <c r="D5" s="158" t="s">
        <v>4</v>
      </c>
      <c r="E5" s="166">
        <v>2.5450579860740108</v>
      </c>
      <c r="F5" s="169">
        <v>1.909367</v>
      </c>
      <c r="G5" s="153">
        <v>3.1510340000000001</v>
      </c>
      <c r="H5" s="153">
        <v>2.7525279999999999</v>
      </c>
      <c r="I5" s="153">
        <v>1.7121550000000001</v>
      </c>
      <c r="J5" s="153">
        <v>1.8743019999999999</v>
      </c>
      <c r="K5" s="173"/>
      <c r="L5" s="169"/>
      <c r="M5" s="153"/>
      <c r="N5" s="153"/>
      <c r="O5" s="153"/>
      <c r="P5" s="153"/>
      <c r="Q5" s="175">
        <v>2.5450579860740108</v>
      </c>
      <c r="R5" s="169">
        <v>1.909367</v>
      </c>
      <c r="S5" s="153">
        <v>3.1510340000000001</v>
      </c>
      <c r="T5" s="153">
        <v>2.7525279999999999</v>
      </c>
      <c r="U5" s="153">
        <v>1.7121550000000001</v>
      </c>
      <c r="V5" s="153">
        <v>1.8743019999999999</v>
      </c>
      <c r="W5" s="163">
        <v>8.4012751040610123E-2</v>
      </c>
      <c r="X5" s="169">
        <v>0.10494171820966391</v>
      </c>
      <c r="Y5" s="153">
        <v>0.24299423971721934</v>
      </c>
      <c r="Z5" s="153">
        <v>0.27452377907544578</v>
      </c>
      <c r="AA5" s="153">
        <v>0.21030328468149251</v>
      </c>
      <c r="AB5" s="153">
        <v>0.27441468947080616</v>
      </c>
      <c r="AC5" s="179">
        <v>0</v>
      </c>
      <c r="AD5" s="169">
        <v>5.7153363523744255E-2</v>
      </c>
      <c r="AE5" s="153">
        <v>0.12466605950204221</v>
      </c>
      <c r="AF5" s="153">
        <v>0.1365644474294665</v>
      </c>
      <c r="AG5" s="153">
        <v>0.10195251149399627</v>
      </c>
      <c r="AH5" s="153">
        <v>0.12927996484778256</v>
      </c>
      <c r="AI5" s="163">
        <v>2.6290707371146209</v>
      </c>
      <c r="AJ5" s="169">
        <v>2.0714620817334084</v>
      </c>
      <c r="AK5" s="153">
        <v>3.5186942992192618</v>
      </c>
      <c r="AL5" s="153">
        <v>3.1636162265049119</v>
      </c>
      <c r="AM5" s="153">
        <v>2.0244107961754887</v>
      </c>
      <c r="AN5" s="154">
        <v>2.2779966543185886</v>
      </c>
    </row>
    <row r="6" spans="2:40" s="146" customFormat="1" ht="14.25">
      <c r="B6" s="158" t="s">
        <v>155</v>
      </c>
      <c r="C6" s="158" t="s">
        <v>165</v>
      </c>
      <c r="D6" s="158" t="s">
        <v>18</v>
      </c>
      <c r="E6" s="166">
        <v>9.0849882006939797</v>
      </c>
      <c r="F6" s="169">
        <v>9.9470659999999995</v>
      </c>
      <c r="G6" s="153">
        <v>9.4626859999999997</v>
      </c>
      <c r="H6" s="153">
        <v>9.3150460000000006</v>
      </c>
      <c r="I6" s="153">
        <v>9.2973169999999996</v>
      </c>
      <c r="J6" s="153">
        <v>9.1508339999999997</v>
      </c>
      <c r="K6" s="173"/>
      <c r="L6" s="169"/>
      <c r="M6" s="153"/>
      <c r="N6" s="153"/>
      <c r="O6" s="153"/>
      <c r="P6" s="153"/>
      <c r="Q6" s="175">
        <v>9.0849882006939797</v>
      </c>
      <c r="R6" s="169">
        <v>9.9470659999999995</v>
      </c>
      <c r="S6" s="153">
        <v>9.4626859999999997</v>
      </c>
      <c r="T6" s="153">
        <v>9.3150460000000006</v>
      </c>
      <c r="U6" s="153">
        <v>9.2973169999999996</v>
      </c>
      <c r="V6" s="153">
        <v>9.1508339999999997</v>
      </c>
      <c r="W6" s="163">
        <v>0.29989684167832031</v>
      </c>
      <c r="X6" s="169">
        <v>0.54670589634414313</v>
      </c>
      <c r="Y6" s="153">
        <v>0.72972179616366439</v>
      </c>
      <c r="Z6" s="153">
        <v>0.92903746308179791</v>
      </c>
      <c r="AA6" s="153">
        <v>1.1419855701295045</v>
      </c>
      <c r="AB6" s="153">
        <v>1.3397644939336857</v>
      </c>
      <c r="AC6" s="179">
        <v>0</v>
      </c>
      <c r="AD6" s="169">
        <v>0.56125193195842682</v>
      </c>
      <c r="AE6" s="153">
        <v>0.55875381234928156</v>
      </c>
      <c r="AF6" s="153">
        <v>0.56074306211791447</v>
      </c>
      <c r="AG6" s="153">
        <v>0.56715837341904773</v>
      </c>
      <c r="AH6" s="153">
        <v>0.56429276014240426</v>
      </c>
      <c r="AI6" s="163">
        <v>9.3848850423723</v>
      </c>
      <c r="AJ6" s="169">
        <v>11.05502382830257</v>
      </c>
      <c r="AK6" s="153">
        <v>10.751161608512946</v>
      </c>
      <c r="AL6" s="153">
        <v>10.804826525199713</v>
      </c>
      <c r="AM6" s="153">
        <v>11.006460943548552</v>
      </c>
      <c r="AN6" s="154">
        <v>11.05489125407609</v>
      </c>
    </row>
    <row r="7" spans="2:40" s="146" customFormat="1" ht="14.25">
      <c r="B7" s="158" t="s">
        <v>155</v>
      </c>
      <c r="C7" s="158" t="s">
        <v>165</v>
      </c>
      <c r="D7" s="158" t="s">
        <v>17</v>
      </c>
      <c r="E7" s="166">
        <v>6.3207904688200012</v>
      </c>
      <c r="F7" s="169">
        <v>6.821847</v>
      </c>
      <c r="G7" s="153">
        <v>7.0364509999999996</v>
      </c>
      <c r="H7" s="153">
        <v>6.0773630000000001</v>
      </c>
      <c r="I7" s="153">
        <v>7.1063499999999999</v>
      </c>
      <c r="J7" s="153">
        <v>6.6128179999999999</v>
      </c>
      <c r="K7" s="173"/>
      <c r="L7" s="169"/>
      <c r="M7" s="153"/>
      <c r="N7" s="153"/>
      <c r="O7" s="153"/>
      <c r="P7" s="153"/>
      <c r="Q7" s="175">
        <v>6.3207904688200012</v>
      </c>
      <c r="R7" s="169">
        <v>6.821847</v>
      </c>
      <c r="S7" s="153">
        <v>7.0364509999999996</v>
      </c>
      <c r="T7" s="153">
        <v>6.0773630000000001</v>
      </c>
      <c r="U7" s="153">
        <v>7.1063499999999999</v>
      </c>
      <c r="V7" s="153">
        <v>6.6128179999999999</v>
      </c>
      <c r="W7" s="163">
        <v>0.20865025431345696</v>
      </c>
      <c r="X7" s="169">
        <v>0.37493910052045543</v>
      </c>
      <c r="Y7" s="153">
        <v>0.54262094952084539</v>
      </c>
      <c r="Z7" s="153">
        <v>0.60612667975522427</v>
      </c>
      <c r="AA7" s="153">
        <v>0.87287000715257967</v>
      </c>
      <c r="AB7" s="153">
        <v>0.96817609862068998</v>
      </c>
      <c r="AC7" s="179">
        <v>0</v>
      </c>
      <c r="AD7" s="169">
        <v>0.32957839695292929</v>
      </c>
      <c r="AE7" s="153">
        <v>0.36996453030973631</v>
      </c>
      <c r="AF7" s="153">
        <v>0.33810205385965775</v>
      </c>
      <c r="AG7" s="153">
        <v>0.41451006283950165</v>
      </c>
      <c r="AH7" s="153">
        <v>0.40207760199587633</v>
      </c>
      <c r="AI7" s="163">
        <v>6.5294407231334581</v>
      </c>
      <c r="AJ7" s="169">
        <v>7.5263644974733843</v>
      </c>
      <c r="AK7" s="153">
        <v>7.949036479830581</v>
      </c>
      <c r="AL7" s="153">
        <v>7.0215917336148816</v>
      </c>
      <c r="AM7" s="153">
        <v>8.3937300699920812</v>
      </c>
      <c r="AN7" s="154">
        <v>7.9830717006165663</v>
      </c>
    </row>
    <row r="8" spans="2:40" s="146" customFormat="1" ht="14.25">
      <c r="B8" s="158" t="s">
        <v>155</v>
      </c>
      <c r="C8" s="158" t="s">
        <v>165</v>
      </c>
      <c r="D8" s="158" t="s">
        <v>21</v>
      </c>
      <c r="E8" s="166">
        <v>3.9932810734155888</v>
      </c>
      <c r="F8" s="169">
        <v>3.982386</v>
      </c>
      <c r="G8" s="153">
        <v>3.5667089999999999</v>
      </c>
      <c r="H8" s="153">
        <v>4.013471</v>
      </c>
      <c r="I8" s="153">
        <v>4.1004670000000001</v>
      </c>
      <c r="J8" s="153">
        <v>4.1466779999999996</v>
      </c>
      <c r="K8" s="173"/>
      <c r="L8" s="169"/>
      <c r="M8" s="153"/>
      <c r="N8" s="153"/>
      <c r="O8" s="153"/>
      <c r="P8" s="153"/>
      <c r="Q8" s="175">
        <v>3.9932810734155888</v>
      </c>
      <c r="R8" s="169">
        <v>3.982386</v>
      </c>
      <c r="S8" s="153">
        <v>3.5667089999999999</v>
      </c>
      <c r="T8" s="153">
        <v>4.013471</v>
      </c>
      <c r="U8" s="153">
        <v>4.1004670000000001</v>
      </c>
      <c r="V8" s="153">
        <v>4.1466779999999996</v>
      </c>
      <c r="W8" s="163">
        <v>0.13181881532434669</v>
      </c>
      <c r="X8" s="169">
        <v>0.2188779995747856</v>
      </c>
      <c r="Y8" s="153">
        <v>0.27504931452582326</v>
      </c>
      <c r="Z8" s="153">
        <v>0.40028411196169777</v>
      </c>
      <c r="AA8" s="153">
        <v>0.50365865171556656</v>
      </c>
      <c r="AB8" s="153">
        <v>0.60711099689667058</v>
      </c>
      <c r="AC8" s="179">
        <v>0</v>
      </c>
      <c r="AD8" s="169">
        <v>0.12594087649895855</v>
      </c>
      <c r="AE8" s="153">
        <v>0.12869474470319681</v>
      </c>
      <c r="AF8" s="153">
        <v>0.16139506983927387</v>
      </c>
      <c r="AG8" s="153">
        <v>0.18115077051366688</v>
      </c>
      <c r="AH8" s="153">
        <v>0.1986902967993838</v>
      </c>
      <c r="AI8" s="163">
        <v>4.1250998887399355</v>
      </c>
      <c r="AJ8" s="169">
        <v>4.3272048760737443</v>
      </c>
      <c r="AK8" s="153">
        <v>3.9704530592290199</v>
      </c>
      <c r="AL8" s="153">
        <v>4.5751501818009714</v>
      </c>
      <c r="AM8" s="153">
        <v>4.7852764222292334</v>
      </c>
      <c r="AN8" s="154">
        <v>4.9524792936960544</v>
      </c>
    </row>
    <row r="9" spans="2:40" s="146" customFormat="1" ht="14.25">
      <c r="B9" s="158" t="s">
        <v>155</v>
      </c>
      <c r="C9" s="158" t="s">
        <v>165</v>
      </c>
      <c r="D9" s="158" t="s">
        <v>20</v>
      </c>
      <c r="E9" s="166">
        <v>0</v>
      </c>
      <c r="F9" s="169">
        <v>0.13084200000000001</v>
      </c>
      <c r="G9" s="153">
        <v>0</v>
      </c>
      <c r="H9" s="153">
        <v>0.13084399999999999</v>
      </c>
      <c r="I9" s="153">
        <v>0.13084399999999999</v>
      </c>
      <c r="J9" s="153">
        <v>0</v>
      </c>
      <c r="K9" s="173"/>
      <c r="L9" s="169"/>
      <c r="M9" s="153"/>
      <c r="N9" s="153"/>
      <c r="O9" s="153"/>
      <c r="P9" s="153"/>
      <c r="Q9" s="175">
        <v>0</v>
      </c>
      <c r="R9" s="169">
        <v>0.13084200000000001</v>
      </c>
      <c r="S9" s="153">
        <v>0</v>
      </c>
      <c r="T9" s="153">
        <v>0.13084399999999999</v>
      </c>
      <c r="U9" s="153">
        <v>0.13084399999999999</v>
      </c>
      <c r="V9" s="153">
        <v>0</v>
      </c>
      <c r="W9" s="163">
        <v>0</v>
      </c>
      <c r="X9" s="169">
        <v>7.1912755871390011E-3</v>
      </c>
      <c r="Y9" s="153">
        <v>0</v>
      </c>
      <c r="Z9" s="153">
        <v>1.3049745306622729E-2</v>
      </c>
      <c r="AA9" s="153">
        <v>1.6071513958061751E-2</v>
      </c>
      <c r="AB9" s="153">
        <v>0</v>
      </c>
      <c r="AC9" s="179">
        <v>0</v>
      </c>
      <c r="AD9" s="169">
        <v>7.2636248856460927E-3</v>
      </c>
      <c r="AE9" s="153">
        <v>0</v>
      </c>
      <c r="AF9" s="153">
        <v>8.6659384317512873E-3</v>
      </c>
      <c r="AG9" s="153">
        <v>9.0400582197323436E-3</v>
      </c>
      <c r="AH9" s="153">
        <v>0</v>
      </c>
      <c r="AI9" s="163">
        <v>0</v>
      </c>
      <c r="AJ9" s="169">
        <v>0.1452969004727851</v>
      </c>
      <c r="AK9" s="153">
        <v>0</v>
      </c>
      <c r="AL9" s="153">
        <v>0.152559683738374</v>
      </c>
      <c r="AM9" s="153">
        <v>0.15595557217779407</v>
      </c>
      <c r="AN9" s="154">
        <v>0</v>
      </c>
    </row>
    <row r="10" spans="2:40" s="146" customFormat="1" ht="14.25">
      <c r="B10" s="158" t="s">
        <v>155</v>
      </c>
      <c r="C10" s="158" t="s">
        <v>165</v>
      </c>
      <c r="D10" s="158" t="s">
        <v>25</v>
      </c>
      <c r="E10" s="166">
        <v>1.5290126807</v>
      </c>
      <c r="F10" s="169">
        <v>0.34516799999999997</v>
      </c>
      <c r="G10" s="153">
        <v>0.34516599999999997</v>
      </c>
      <c r="H10" s="153">
        <v>0</v>
      </c>
      <c r="I10" s="153">
        <v>0</v>
      </c>
      <c r="J10" s="153">
        <v>0</v>
      </c>
      <c r="K10" s="173"/>
      <c r="L10" s="169"/>
      <c r="M10" s="153"/>
      <c r="N10" s="153"/>
      <c r="O10" s="153"/>
      <c r="P10" s="153"/>
      <c r="Q10" s="175">
        <v>1.5290126807</v>
      </c>
      <c r="R10" s="169">
        <v>0.34516799999999997</v>
      </c>
      <c r="S10" s="153">
        <v>0.34516599999999997</v>
      </c>
      <c r="T10" s="153">
        <v>0</v>
      </c>
      <c r="U10" s="153">
        <v>0</v>
      </c>
      <c r="V10" s="153">
        <v>0</v>
      </c>
      <c r="W10" s="163">
        <v>5.047294104278599E-2</v>
      </c>
      <c r="X10" s="169">
        <v>1.8970958957074902E-2</v>
      </c>
      <c r="Y10" s="153">
        <v>2.6617722863743698E-2</v>
      </c>
      <c r="Z10" s="153">
        <v>0</v>
      </c>
      <c r="AA10" s="153">
        <v>0</v>
      </c>
      <c r="AB10" s="153">
        <v>0</v>
      </c>
      <c r="AC10" s="179">
        <v>0</v>
      </c>
      <c r="AD10" s="169">
        <v>1.8886978801599289E-2</v>
      </c>
      <c r="AE10" s="153">
        <v>2.062931287956539E-2</v>
      </c>
      <c r="AF10" s="153">
        <v>0</v>
      </c>
      <c r="AG10" s="153">
        <v>0</v>
      </c>
      <c r="AH10" s="153">
        <v>0</v>
      </c>
      <c r="AI10" s="163">
        <v>1.579485621742786</v>
      </c>
      <c r="AJ10" s="169">
        <v>0.38302593775867416</v>
      </c>
      <c r="AK10" s="153">
        <v>0.39241303574330905</v>
      </c>
      <c r="AL10" s="153">
        <v>0</v>
      </c>
      <c r="AM10" s="153">
        <v>0</v>
      </c>
      <c r="AN10" s="154">
        <v>0</v>
      </c>
    </row>
    <row r="11" spans="2:40" s="146" customFormat="1" ht="14.25">
      <c r="B11" s="158" t="s">
        <v>155</v>
      </c>
      <c r="C11" s="158" t="s">
        <v>165</v>
      </c>
      <c r="D11" s="158" t="s">
        <v>29</v>
      </c>
      <c r="E11" s="166">
        <v>0.2</v>
      </c>
      <c r="F11" s="169">
        <v>0</v>
      </c>
      <c r="G11" s="153">
        <v>0</v>
      </c>
      <c r="H11" s="153">
        <v>0</v>
      </c>
      <c r="I11" s="153">
        <v>0</v>
      </c>
      <c r="J11" s="153">
        <v>0</v>
      </c>
      <c r="K11" s="173"/>
      <c r="L11" s="169"/>
      <c r="M11" s="153"/>
      <c r="N11" s="153"/>
      <c r="O11" s="153"/>
      <c r="P11" s="153"/>
      <c r="Q11" s="175">
        <v>0.2</v>
      </c>
      <c r="R11" s="169">
        <v>0</v>
      </c>
      <c r="S11" s="153">
        <v>0</v>
      </c>
      <c r="T11" s="153">
        <v>0</v>
      </c>
      <c r="U11" s="153">
        <v>0</v>
      </c>
      <c r="V11" s="153">
        <v>0</v>
      </c>
      <c r="W11" s="163">
        <v>6.6020304056181867E-3</v>
      </c>
      <c r="X11" s="169">
        <v>0</v>
      </c>
      <c r="Y11" s="153">
        <v>0</v>
      </c>
      <c r="Z11" s="153">
        <v>0</v>
      </c>
      <c r="AA11" s="153">
        <v>0</v>
      </c>
      <c r="AB11" s="153">
        <v>0</v>
      </c>
      <c r="AC11" s="179">
        <v>0</v>
      </c>
      <c r="AD11" s="169">
        <v>0</v>
      </c>
      <c r="AE11" s="153">
        <v>0</v>
      </c>
      <c r="AF11" s="153">
        <v>0</v>
      </c>
      <c r="AG11" s="153">
        <v>0</v>
      </c>
      <c r="AH11" s="153">
        <v>0</v>
      </c>
      <c r="AI11" s="163">
        <v>0.2066020304056182</v>
      </c>
      <c r="AJ11" s="169">
        <v>0</v>
      </c>
      <c r="AK11" s="153">
        <v>0</v>
      </c>
      <c r="AL11" s="153">
        <v>0</v>
      </c>
      <c r="AM11" s="153">
        <v>0</v>
      </c>
      <c r="AN11" s="154">
        <v>0</v>
      </c>
    </row>
    <row r="12" spans="2:40" s="146" customFormat="1" ht="14.25">
      <c r="B12" s="158" t="s">
        <v>155</v>
      </c>
      <c r="C12" s="158" t="s">
        <v>163</v>
      </c>
      <c r="D12" s="158" t="s">
        <v>164</v>
      </c>
      <c r="E12" s="166">
        <v>0.59051309843099986</v>
      </c>
      <c r="F12" s="169">
        <v>0</v>
      </c>
      <c r="G12" s="153">
        <v>0</v>
      </c>
      <c r="H12" s="153">
        <v>0</v>
      </c>
      <c r="I12" s="153">
        <v>0</v>
      </c>
      <c r="J12" s="153">
        <v>0</v>
      </c>
      <c r="K12" s="173"/>
      <c r="L12" s="169"/>
      <c r="M12" s="153"/>
      <c r="N12" s="153"/>
      <c r="O12" s="153"/>
      <c r="P12" s="153"/>
      <c r="Q12" s="175">
        <v>0.59051309843099986</v>
      </c>
      <c r="R12" s="169">
        <v>0</v>
      </c>
      <c r="S12" s="153">
        <v>0</v>
      </c>
      <c r="T12" s="153">
        <v>0</v>
      </c>
      <c r="U12" s="153">
        <v>0</v>
      </c>
      <c r="V12" s="153">
        <v>0</v>
      </c>
      <c r="W12" s="163">
        <v>1.9492927153786366E-2</v>
      </c>
      <c r="X12" s="169">
        <v>0</v>
      </c>
      <c r="Y12" s="153">
        <v>0</v>
      </c>
      <c r="Z12" s="153">
        <v>0</v>
      </c>
      <c r="AA12" s="153">
        <v>0</v>
      </c>
      <c r="AB12" s="153">
        <v>0</v>
      </c>
      <c r="AC12" s="179">
        <v>0</v>
      </c>
      <c r="AD12" s="169">
        <v>0</v>
      </c>
      <c r="AE12" s="153">
        <v>0</v>
      </c>
      <c r="AF12" s="153">
        <v>0</v>
      </c>
      <c r="AG12" s="153">
        <v>0</v>
      </c>
      <c r="AH12" s="153">
        <v>0</v>
      </c>
      <c r="AI12" s="163">
        <v>0.61000602558478623</v>
      </c>
      <c r="AJ12" s="169">
        <v>0</v>
      </c>
      <c r="AK12" s="153">
        <v>0</v>
      </c>
      <c r="AL12" s="153">
        <v>0</v>
      </c>
      <c r="AM12" s="153">
        <v>0</v>
      </c>
      <c r="AN12" s="154">
        <v>0</v>
      </c>
    </row>
    <row r="13" spans="2:40" s="146" customFormat="1" ht="14.25">
      <c r="B13" s="158" t="s">
        <v>155</v>
      </c>
      <c r="C13" s="158" t="s">
        <v>163</v>
      </c>
      <c r="D13" s="158" t="s">
        <v>8</v>
      </c>
      <c r="E13" s="166">
        <v>0</v>
      </c>
      <c r="F13" s="169">
        <v>0</v>
      </c>
      <c r="G13" s="153">
        <v>0</v>
      </c>
      <c r="H13" s="153">
        <v>0</v>
      </c>
      <c r="I13" s="153">
        <v>0</v>
      </c>
      <c r="J13" s="153">
        <v>0</v>
      </c>
      <c r="K13" s="173"/>
      <c r="L13" s="169"/>
      <c r="M13" s="153"/>
      <c r="N13" s="153"/>
      <c r="O13" s="153"/>
      <c r="P13" s="153"/>
      <c r="Q13" s="175">
        <v>0</v>
      </c>
      <c r="R13" s="169">
        <v>0</v>
      </c>
      <c r="S13" s="153">
        <v>0</v>
      </c>
      <c r="T13" s="153">
        <v>0</v>
      </c>
      <c r="U13" s="153">
        <v>0</v>
      </c>
      <c r="V13" s="153">
        <v>0</v>
      </c>
      <c r="W13" s="163">
        <v>0</v>
      </c>
      <c r="X13" s="169">
        <v>0</v>
      </c>
      <c r="Y13" s="153">
        <v>0</v>
      </c>
      <c r="Z13" s="153">
        <v>0</v>
      </c>
      <c r="AA13" s="153">
        <v>0</v>
      </c>
      <c r="AB13" s="153">
        <v>0</v>
      </c>
      <c r="AC13" s="179">
        <v>0</v>
      </c>
      <c r="AD13" s="169">
        <v>0</v>
      </c>
      <c r="AE13" s="153">
        <v>0</v>
      </c>
      <c r="AF13" s="153">
        <v>0</v>
      </c>
      <c r="AG13" s="153">
        <v>0</v>
      </c>
      <c r="AH13" s="153">
        <v>0</v>
      </c>
      <c r="AI13" s="163">
        <v>0</v>
      </c>
      <c r="AJ13" s="169">
        <v>0</v>
      </c>
      <c r="AK13" s="153">
        <v>0</v>
      </c>
      <c r="AL13" s="153">
        <v>0</v>
      </c>
      <c r="AM13" s="153">
        <v>0</v>
      </c>
      <c r="AN13" s="154">
        <v>0</v>
      </c>
    </row>
    <row r="14" spans="2:40" s="146" customFormat="1" ht="14.25">
      <c r="B14" s="158" t="s">
        <v>155</v>
      </c>
      <c r="C14" s="158" t="s">
        <v>163</v>
      </c>
      <c r="D14" s="158" t="s">
        <v>9</v>
      </c>
      <c r="E14" s="166">
        <v>0.13359149478000001</v>
      </c>
      <c r="F14" s="169">
        <v>1.8441479999999999</v>
      </c>
      <c r="G14" s="153">
        <v>2.313342</v>
      </c>
      <c r="H14" s="153">
        <v>1.209068</v>
      </c>
      <c r="I14" s="153">
        <v>0.1</v>
      </c>
      <c r="J14" s="153">
        <v>0.1</v>
      </c>
      <c r="K14" s="173"/>
      <c r="L14" s="169"/>
      <c r="M14" s="153"/>
      <c r="N14" s="153"/>
      <c r="O14" s="153"/>
      <c r="P14" s="153"/>
      <c r="Q14" s="175">
        <v>0.13359149478000001</v>
      </c>
      <c r="R14" s="169">
        <v>1.8441479999999999</v>
      </c>
      <c r="S14" s="153">
        <v>2.313342</v>
      </c>
      <c r="T14" s="153">
        <v>1.209068</v>
      </c>
      <c r="U14" s="153">
        <v>0.1</v>
      </c>
      <c r="V14" s="153">
        <v>0.1</v>
      </c>
      <c r="W14" s="163">
        <v>4.4098755523477307E-3</v>
      </c>
      <c r="X14" s="169">
        <v>0.10135718264373228</v>
      </c>
      <c r="Y14" s="153">
        <v>0.17839502223584747</v>
      </c>
      <c r="Z14" s="153">
        <v>0.1205865722416597</v>
      </c>
      <c r="AA14" s="153">
        <v>1.2282958300007446E-2</v>
      </c>
      <c r="AB14" s="153">
        <v>1.4640900424307615E-2</v>
      </c>
      <c r="AC14" s="179">
        <v>0</v>
      </c>
      <c r="AD14" s="169">
        <v>0.15641505784922835</v>
      </c>
      <c r="AE14" s="153">
        <v>0.21415910191907411</v>
      </c>
      <c r="AF14" s="153">
        <v>0.11516728666212216</v>
      </c>
      <c r="AG14" s="153">
        <v>9.392370851781618E-3</v>
      </c>
      <c r="AH14" s="153">
        <v>9.2130495261305134E-3</v>
      </c>
      <c r="AI14" s="163">
        <v>0.13800137033234774</v>
      </c>
      <c r="AJ14" s="169">
        <v>2.1019202404929604</v>
      </c>
      <c r="AK14" s="153">
        <v>2.7058961241549215</v>
      </c>
      <c r="AL14" s="153">
        <v>1.4448218589037818</v>
      </c>
      <c r="AM14" s="153">
        <v>0.12167532915178907</v>
      </c>
      <c r="AN14" s="154">
        <v>0.12385394995043814</v>
      </c>
    </row>
    <row r="15" spans="2:40" s="146" customFormat="1" ht="14.25">
      <c r="B15" s="158" t="s">
        <v>155</v>
      </c>
      <c r="C15" s="158" t="s">
        <v>162</v>
      </c>
      <c r="D15" s="158" t="s">
        <v>7</v>
      </c>
      <c r="E15" s="166">
        <v>1.4720619955500001</v>
      </c>
      <c r="F15" s="169">
        <v>0.62168247377999997</v>
      </c>
      <c r="G15" s="153">
        <v>0.39</v>
      </c>
      <c r="H15" s="153">
        <v>0.95</v>
      </c>
      <c r="I15" s="153">
        <v>0.45</v>
      </c>
      <c r="J15" s="153">
        <v>0.15</v>
      </c>
      <c r="K15" s="173"/>
      <c r="L15" s="169"/>
      <c r="M15" s="153"/>
      <c r="N15" s="153"/>
      <c r="O15" s="153"/>
      <c r="P15" s="153"/>
      <c r="Q15" s="175">
        <v>1.4720619955500001</v>
      </c>
      <c r="R15" s="169">
        <v>0.62168247377999997</v>
      </c>
      <c r="S15" s="153">
        <v>0.39</v>
      </c>
      <c r="T15" s="153">
        <v>0.95</v>
      </c>
      <c r="U15" s="153">
        <v>0.45</v>
      </c>
      <c r="V15" s="153">
        <v>0.15</v>
      </c>
      <c r="W15" s="163">
        <v>4.8592990267880554E-2</v>
      </c>
      <c r="X15" s="169">
        <v>3.4168615556520843E-2</v>
      </c>
      <c r="Y15" s="153">
        <v>3.0075128827462827E-2</v>
      </c>
      <c r="Z15" s="153">
        <v>9.4748387708198933E-2</v>
      </c>
      <c r="AA15" s="153">
        <v>5.5273312350033577E-2</v>
      </c>
      <c r="AB15" s="153">
        <v>2.196135063646143E-2</v>
      </c>
      <c r="AC15" s="179">
        <v>0</v>
      </c>
      <c r="AD15" s="169">
        <v>2.484354392064621E-3</v>
      </c>
      <c r="AE15" s="153">
        <v>1.9685302805487748E-3</v>
      </c>
      <c r="AF15" s="153">
        <v>5.8731487947178635E-3</v>
      </c>
      <c r="AG15" s="153">
        <v>3.2932311414716532E-3</v>
      </c>
      <c r="AH15" s="153">
        <v>1.2683405393008383E-3</v>
      </c>
      <c r="AI15" s="163">
        <v>1.5206549858178806</v>
      </c>
      <c r="AJ15" s="169">
        <v>0.65833544372858543</v>
      </c>
      <c r="AK15" s="153">
        <v>0.42204365910801162</v>
      </c>
      <c r="AL15" s="153">
        <v>1.0506215365029168</v>
      </c>
      <c r="AM15" s="153">
        <v>0.50856654349150521</v>
      </c>
      <c r="AN15" s="154">
        <v>0.17322969117576226</v>
      </c>
    </row>
    <row r="16" spans="2:40" s="146" customFormat="1" ht="14.25">
      <c r="B16" s="158" t="s">
        <v>155</v>
      </c>
      <c r="C16" s="158" t="s">
        <v>161</v>
      </c>
      <c r="D16" s="158" t="s">
        <v>160</v>
      </c>
      <c r="E16" s="167">
        <v>4.2594389640000001E-2</v>
      </c>
      <c r="F16" s="170">
        <v>0</v>
      </c>
      <c r="G16" s="160">
        <v>0.76305299999999998</v>
      </c>
      <c r="H16" s="160">
        <v>0.76305299999999998</v>
      </c>
      <c r="I16" s="160">
        <v>0</v>
      </c>
      <c r="J16" s="160">
        <v>0</v>
      </c>
      <c r="K16" s="174"/>
      <c r="L16" s="170"/>
      <c r="M16" s="160"/>
      <c r="N16" s="160"/>
      <c r="O16" s="160"/>
      <c r="P16" s="160"/>
      <c r="Q16" s="176">
        <v>4.2594389640000001E-2</v>
      </c>
      <c r="R16" s="170">
        <v>0</v>
      </c>
      <c r="S16" s="160">
        <v>0.76305299999999998</v>
      </c>
      <c r="T16" s="160">
        <v>0.76305299999999998</v>
      </c>
      <c r="U16" s="160">
        <v>0</v>
      </c>
      <c r="V16" s="160">
        <v>0</v>
      </c>
      <c r="W16" s="164">
        <v>1.4060472775601421E-3</v>
      </c>
      <c r="X16" s="170">
        <v>0</v>
      </c>
      <c r="Y16" s="160">
        <v>5.8843377633799987E-2</v>
      </c>
      <c r="Z16" s="160">
        <v>7.6103201564109768E-2</v>
      </c>
      <c r="AA16" s="160">
        <v>0</v>
      </c>
      <c r="AB16" s="160">
        <v>0</v>
      </c>
      <c r="AC16" s="180">
        <v>0</v>
      </c>
      <c r="AD16" s="170">
        <v>0</v>
      </c>
      <c r="AE16" s="160">
        <v>0</v>
      </c>
      <c r="AF16" s="160">
        <v>0</v>
      </c>
      <c r="AG16" s="160">
        <v>0</v>
      </c>
      <c r="AH16" s="160">
        <v>0</v>
      </c>
      <c r="AI16" s="164">
        <v>4.4000436917560143E-2</v>
      </c>
      <c r="AJ16" s="170">
        <v>0</v>
      </c>
      <c r="AK16" s="160">
        <v>0.82189637763379997</v>
      </c>
      <c r="AL16" s="160">
        <v>0.83915620156410975</v>
      </c>
      <c r="AM16" s="160">
        <v>0</v>
      </c>
      <c r="AN16" s="161">
        <v>0</v>
      </c>
    </row>
    <row r="17" spans="2:40" s="146" customFormat="1" ht="14.25">
      <c r="B17" s="158" t="s">
        <v>155</v>
      </c>
      <c r="C17" s="158" t="s">
        <v>154</v>
      </c>
      <c r="D17" s="158" t="s">
        <v>159</v>
      </c>
      <c r="E17" s="166">
        <v>32.984411999999999</v>
      </c>
      <c r="F17" s="169">
        <v>33.850718000000001</v>
      </c>
      <c r="G17" s="153">
        <v>34.136291999999997</v>
      </c>
      <c r="H17" s="153">
        <v>34.749918000000001</v>
      </c>
      <c r="I17" s="153">
        <v>32.309896999999999</v>
      </c>
      <c r="J17" s="153">
        <v>31.227321</v>
      </c>
      <c r="K17" s="173"/>
      <c r="L17" s="169"/>
      <c r="M17" s="153"/>
      <c r="N17" s="153"/>
      <c r="O17" s="153"/>
      <c r="P17" s="153"/>
      <c r="Q17" s="175">
        <v>32.984411999999999</v>
      </c>
      <c r="R17" s="169">
        <v>33.850718000000001</v>
      </c>
      <c r="S17" s="153">
        <v>34.136291999999997</v>
      </c>
      <c r="T17" s="153">
        <v>34.749918000000001</v>
      </c>
      <c r="U17" s="153">
        <v>32.309896999999999</v>
      </c>
      <c r="V17" s="153">
        <v>31.227321</v>
      </c>
      <c r="W17" s="163">
        <v>1.0888204546771902</v>
      </c>
      <c r="X17" s="169">
        <v>1.8604870145712127</v>
      </c>
      <c r="Y17" s="153">
        <v>2.6324445630561257</v>
      </c>
      <c r="Z17" s="153">
        <v>3.4657881089390727</v>
      </c>
      <c r="AA17" s="153">
        <v>3.9686111752853606</v>
      </c>
      <c r="AB17" s="153">
        <v>4.5719609727888972</v>
      </c>
      <c r="AC17" s="179">
        <v>0.29980377075712566</v>
      </c>
      <c r="AD17" s="169">
        <v>0.3888872109613119</v>
      </c>
      <c r="AE17" s="153">
        <v>0.42084155142263235</v>
      </c>
      <c r="AF17" s="153">
        <v>0.4527336735156452</v>
      </c>
      <c r="AG17" s="153">
        <v>0.44301162252071208</v>
      </c>
      <c r="AH17" s="153">
        <v>0.45021193310605478</v>
      </c>
      <c r="AI17" s="163">
        <v>34.373036225434312</v>
      </c>
      <c r="AJ17" s="169">
        <v>36.100092225532528</v>
      </c>
      <c r="AK17" s="153">
        <v>37.189578114478756</v>
      </c>
      <c r="AL17" s="153">
        <v>38.668439782454719</v>
      </c>
      <c r="AM17" s="153">
        <v>36.721519797806074</v>
      </c>
      <c r="AN17" s="154">
        <v>36.249493905894951</v>
      </c>
    </row>
    <row r="18" spans="2:40" s="146" customFormat="1" ht="14.25">
      <c r="B18" s="158" t="s">
        <v>155</v>
      </c>
      <c r="C18" s="158" t="s">
        <v>154</v>
      </c>
      <c r="D18" s="158" t="s">
        <v>158</v>
      </c>
      <c r="E18" s="166">
        <v>27.235693000000001</v>
      </c>
      <c r="F18" s="169">
        <v>26.386914999999998</v>
      </c>
      <c r="G18" s="153">
        <v>25.515522000000001</v>
      </c>
      <c r="H18" s="153">
        <v>24.57704</v>
      </c>
      <c r="I18" s="153">
        <v>24.550473</v>
      </c>
      <c r="J18" s="153">
        <v>24.609527</v>
      </c>
      <c r="K18" s="173"/>
      <c r="L18" s="169"/>
      <c r="M18" s="153"/>
      <c r="N18" s="153"/>
      <c r="O18" s="153"/>
      <c r="P18" s="153"/>
      <c r="Q18" s="175">
        <v>27.235693000000001</v>
      </c>
      <c r="R18" s="169">
        <v>26.386914999999998</v>
      </c>
      <c r="S18" s="153">
        <v>25.515522000000001</v>
      </c>
      <c r="T18" s="153">
        <v>24.57704</v>
      </c>
      <c r="U18" s="153">
        <v>24.550473</v>
      </c>
      <c r="V18" s="153">
        <v>24.609527</v>
      </c>
      <c r="W18" s="163">
        <v>0.89905436652041359</v>
      </c>
      <c r="X18" s="169">
        <v>1.4502650346174164</v>
      </c>
      <c r="Y18" s="153">
        <v>1.9676477211537495</v>
      </c>
      <c r="Z18" s="153">
        <v>2.4511946469893822</v>
      </c>
      <c r="AA18" s="153">
        <v>3.0155243610445872</v>
      </c>
      <c r="AB18" s="153">
        <v>3.6030563429630966</v>
      </c>
      <c r="AC18" s="179">
        <v>0.21874692631015177</v>
      </c>
      <c r="AD18" s="169">
        <v>0.26641366582787018</v>
      </c>
      <c r="AE18" s="153">
        <v>0.27743002144108869</v>
      </c>
      <c r="AF18" s="153">
        <v>0.28345784698656584</v>
      </c>
      <c r="AG18" s="153">
        <v>0.29900569173598301</v>
      </c>
      <c r="AH18" s="153">
        <v>0.31610292493128228</v>
      </c>
      <c r="AI18" s="163">
        <v>28.353494292830568</v>
      </c>
      <c r="AJ18" s="169">
        <v>28.103593700445284</v>
      </c>
      <c r="AK18" s="153">
        <v>27.760599742594838</v>
      </c>
      <c r="AL18" s="153">
        <v>27.311692493975947</v>
      </c>
      <c r="AM18" s="153">
        <v>27.865003052780569</v>
      </c>
      <c r="AN18" s="154">
        <v>28.528686267894379</v>
      </c>
    </row>
    <row r="19" spans="2:40" s="146" customFormat="1" ht="14.25">
      <c r="B19" s="158" t="s">
        <v>155</v>
      </c>
      <c r="C19" s="158" t="s">
        <v>154</v>
      </c>
      <c r="D19" s="158" t="s">
        <v>157</v>
      </c>
      <c r="E19" s="166">
        <v>9.8036010000000005</v>
      </c>
      <c r="F19" s="169">
        <v>9.8035820000000005</v>
      </c>
      <c r="G19" s="153">
        <v>9.7146899999999992</v>
      </c>
      <c r="H19" s="153">
        <v>9.6257990000000007</v>
      </c>
      <c r="I19" s="153">
        <v>9.5369270000000004</v>
      </c>
      <c r="J19" s="153">
        <v>9.5369270000000004</v>
      </c>
      <c r="K19" s="173"/>
      <c r="L19" s="169"/>
      <c r="M19" s="153"/>
      <c r="N19" s="153"/>
      <c r="O19" s="153"/>
      <c r="P19" s="153"/>
      <c r="Q19" s="175">
        <v>9.8036010000000005</v>
      </c>
      <c r="R19" s="169">
        <v>9.8035820000000005</v>
      </c>
      <c r="S19" s="153">
        <v>9.7146899999999992</v>
      </c>
      <c r="T19" s="153">
        <v>9.6257990000000007</v>
      </c>
      <c r="U19" s="153">
        <v>9.5369270000000004</v>
      </c>
      <c r="V19" s="153">
        <v>9.5369270000000004</v>
      </c>
      <c r="W19" s="163">
        <v>0.32361835943274464</v>
      </c>
      <c r="X19" s="169">
        <v>0.53881979718374318</v>
      </c>
      <c r="Y19" s="153">
        <v>0.74915526479196082</v>
      </c>
      <c r="Z19" s="153">
        <v>0.96003045858230962</v>
      </c>
      <c r="AA19" s="153">
        <v>1.1714167665121522</v>
      </c>
      <c r="AB19" s="153">
        <v>1.396291985608908</v>
      </c>
      <c r="AC19" s="179">
        <v>4.2035507826280995E-2</v>
      </c>
      <c r="AD19" s="169">
        <v>5.2983678710907992E-2</v>
      </c>
      <c r="AE19" s="153">
        <v>5.6400627043265747E-2</v>
      </c>
      <c r="AF19" s="153">
        <v>5.9126958395923836E-2</v>
      </c>
      <c r="AG19" s="153">
        <v>6.1716826158654453E-2</v>
      </c>
      <c r="AH19" s="153">
        <v>6.4953101034578201E-2</v>
      </c>
      <c r="AI19" s="163">
        <v>10.169254867259026</v>
      </c>
      <c r="AJ19" s="169">
        <v>10.395385475894651</v>
      </c>
      <c r="AK19" s="153">
        <v>10.520245891835225</v>
      </c>
      <c r="AL19" s="153">
        <v>10.644956416978234</v>
      </c>
      <c r="AM19" s="153">
        <v>10.770060592670808</v>
      </c>
      <c r="AN19" s="154">
        <v>10.998172086643487</v>
      </c>
    </row>
    <row r="20" spans="2:40" s="146" customFormat="1" ht="14.25">
      <c r="B20" s="158" t="s">
        <v>155</v>
      </c>
      <c r="C20" s="158" t="s">
        <v>154</v>
      </c>
      <c r="D20" s="158" t="s">
        <v>156</v>
      </c>
      <c r="E20" s="166">
        <v>1.3</v>
      </c>
      <c r="F20" s="169">
        <v>1.3</v>
      </c>
      <c r="G20" s="153">
        <v>1.25</v>
      </c>
      <c r="H20" s="153">
        <v>1.25</v>
      </c>
      <c r="I20" s="153">
        <v>1.2</v>
      </c>
      <c r="J20" s="153">
        <v>1.2</v>
      </c>
      <c r="K20" s="173"/>
      <c r="L20" s="169"/>
      <c r="M20" s="153"/>
      <c r="N20" s="153"/>
      <c r="O20" s="153"/>
      <c r="P20" s="153"/>
      <c r="Q20" s="175">
        <v>1.3</v>
      </c>
      <c r="R20" s="169">
        <v>1.3</v>
      </c>
      <c r="S20" s="153">
        <v>1.25</v>
      </c>
      <c r="T20" s="153">
        <v>1.25</v>
      </c>
      <c r="U20" s="153">
        <v>1.2</v>
      </c>
      <c r="V20" s="153">
        <v>1.2</v>
      </c>
      <c r="W20" s="163">
        <v>4.2913197636518241E-2</v>
      </c>
      <c r="X20" s="169">
        <v>7.1449979848066336E-2</v>
      </c>
      <c r="Y20" s="153">
        <v>9.6394643677765401E-2</v>
      </c>
      <c r="Z20" s="153">
        <v>0.12466893119499867</v>
      </c>
      <c r="AA20" s="153">
        <v>0.14739549960008946</v>
      </c>
      <c r="AB20" s="153">
        <v>0.17569080509169144</v>
      </c>
      <c r="AC20" s="179">
        <v>5.9255117901343413E-3</v>
      </c>
      <c r="AD20" s="169">
        <v>5.9423145654099235E-3</v>
      </c>
      <c r="AE20" s="153">
        <v>7.2176567628362553E-3</v>
      </c>
      <c r="AF20" s="153">
        <v>8.8411135844188027E-3</v>
      </c>
      <c r="AG20" s="153">
        <v>1.004800011922038E-2</v>
      </c>
      <c r="AH20" s="153">
        <v>1.1610546325653903E-2</v>
      </c>
      <c r="AI20" s="163">
        <v>1.3488387094266527</v>
      </c>
      <c r="AJ20" s="169">
        <v>1.3773922944134762</v>
      </c>
      <c r="AK20" s="153">
        <v>1.3536123004406018</v>
      </c>
      <c r="AL20" s="153">
        <v>1.3835100447794175</v>
      </c>
      <c r="AM20" s="153">
        <v>1.3574434997193099</v>
      </c>
      <c r="AN20" s="154">
        <v>1.3873013514173453</v>
      </c>
    </row>
    <row r="21" spans="2:40" s="146" customFormat="1" ht="14.25">
      <c r="B21" s="158" t="s">
        <v>155</v>
      </c>
      <c r="C21" s="158" t="s">
        <v>154</v>
      </c>
      <c r="D21" s="158" t="s">
        <v>153</v>
      </c>
      <c r="E21" s="167">
        <v>4.5904752252270002</v>
      </c>
      <c r="F21" s="170">
        <v>4.1866312252269999</v>
      </c>
      <c r="G21" s="160">
        <v>4.3566312252269999</v>
      </c>
      <c r="H21" s="160">
        <v>4.5366312252269996</v>
      </c>
      <c r="I21" s="160">
        <v>4.7066312252270004</v>
      </c>
      <c r="J21" s="160">
        <v>4.8866312252270001</v>
      </c>
      <c r="K21" s="174"/>
      <c r="L21" s="170"/>
      <c r="M21" s="160"/>
      <c r="N21" s="160"/>
      <c r="O21" s="160"/>
      <c r="P21" s="160"/>
      <c r="Q21" s="176">
        <v>4.5904752252270002</v>
      </c>
      <c r="R21" s="170">
        <v>4.1866312252269999</v>
      </c>
      <c r="S21" s="160">
        <v>4.3566312252269999</v>
      </c>
      <c r="T21" s="160">
        <v>4.5366312252269996</v>
      </c>
      <c r="U21" s="160">
        <v>4.7066312252270004</v>
      </c>
      <c r="V21" s="160">
        <v>4.8866312252270001</v>
      </c>
      <c r="W21" s="164">
        <v>0.15153228506592864</v>
      </c>
      <c r="X21" s="170">
        <v>0.23010362821058017</v>
      </c>
      <c r="Y21" s="160">
        <v>0.33596473167294683</v>
      </c>
      <c r="Z21" s="160">
        <v>0.45246157285992528</v>
      </c>
      <c r="AA21" s="160">
        <v>0.57811355072976234</v>
      </c>
      <c r="AB21" s="160">
        <v>0.71544681178860792</v>
      </c>
      <c r="AC21" s="180">
        <v>2.7449649409232734E-2</v>
      </c>
      <c r="AD21" s="170">
        <v>2.5105855471389493E-2</v>
      </c>
      <c r="AE21" s="160">
        <v>3.3009395174911881E-2</v>
      </c>
      <c r="AF21" s="160">
        <v>4.2114557270695741E-2</v>
      </c>
      <c r="AG21" s="160">
        <v>5.1737731083802085E-2</v>
      </c>
      <c r="AH21" s="160">
        <v>6.2083229602308901E-2</v>
      </c>
      <c r="AI21" s="164">
        <v>4.7694571597021618</v>
      </c>
      <c r="AJ21" s="170">
        <v>4.4418407089089698</v>
      </c>
      <c r="AK21" s="160">
        <v>4.7256053520748589</v>
      </c>
      <c r="AL21" s="160">
        <v>5.0312073553576209</v>
      </c>
      <c r="AM21" s="160">
        <v>5.3364825070405644</v>
      </c>
      <c r="AN21" s="161">
        <v>5.6641612666179171</v>
      </c>
    </row>
    <row r="22" spans="2:40" s="146" customFormat="1" ht="14.25">
      <c r="B22" s="158" t="s">
        <v>151</v>
      </c>
      <c r="C22" s="158" t="s">
        <v>151</v>
      </c>
      <c r="D22" s="158" t="s">
        <v>37</v>
      </c>
      <c r="E22" s="166">
        <v>1.3767113520000001</v>
      </c>
      <c r="F22" s="169">
        <v>1.5404400119999999</v>
      </c>
      <c r="G22" s="153">
        <v>1.5404400119999999</v>
      </c>
      <c r="H22" s="153">
        <v>1.5404400119999999</v>
      </c>
      <c r="I22" s="153">
        <v>1.5404400119999999</v>
      </c>
      <c r="J22" s="153">
        <v>1.5404400119999999</v>
      </c>
      <c r="K22" s="173"/>
      <c r="L22" s="169"/>
      <c r="M22" s="153"/>
      <c r="N22" s="153"/>
      <c r="O22" s="153"/>
      <c r="P22" s="153"/>
      <c r="Q22" s="175">
        <v>1.3767113520000001</v>
      </c>
      <c r="R22" s="169">
        <v>1.5404400119999999</v>
      </c>
      <c r="S22" s="153">
        <v>1.5404400119999999</v>
      </c>
      <c r="T22" s="153">
        <v>1.5404400119999999</v>
      </c>
      <c r="U22" s="153">
        <v>1.5404400119999999</v>
      </c>
      <c r="V22" s="153">
        <v>1.5404400119999999</v>
      </c>
      <c r="W22" s="163">
        <v>4.5445451028318651E-2</v>
      </c>
      <c r="X22" s="169">
        <v>8.4664929088119401E-2</v>
      </c>
      <c r="Y22" s="153">
        <v>0.11879213285097023</v>
      </c>
      <c r="Z22" s="153">
        <v>0.15363600789284071</v>
      </c>
      <c r="AA22" s="153">
        <v>0.18921160431058981</v>
      </c>
      <c r="AB22" s="153">
        <v>0.22553428825311217</v>
      </c>
      <c r="AC22" s="179">
        <v>5.1092016427141874E-2</v>
      </c>
      <c r="AD22" s="169">
        <v>8.0780341339026909E-2</v>
      </c>
      <c r="AE22" s="153">
        <v>8.4831563718140629E-2</v>
      </c>
      <c r="AF22" s="153">
        <v>8.7322060677031382E-2</v>
      </c>
      <c r="AG22" s="153">
        <v>8.9991309139010531E-2</v>
      </c>
      <c r="AH22" s="153">
        <v>9.2599846528922031E-2</v>
      </c>
      <c r="AI22" s="163">
        <v>1.4732488194554605</v>
      </c>
      <c r="AJ22" s="169">
        <v>1.7058852824271462</v>
      </c>
      <c r="AK22" s="153">
        <v>1.7440637085691109</v>
      </c>
      <c r="AL22" s="153">
        <v>1.7813980805698719</v>
      </c>
      <c r="AM22" s="153">
        <v>1.8196429254496003</v>
      </c>
      <c r="AN22" s="154">
        <v>1.858574146782034</v>
      </c>
    </row>
    <row r="23" spans="2:40" s="146" customFormat="1" ht="14.25">
      <c r="B23" s="158" t="s">
        <v>151</v>
      </c>
      <c r="C23" s="158" t="s">
        <v>151</v>
      </c>
      <c r="D23" s="158" t="s">
        <v>36</v>
      </c>
      <c r="E23" s="166">
        <v>3.3564917453378857</v>
      </c>
      <c r="F23" s="169">
        <v>3.9241686253378858</v>
      </c>
      <c r="G23" s="153">
        <v>4.5639245533378858</v>
      </c>
      <c r="H23" s="153">
        <v>4.6891966533378859</v>
      </c>
      <c r="I23" s="153">
        <v>4.7328493813378856</v>
      </c>
      <c r="J23" s="153">
        <v>4.734059381337886</v>
      </c>
      <c r="K23" s="173"/>
      <c r="L23" s="169"/>
      <c r="M23" s="153"/>
      <c r="N23" s="153"/>
      <c r="O23" s="153"/>
      <c r="P23" s="153"/>
      <c r="Q23" s="175">
        <v>3.3564917453378857</v>
      </c>
      <c r="R23" s="169">
        <v>3.9241686253378858</v>
      </c>
      <c r="S23" s="153">
        <v>4.5639245533378858</v>
      </c>
      <c r="T23" s="153">
        <v>4.6891966533378859</v>
      </c>
      <c r="U23" s="153">
        <v>4.7328493813378856</v>
      </c>
      <c r="V23" s="153">
        <v>4.734059381337886</v>
      </c>
      <c r="W23" s="163">
        <v>0.11079830279463598</v>
      </c>
      <c r="X23" s="169">
        <v>0.21567828400062039</v>
      </c>
      <c r="Y23" s="153">
        <v>0.35195030487296819</v>
      </c>
      <c r="Z23" s="153">
        <v>0.46767770794783914</v>
      </c>
      <c r="AA23" s="153">
        <v>0.58133391591189287</v>
      </c>
      <c r="AB23" s="153">
        <v>0.69310892004927283</v>
      </c>
      <c r="AC23" s="179">
        <v>0.11693539468804945</v>
      </c>
      <c r="AD23" s="169">
        <v>0.1925321848045983</v>
      </c>
      <c r="AE23" s="153">
        <v>0.23679868840633173</v>
      </c>
      <c r="AF23" s="153">
        <v>0.25248260404774236</v>
      </c>
      <c r="AG23" s="153">
        <v>0.26476969042035314</v>
      </c>
      <c r="AH23" s="153">
        <v>0.2745545042535194</v>
      </c>
      <c r="AI23" s="163">
        <v>3.5842254428205713</v>
      </c>
      <c r="AJ23" s="169">
        <v>4.3323790941431044</v>
      </c>
      <c r="AK23" s="153">
        <v>5.1526735466171854</v>
      </c>
      <c r="AL23" s="153">
        <v>5.4093569653334672</v>
      </c>
      <c r="AM23" s="153">
        <v>5.5789529876701316</v>
      </c>
      <c r="AN23" s="154">
        <v>5.7017228056406779</v>
      </c>
    </row>
    <row r="24" spans="2:40" s="146" customFormat="1" ht="14.25">
      <c r="B24" s="158" t="s">
        <v>151</v>
      </c>
      <c r="C24" s="158" t="s">
        <v>151</v>
      </c>
      <c r="D24" s="158" t="s">
        <v>152</v>
      </c>
      <c r="E24" s="166">
        <v>25.299100038369573</v>
      </c>
      <c r="F24" s="169">
        <v>25.52607779328557</v>
      </c>
      <c r="G24" s="153">
        <v>25.303908825797574</v>
      </c>
      <c r="H24" s="153">
        <v>25.003909166631573</v>
      </c>
      <c r="I24" s="153">
        <v>25.004760802921574</v>
      </c>
      <c r="J24" s="153">
        <v>25.004760952508573</v>
      </c>
      <c r="K24" s="173"/>
      <c r="L24" s="169"/>
      <c r="M24" s="153"/>
      <c r="N24" s="153"/>
      <c r="O24" s="153"/>
      <c r="P24" s="153"/>
      <c r="Q24" s="175">
        <v>25.299100038369573</v>
      </c>
      <c r="R24" s="169">
        <v>25.52607779328557</v>
      </c>
      <c r="S24" s="153">
        <v>25.303908825797574</v>
      </c>
      <c r="T24" s="153">
        <v>25.003909166631573</v>
      </c>
      <c r="U24" s="153">
        <v>25.004760802921574</v>
      </c>
      <c r="V24" s="153">
        <v>25.004760952508573</v>
      </c>
      <c r="W24" s="163">
        <v>0.8351271384404626</v>
      </c>
      <c r="X24" s="169">
        <v>1.4029521107157166</v>
      </c>
      <c r="Y24" s="153">
        <v>1.9513290199339366</v>
      </c>
      <c r="Z24" s="153">
        <v>2.4937685052006309</v>
      </c>
      <c r="AA24" s="153">
        <v>3.0713243424394641</v>
      </c>
      <c r="AB24" s="153">
        <v>3.6609221523929314</v>
      </c>
      <c r="AC24" s="179">
        <v>0.97997817518173802</v>
      </c>
      <c r="AD24" s="169">
        <v>1.4002321180567168</v>
      </c>
      <c r="AE24" s="153">
        <v>1.4511058581137861</v>
      </c>
      <c r="AF24" s="153">
        <v>1.4681893555297723</v>
      </c>
      <c r="AG24" s="153">
        <v>1.5049865872808004</v>
      </c>
      <c r="AH24" s="153">
        <v>1.5408868863624647</v>
      </c>
      <c r="AI24" s="163">
        <v>27.114205351991775</v>
      </c>
      <c r="AJ24" s="169">
        <v>28.329262022058003</v>
      </c>
      <c r="AK24" s="153">
        <v>28.706343703845295</v>
      </c>
      <c r="AL24" s="153">
        <v>28.965867027361977</v>
      </c>
      <c r="AM24" s="153">
        <v>29.581071732641838</v>
      </c>
      <c r="AN24" s="154">
        <v>30.206569991263969</v>
      </c>
    </row>
    <row r="25" spans="2:40" s="146" customFormat="1" ht="14.25">
      <c r="B25" s="158" t="s">
        <v>151</v>
      </c>
      <c r="C25" s="158" t="s">
        <v>151</v>
      </c>
      <c r="D25" s="158" t="s">
        <v>150</v>
      </c>
      <c r="E25" s="167">
        <v>1.4851989000076558</v>
      </c>
      <c r="F25" s="170">
        <v>1.4851989000076558</v>
      </c>
      <c r="G25" s="160">
        <v>1.4851989000076558</v>
      </c>
      <c r="H25" s="160">
        <v>1.4851989000076558</v>
      </c>
      <c r="I25" s="160">
        <v>1.4851989000076558</v>
      </c>
      <c r="J25" s="160">
        <v>1.4851989000076558</v>
      </c>
      <c r="K25" s="174"/>
      <c r="L25" s="170"/>
      <c r="M25" s="160"/>
      <c r="N25" s="160"/>
      <c r="O25" s="160"/>
      <c r="P25" s="160"/>
      <c r="Q25" s="176">
        <v>1.4851989000076558</v>
      </c>
      <c r="R25" s="170">
        <v>1.4851989000076558</v>
      </c>
      <c r="S25" s="160">
        <v>1.4851989000076558</v>
      </c>
      <c r="T25" s="160">
        <v>1.4851989000076558</v>
      </c>
      <c r="U25" s="160">
        <v>1.4851989000076558</v>
      </c>
      <c r="V25" s="160">
        <v>1.4851989000076558</v>
      </c>
      <c r="W25" s="164">
        <v>4.9026641481206168E-2</v>
      </c>
      <c r="X25" s="170">
        <v>8.1628793443013326E-2</v>
      </c>
      <c r="Y25" s="160">
        <v>0.11453217500547774</v>
      </c>
      <c r="Z25" s="160">
        <v>0.14812652758075373</v>
      </c>
      <c r="AA25" s="160">
        <v>0.18242636156010983</v>
      </c>
      <c r="AB25" s="160">
        <v>0.21744649205303279</v>
      </c>
      <c r="AC25" s="180">
        <v>2.5253678944404976E-2</v>
      </c>
      <c r="AD25" s="170">
        <v>3.3745463409243004E-2</v>
      </c>
      <c r="AE25" s="160">
        <v>4.0108913127240915E-2</v>
      </c>
      <c r="AF25" s="160">
        <v>4.6899333864394176E-2</v>
      </c>
      <c r="AG25" s="160">
        <v>5.4193988968289905E-2</v>
      </c>
      <c r="AH25" s="160">
        <v>6.134646292921303E-2</v>
      </c>
      <c r="AI25" s="164">
        <v>1.5594792204332668</v>
      </c>
      <c r="AJ25" s="170">
        <v>1.600573156859912</v>
      </c>
      <c r="AK25" s="160">
        <v>1.6398399881403745</v>
      </c>
      <c r="AL25" s="160">
        <v>1.6802247614528036</v>
      </c>
      <c r="AM25" s="160">
        <v>1.7218192505360554</v>
      </c>
      <c r="AN25" s="161">
        <v>1.7639918549899016</v>
      </c>
    </row>
    <row r="26" spans="2:40" s="146" customFormat="1" ht="14.25">
      <c r="B26" s="158" t="s">
        <v>147</v>
      </c>
      <c r="C26" s="158" t="s">
        <v>147</v>
      </c>
      <c r="D26" s="158" t="s">
        <v>149</v>
      </c>
      <c r="E26" s="166">
        <v>3.9646110834634278</v>
      </c>
      <c r="F26" s="169">
        <v>3.7614875434634274</v>
      </c>
      <c r="G26" s="153">
        <v>3.5508766474634279</v>
      </c>
      <c r="H26" s="153">
        <v>3.5508766474634279</v>
      </c>
      <c r="I26" s="153">
        <v>3.5589747514634276</v>
      </c>
      <c r="J26" s="153">
        <v>3.5589747514634276</v>
      </c>
      <c r="K26" s="173"/>
      <c r="L26" s="169"/>
      <c r="M26" s="153"/>
      <c r="N26" s="153"/>
      <c r="O26" s="153"/>
      <c r="P26" s="153"/>
      <c r="Q26" s="175">
        <v>3.9646110834634278</v>
      </c>
      <c r="R26" s="169">
        <v>3.7614875434634274</v>
      </c>
      <c r="S26" s="153">
        <v>3.5508766474634279</v>
      </c>
      <c r="T26" s="153">
        <v>3.5508766474634279</v>
      </c>
      <c r="U26" s="153">
        <v>3.5589747514634276</v>
      </c>
      <c r="V26" s="153">
        <v>3.5589747514634276</v>
      </c>
      <c r="W26" s="163">
        <v>0.1308724145973823</v>
      </c>
      <c r="X26" s="169">
        <v>0.20673708398401125</v>
      </c>
      <c r="Y26" s="153">
        <v>0.27382839134074821</v>
      </c>
      <c r="Z26" s="153">
        <v>0.35414719715563647</v>
      </c>
      <c r="AA26" s="153">
        <v>0.43714738463004643</v>
      </c>
      <c r="AB26" s="153">
        <v>0.52106594948801011</v>
      </c>
      <c r="AC26" s="179">
        <v>0.10467367250362075</v>
      </c>
      <c r="AD26" s="169">
        <v>0.13755364295794942</v>
      </c>
      <c r="AE26" s="153">
        <v>0.14236138223933484</v>
      </c>
      <c r="AF26" s="153">
        <v>0.15375972532135673</v>
      </c>
      <c r="AG26" s="153">
        <v>0.16636807396276512</v>
      </c>
      <c r="AH26" s="153">
        <v>0.17836878691526215</v>
      </c>
      <c r="AI26" s="163">
        <v>4.2001571705644309</v>
      </c>
      <c r="AJ26" s="169">
        <v>4.1057782704053878</v>
      </c>
      <c r="AK26" s="153">
        <v>3.9670664210435111</v>
      </c>
      <c r="AL26" s="153">
        <v>4.0587835699404211</v>
      </c>
      <c r="AM26" s="153">
        <v>4.1624902100562391</v>
      </c>
      <c r="AN26" s="154">
        <v>4.2584094878667003</v>
      </c>
    </row>
    <row r="27" spans="2:40" s="146" customFormat="1" ht="14.25">
      <c r="B27" s="158" t="s">
        <v>147</v>
      </c>
      <c r="C27" s="158" t="s">
        <v>147</v>
      </c>
      <c r="D27" s="158" t="s">
        <v>148</v>
      </c>
      <c r="E27" s="166">
        <v>8.6329565053267974</v>
      </c>
      <c r="F27" s="169">
        <v>9.3625764053267986</v>
      </c>
      <c r="G27" s="153">
        <v>9.1685926853267912</v>
      </c>
      <c r="H27" s="153">
        <v>9.1685926853267983</v>
      </c>
      <c r="I27" s="153">
        <v>9.1760514653267986</v>
      </c>
      <c r="J27" s="153">
        <v>9.1760514653267986</v>
      </c>
      <c r="K27" s="173"/>
      <c r="L27" s="169"/>
      <c r="M27" s="153"/>
      <c r="N27" s="153"/>
      <c r="O27" s="153"/>
      <c r="P27" s="153"/>
      <c r="Q27" s="175">
        <v>8.6329565053267974</v>
      </c>
      <c r="R27" s="169">
        <v>9.3625764053267986</v>
      </c>
      <c r="S27" s="153">
        <v>9.1685926853267912</v>
      </c>
      <c r="T27" s="153">
        <v>9.1685926853267983</v>
      </c>
      <c r="U27" s="153">
        <v>9.1760514653267986</v>
      </c>
      <c r="V27" s="153">
        <v>9.1760514653267986</v>
      </c>
      <c r="W27" s="163">
        <v>0.28497520669273513</v>
      </c>
      <c r="X27" s="169">
        <v>0.51458145806660127</v>
      </c>
      <c r="Y27" s="153">
        <v>0.70704257994291453</v>
      </c>
      <c r="Z27" s="153">
        <v>0.91443092051357944</v>
      </c>
      <c r="AA27" s="153">
        <v>1.1270905750733142</v>
      </c>
      <c r="AB27" s="153">
        <v>1.3434565579217157</v>
      </c>
      <c r="AC27" s="179">
        <v>0.21952903932673584</v>
      </c>
      <c r="AD27" s="169">
        <v>0.32892710173330092</v>
      </c>
      <c r="AE27" s="153">
        <v>0.35514408949889309</v>
      </c>
      <c r="AF27" s="153">
        <v>0.38588231872485246</v>
      </c>
      <c r="AG27" s="153">
        <v>0.41920749174291261</v>
      </c>
      <c r="AH27" s="153">
        <v>0.45153178278985384</v>
      </c>
      <c r="AI27" s="163">
        <v>9.1374607513462678</v>
      </c>
      <c r="AJ27" s="169">
        <v>10.206084965126701</v>
      </c>
      <c r="AK27" s="153">
        <v>10.230779354768599</v>
      </c>
      <c r="AL27" s="153">
        <v>10.468905924565231</v>
      </c>
      <c r="AM27" s="153">
        <v>10.722349532143026</v>
      </c>
      <c r="AN27" s="154">
        <v>10.971039806038368</v>
      </c>
    </row>
    <row r="28" spans="2:40" s="146" customFormat="1" ht="14.25">
      <c r="B28" s="158" t="s">
        <v>147</v>
      </c>
      <c r="C28" s="158" t="s">
        <v>147</v>
      </c>
      <c r="D28" s="158" t="s">
        <v>146</v>
      </c>
      <c r="E28" s="167">
        <v>2.6958228729699991</v>
      </c>
      <c r="F28" s="170">
        <v>2.9385343729699991</v>
      </c>
      <c r="G28" s="160">
        <v>2.9827376289699989</v>
      </c>
      <c r="H28" s="160">
        <v>2.5657376289699991</v>
      </c>
      <c r="I28" s="160">
        <v>2.5672293849699988</v>
      </c>
      <c r="J28" s="160">
        <v>2.4672293849699987</v>
      </c>
      <c r="K28" s="174"/>
      <c r="L28" s="170"/>
      <c r="M28" s="160"/>
      <c r="N28" s="160"/>
      <c r="O28" s="160"/>
      <c r="P28" s="160"/>
      <c r="Q28" s="176">
        <v>2.6958228729699991</v>
      </c>
      <c r="R28" s="170">
        <v>2.9385343729699991</v>
      </c>
      <c r="S28" s="160">
        <v>2.9827376289699989</v>
      </c>
      <c r="T28" s="160">
        <v>2.5657376289699991</v>
      </c>
      <c r="U28" s="160">
        <v>2.5672293849699988</v>
      </c>
      <c r="V28" s="160">
        <v>2.4672293849699987</v>
      </c>
      <c r="W28" s="164">
        <v>8.898952287754458E-2</v>
      </c>
      <c r="X28" s="170">
        <v>0.16150632440889012</v>
      </c>
      <c r="Y28" s="160">
        <v>0.23001594474306097</v>
      </c>
      <c r="Z28" s="160">
        <v>0.25589421434438364</v>
      </c>
      <c r="AA28" s="160">
        <v>0.31533171482140254</v>
      </c>
      <c r="AB28" s="160">
        <v>0.36122459749271485</v>
      </c>
      <c r="AC28" s="180">
        <v>5.3698136324269508E-2</v>
      </c>
      <c r="AD28" s="170">
        <v>7.9366364127728461E-2</v>
      </c>
      <c r="AE28" s="160">
        <v>9.2641864189566492E-2</v>
      </c>
      <c r="AF28" s="160">
        <v>9.0346010568046364E-2</v>
      </c>
      <c r="AG28" s="160">
        <v>0.10184790219512475</v>
      </c>
      <c r="AH28" s="160">
        <v>0.10866459350503467</v>
      </c>
      <c r="AI28" s="164">
        <v>2.8385105321718131</v>
      </c>
      <c r="AJ28" s="170">
        <v>3.1794070615066179</v>
      </c>
      <c r="AK28" s="160">
        <v>3.3053954379026265</v>
      </c>
      <c r="AL28" s="160">
        <v>2.911977853882429</v>
      </c>
      <c r="AM28" s="160">
        <v>2.9844090019865259</v>
      </c>
      <c r="AN28" s="161">
        <v>2.9371185759677481</v>
      </c>
    </row>
    <row r="29" spans="2:40" s="146" customFormat="1" ht="14.25">
      <c r="B29" s="158" t="s">
        <v>142</v>
      </c>
      <c r="C29" s="158" t="s">
        <v>142</v>
      </c>
      <c r="D29" s="159" t="s">
        <v>145</v>
      </c>
      <c r="E29" s="166">
        <v>83.983286709951571</v>
      </c>
      <c r="F29" s="169">
        <v>82.000427837982542</v>
      </c>
      <c r="G29" s="153">
        <v>82.141521099981546</v>
      </c>
      <c r="H29" s="153">
        <v>85.272357329951561</v>
      </c>
      <c r="I29" s="153">
        <v>85.03046878995157</v>
      </c>
      <c r="J29" s="153">
        <v>83.20333614798156</v>
      </c>
      <c r="K29" s="173"/>
      <c r="L29" s="169"/>
      <c r="M29" s="153"/>
      <c r="N29" s="153"/>
      <c r="O29" s="153"/>
      <c r="P29" s="153"/>
      <c r="Q29" s="175">
        <v>83.983286709951571</v>
      </c>
      <c r="R29" s="169">
        <v>82.000427837982542</v>
      </c>
      <c r="S29" s="153">
        <v>82.141521099981546</v>
      </c>
      <c r="T29" s="153">
        <v>85.272357329951561</v>
      </c>
      <c r="U29" s="153">
        <v>85.03046878995157</v>
      </c>
      <c r="V29" s="153">
        <v>83.20333614798156</v>
      </c>
      <c r="W29" s="163">
        <v>2.7723010621142521</v>
      </c>
      <c r="X29" s="169">
        <v>4.5068683973512833</v>
      </c>
      <c r="Y29" s="153">
        <v>6.3344021260658963</v>
      </c>
      <c r="Z29" s="153">
        <v>8.5046509190424473</v>
      </c>
      <c r="AA29" s="153">
        <v>10.444257023770604</v>
      </c>
      <c r="AB29" s="153">
        <v>12.181717595127921</v>
      </c>
      <c r="AC29" s="179">
        <v>0.74748599179507913</v>
      </c>
      <c r="AD29" s="169">
        <v>0.95588394302691893</v>
      </c>
      <c r="AE29" s="153">
        <v>0.97487493959961047</v>
      </c>
      <c r="AF29" s="153">
        <v>1.1052850023325349</v>
      </c>
      <c r="AG29" s="153">
        <v>1.2113383295524438</v>
      </c>
      <c r="AH29" s="153">
        <v>1.2703808162335244</v>
      </c>
      <c r="AI29" s="163">
        <v>87.503073763860897</v>
      </c>
      <c r="AJ29" s="169">
        <v>87.463180178360744</v>
      </c>
      <c r="AK29" s="153">
        <v>89.450798165647058</v>
      </c>
      <c r="AL29" s="153">
        <v>94.882293251326544</v>
      </c>
      <c r="AM29" s="153">
        <v>96.686064143274621</v>
      </c>
      <c r="AN29" s="154">
        <v>96.655434559343007</v>
      </c>
    </row>
    <row r="30" spans="2:40" s="146" customFormat="1" ht="14.25">
      <c r="B30" s="158" t="s">
        <v>142</v>
      </c>
      <c r="C30" s="158" t="s">
        <v>142</v>
      </c>
      <c r="D30" s="158" t="s">
        <v>144</v>
      </c>
      <c r="E30" s="166">
        <v>10.867357</v>
      </c>
      <c r="F30" s="169">
        <v>10.867357</v>
      </c>
      <c r="G30" s="153">
        <v>10.867357</v>
      </c>
      <c r="H30" s="153">
        <v>10.867357</v>
      </c>
      <c r="I30" s="153">
        <v>10.867357</v>
      </c>
      <c r="J30" s="153">
        <v>10.867357</v>
      </c>
      <c r="K30" s="173"/>
      <c r="L30" s="169"/>
      <c r="M30" s="153"/>
      <c r="N30" s="153"/>
      <c r="O30" s="153"/>
      <c r="P30" s="153"/>
      <c r="Q30" s="175">
        <v>10.867357</v>
      </c>
      <c r="R30" s="169">
        <v>10.867357</v>
      </c>
      <c r="S30" s="153">
        <v>10.867357</v>
      </c>
      <c r="T30" s="153">
        <v>10.867357</v>
      </c>
      <c r="U30" s="153">
        <v>10.867357</v>
      </c>
      <c r="V30" s="153">
        <v>10.867357</v>
      </c>
      <c r="W30" s="163">
        <v>0.35873310671353842</v>
      </c>
      <c r="X30" s="169">
        <v>0.59728649127057132</v>
      </c>
      <c r="Y30" s="153">
        <v>0.83804400458725681</v>
      </c>
      <c r="Z30" s="153">
        <v>1.0838574256835898</v>
      </c>
      <c r="AA30" s="153">
        <v>1.3348329286229408</v>
      </c>
      <c r="AB30" s="153">
        <v>1.5910789171240225</v>
      </c>
      <c r="AC30" s="179">
        <v>0.116568509883221</v>
      </c>
      <c r="AD30" s="169">
        <v>0.15272716828273999</v>
      </c>
      <c r="AE30" s="153">
        <v>0.15549867994574046</v>
      </c>
      <c r="AF30" s="153">
        <v>0.16985174194380109</v>
      </c>
      <c r="AG30" s="153">
        <v>0.18670915710431138</v>
      </c>
      <c r="AH30" s="153">
        <v>0.20013510752254052</v>
      </c>
      <c r="AI30" s="163">
        <v>11.34265861659676</v>
      </c>
      <c r="AJ30" s="169">
        <v>11.617370659553311</v>
      </c>
      <c r="AK30" s="153">
        <v>11.860899684532997</v>
      </c>
      <c r="AL30" s="153">
        <v>12.121066167627392</v>
      </c>
      <c r="AM30" s="153">
        <v>12.388899085727253</v>
      </c>
      <c r="AN30" s="154">
        <v>12.658571024646562</v>
      </c>
    </row>
    <row r="31" spans="2:40" s="146" customFormat="1" ht="14.25">
      <c r="B31" s="158" t="s">
        <v>142</v>
      </c>
      <c r="C31" s="158" t="s">
        <v>142</v>
      </c>
      <c r="D31" s="158" t="s">
        <v>143</v>
      </c>
      <c r="E31" s="166">
        <v>13.877654999999999</v>
      </c>
      <c r="F31" s="169">
        <v>14.460491000000001</v>
      </c>
      <c r="G31" s="153">
        <v>14.725991</v>
      </c>
      <c r="H31" s="153">
        <v>15.130485</v>
      </c>
      <c r="I31" s="153">
        <v>15.540905000000002</v>
      </c>
      <c r="J31" s="153">
        <v>15.962285999999999</v>
      </c>
      <c r="K31" s="173"/>
      <c r="L31" s="169"/>
      <c r="M31" s="153"/>
      <c r="N31" s="153"/>
      <c r="O31" s="153"/>
      <c r="P31" s="153"/>
      <c r="Q31" s="175">
        <v>13.877654999999999</v>
      </c>
      <c r="R31" s="169">
        <v>14.460491000000001</v>
      </c>
      <c r="S31" s="153">
        <v>14.725991</v>
      </c>
      <c r="T31" s="153">
        <v>15.130485</v>
      </c>
      <c r="U31" s="153">
        <v>15.540905000000002</v>
      </c>
      <c r="V31" s="153">
        <v>15.962285999999999</v>
      </c>
      <c r="W31" s="163">
        <v>0.4581035013433965</v>
      </c>
      <c r="X31" s="169">
        <v>0.79477060811011135</v>
      </c>
      <c r="Y31" s="153">
        <v>1.1356053241975843</v>
      </c>
      <c r="Z31" s="153">
        <v>1.5090411147295661</v>
      </c>
      <c r="AA31" s="153">
        <v>1.9088828805937723</v>
      </c>
      <c r="AB31" s="153">
        <v>2.3370223987031942</v>
      </c>
      <c r="AC31" s="179">
        <v>0</v>
      </c>
      <c r="AD31" s="169">
        <v>0</v>
      </c>
      <c r="AE31" s="153">
        <v>0</v>
      </c>
      <c r="AF31" s="153">
        <v>0</v>
      </c>
      <c r="AG31" s="153">
        <v>0</v>
      </c>
      <c r="AH31" s="153">
        <v>0</v>
      </c>
      <c r="AI31" s="163">
        <v>14.335758501343395</v>
      </c>
      <c r="AJ31" s="169">
        <v>15.255261608110112</v>
      </c>
      <c r="AK31" s="153">
        <v>15.861596324197585</v>
      </c>
      <c r="AL31" s="153">
        <v>16.639526114729566</v>
      </c>
      <c r="AM31" s="153">
        <v>17.449787880593775</v>
      </c>
      <c r="AN31" s="154">
        <v>18.299308398703193</v>
      </c>
    </row>
    <row r="32" spans="2:40" s="146" customFormat="1" ht="14.25">
      <c r="B32" s="158" t="s">
        <v>142</v>
      </c>
      <c r="C32" s="158" t="s">
        <v>142</v>
      </c>
      <c r="D32" s="158" t="s">
        <v>184</v>
      </c>
      <c r="E32" s="166">
        <v>3.6</v>
      </c>
      <c r="F32" s="169">
        <v>2.9540000000000002</v>
      </c>
      <c r="G32" s="153">
        <v>2.3809999999999998</v>
      </c>
      <c r="H32" s="153">
        <v>2.448</v>
      </c>
      <c r="I32" s="153">
        <v>2.4820000000000002</v>
      </c>
      <c r="J32" s="153">
        <v>1.8340000000000001</v>
      </c>
      <c r="K32" s="173"/>
      <c r="L32" s="169"/>
      <c r="M32" s="153"/>
      <c r="N32" s="153"/>
      <c r="O32" s="153"/>
      <c r="P32" s="153"/>
      <c r="Q32" s="175">
        <v>3.6</v>
      </c>
      <c r="R32" s="169">
        <v>2.9540000000000002</v>
      </c>
      <c r="S32" s="153">
        <v>2.3809999999999998</v>
      </c>
      <c r="T32" s="153">
        <v>2.448</v>
      </c>
      <c r="U32" s="153">
        <v>2.4820000000000002</v>
      </c>
      <c r="V32" s="153">
        <v>1.8340000000000001</v>
      </c>
      <c r="W32" s="163">
        <v>0.11883654730112747</v>
      </c>
      <c r="X32" s="169">
        <v>0.16235633882399103</v>
      </c>
      <c r="Y32" s="153">
        <v>0.18361251727740768</v>
      </c>
      <c r="Z32" s="153">
        <v>0.24415163485228542</v>
      </c>
      <c r="AA32" s="153">
        <v>0.30486302500618478</v>
      </c>
      <c r="AB32" s="153">
        <v>0.26851411378180146</v>
      </c>
      <c r="AC32" s="179">
        <v>0</v>
      </c>
      <c r="AD32" s="169">
        <v>0</v>
      </c>
      <c r="AE32" s="153">
        <v>0</v>
      </c>
      <c r="AF32" s="153">
        <v>0</v>
      </c>
      <c r="AG32" s="153">
        <v>0</v>
      </c>
      <c r="AH32" s="153">
        <v>0</v>
      </c>
      <c r="AI32" s="163">
        <v>3.7188365473011276</v>
      </c>
      <c r="AJ32" s="169">
        <v>3.1163563388239912</v>
      </c>
      <c r="AK32" s="153">
        <v>2.5646125172774075</v>
      </c>
      <c r="AL32" s="153">
        <v>2.6921516348522854</v>
      </c>
      <c r="AM32" s="153">
        <v>2.786863025006185</v>
      </c>
      <c r="AN32" s="154">
        <v>2.1025141137818015</v>
      </c>
    </row>
    <row r="33" spans="2:40" s="146" customFormat="1" ht="14.25">
      <c r="B33" s="158" t="s">
        <v>142</v>
      </c>
      <c r="C33" s="158" t="s">
        <v>142</v>
      </c>
      <c r="D33" s="158" t="s">
        <v>141</v>
      </c>
      <c r="E33" s="166">
        <v>2.883</v>
      </c>
      <c r="F33" s="169">
        <v>3.0179999999999998</v>
      </c>
      <c r="G33" s="153">
        <v>3.1539999999999999</v>
      </c>
      <c r="H33" s="153">
        <v>3.29</v>
      </c>
      <c r="I33" s="153">
        <v>3.4260000000000002</v>
      </c>
      <c r="J33" s="153">
        <v>3.5619999999999998</v>
      </c>
      <c r="K33" s="173"/>
      <c r="L33" s="169"/>
      <c r="M33" s="153"/>
      <c r="N33" s="153"/>
      <c r="O33" s="153"/>
      <c r="P33" s="153"/>
      <c r="Q33" s="175">
        <v>2.883</v>
      </c>
      <c r="R33" s="169">
        <v>3.0179999999999998</v>
      </c>
      <c r="S33" s="153">
        <v>3.1539999999999999</v>
      </c>
      <c r="T33" s="153">
        <v>3.29</v>
      </c>
      <c r="U33" s="153">
        <v>3.4260000000000002</v>
      </c>
      <c r="V33" s="153">
        <v>3.5619999999999998</v>
      </c>
      <c r="W33" s="163">
        <v>9.5168268296986103E-2</v>
      </c>
      <c r="X33" s="169">
        <v>0.1658738762934342</v>
      </c>
      <c r="Y33" s="153">
        <v>0.24322296492773798</v>
      </c>
      <c r="Z33" s="153">
        <v>0.32812862690523614</v>
      </c>
      <c r="AA33" s="153">
        <v>0.42081415135825528</v>
      </c>
      <c r="AB33" s="153">
        <v>0.52150887311383753</v>
      </c>
      <c r="AC33" s="179">
        <v>0</v>
      </c>
      <c r="AD33" s="169">
        <v>0</v>
      </c>
      <c r="AE33" s="153">
        <v>0</v>
      </c>
      <c r="AF33" s="153">
        <v>0</v>
      </c>
      <c r="AG33" s="153">
        <v>0</v>
      </c>
      <c r="AH33" s="153">
        <v>0</v>
      </c>
      <c r="AI33" s="163">
        <v>2.9781682682969861</v>
      </c>
      <c r="AJ33" s="169">
        <v>3.183873876293434</v>
      </c>
      <c r="AK33" s="153">
        <v>3.3972229649277379</v>
      </c>
      <c r="AL33" s="153">
        <v>3.6181286269052362</v>
      </c>
      <c r="AM33" s="153">
        <v>3.8468141513582554</v>
      </c>
      <c r="AN33" s="154">
        <v>4.0835088731138374</v>
      </c>
    </row>
    <row r="34" spans="2:40" s="210" customFormat="1" ht="14.25">
      <c r="B34" s="158" t="s">
        <v>142</v>
      </c>
      <c r="C34" s="158" t="s">
        <v>142</v>
      </c>
      <c r="D34" s="158" t="s">
        <v>190</v>
      </c>
      <c r="E34" s="166">
        <v>0</v>
      </c>
      <c r="F34" s="169">
        <v>0</v>
      </c>
      <c r="G34" s="153">
        <v>0</v>
      </c>
      <c r="H34" s="153">
        <v>0</v>
      </c>
      <c r="I34" s="153">
        <v>0</v>
      </c>
      <c r="J34" s="153">
        <v>0</v>
      </c>
      <c r="K34" s="173"/>
      <c r="L34" s="169"/>
      <c r="M34" s="153"/>
      <c r="N34" s="153"/>
      <c r="O34" s="153"/>
      <c r="P34" s="153"/>
      <c r="Q34" s="175">
        <v>0</v>
      </c>
      <c r="R34" s="169">
        <v>0</v>
      </c>
      <c r="S34" s="153">
        <v>0</v>
      </c>
      <c r="T34" s="153">
        <v>0</v>
      </c>
      <c r="U34" s="153">
        <v>0</v>
      </c>
      <c r="V34" s="153">
        <v>0</v>
      </c>
      <c r="W34" s="163">
        <v>0</v>
      </c>
      <c r="X34" s="169">
        <v>0</v>
      </c>
      <c r="Y34" s="153">
        <v>0</v>
      </c>
      <c r="Z34" s="153">
        <v>0</v>
      </c>
      <c r="AA34" s="153">
        <v>0</v>
      </c>
      <c r="AB34" s="153">
        <v>0</v>
      </c>
      <c r="AC34" s="179">
        <v>0</v>
      </c>
      <c r="AD34" s="169">
        <v>0</v>
      </c>
      <c r="AE34" s="153">
        <v>0</v>
      </c>
      <c r="AF34" s="153">
        <v>0</v>
      </c>
      <c r="AG34" s="153">
        <v>0</v>
      </c>
      <c r="AH34" s="153">
        <v>0</v>
      </c>
      <c r="AI34" s="163">
        <v>0</v>
      </c>
      <c r="AJ34" s="169">
        <v>0</v>
      </c>
      <c r="AK34" s="153">
        <v>0</v>
      </c>
      <c r="AL34" s="153">
        <v>0</v>
      </c>
      <c r="AM34" s="153">
        <v>0</v>
      </c>
      <c r="AN34" s="153">
        <v>0</v>
      </c>
    </row>
    <row r="35" spans="2:40" s="146" customFormat="1" ht="14.25">
      <c r="B35" s="158"/>
      <c r="C35" s="158"/>
      <c r="D35" s="158"/>
      <c r="E35" s="181">
        <f>SUM(E5:E34)</f>
        <v>263.84826382075852</v>
      </c>
      <c r="F35" s="182">
        <f t="shared" ref="F35:J35" si="0">SUM(F5:F34)</f>
        <v>262.96911218938089</v>
      </c>
      <c r="G35" s="183">
        <f t="shared" si="0"/>
        <v>263.86712457811183</v>
      </c>
      <c r="H35" s="183">
        <f t="shared" si="0"/>
        <v>264.96291224891587</v>
      </c>
      <c r="I35" s="183">
        <f t="shared" si="0"/>
        <v>260.6132967132059</v>
      </c>
      <c r="J35" s="183">
        <f t="shared" si="0"/>
        <v>256.89073222082294</v>
      </c>
      <c r="K35" s="184"/>
      <c r="L35" s="182"/>
      <c r="M35" s="183"/>
      <c r="N35" s="183"/>
      <c r="O35" s="183"/>
      <c r="P35" s="183"/>
      <c r="Q35" s="185">
        <f t="shared" ref="Q35:AN35" si="1">SUM(Q5:Q34)</f>
        <v>263.84826382075852</v>
      </c>
      <c r="R35" s="182">
        <f t="shared" si="1"/>
        <v>262.96911218938089</v>
      </c>
      <c r="S35" s="183">
        <f t="shared" si="1"/>
        <v>263.86712457811183</v>
      </c>
      <c r="T35" s="183">
        <f t="shared" si="1"/>
        <v>264.96291224891587</v>
      </c>
      <c r="U35" s="183">
        <f t="shared" si="1"/>
        <v>260.6132967132059</v>
      </c>
      <c r="V35" s="183">
        <f t="shared" si="1"/>
        <v>256.89073222082294</v>
      </c>
      <c r="W35" s="186">
        <f t="shared" si="1"/>
        <v>8.7096713010710936</v>
      </c>
      <c r="X35" s="182">
        <f t="shared" si="1"/>
        <v>14.453182897380897</v>
      </c>
      <c r="Y35" s="183">
        <f t="shared" si="1"/>
        <v>20.348301961586913</v>
      </c>
      <c r="Z35" s="183">
        <f t="shared" si="1"/>
        <v>26.426114461109236</v>
      </c>
      <c r="AA35" s="183">
        <f t="shared" si="1"/>
        <v>32.011022559557773</v>
      </c>
      <c r="AB35" s="183">
        <f t="shared" si="1"/>
        <v>37.611116303725389</v>
      </c>
      <c r="AC35" s="187">
        <f t="shared" si="1"/>
        <v>3.0091759811671861</v>
      </c>
      <c r="AD35" s="182">
        <f t="shared" si="1"/>
        <v>5.3600556381377089</v>
      </c>
      <c r="AE35" s="183">
        <f t="shared" si="1"/>
        <v>5.7471013226268237</v>
      </c>
      <c r="AF35" s="183">
        <f t="shared" si="1"/>
        <v>5.9328033098976851</v>
      </c>
      <c r="AG35" s="183">
        <f t="shared" si="1"/>
        <v>6.1514297804635811</v>
      </c>
      <c r="AH35" s="183">
        <f t="shared" si="1"/>
        <v>6.3882525358910902</v>
      </c>
      <c r="AI35" s="188">
        <f t="shared" si="1"/>
        <v>275.56711110299676</v>
      </c>
      <c r="AJ35" s="182">
        <f t="shared" si="1"/>
        <v>282.78235072489952</v>
      </c>
      <c r="AK35" s="183">
        <f t="shared" si="1"/>
        <v>289.96252786232566</v>
      </c>
      <c r="AL35" s="183">
        <f t="shared" si="1"/>
        <v>297.32183001992286</v>
      </c>
      <c r="AM35" s="183">
        <f t="shared" si="1"/>
        <v>298.77574905322729</v>
      </c>
      <c r="AN35" s="189">
        <f t="shared" si="1"/>
        <v>300.89010106043935</v>
      </c>
    </row>
    <row r="36" spans="2:40">
      <c r="B36" s="198"/>
      <c r="C36" s="198"/>
      <c r="D36" s="198"/>
      <c r="E36" s="190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2"/>
      <c r="R36" s="191"/>
      <c r="S36" s="191"/>
      <c r="T36" s="191"/>
      <c r="U36" s="191"/>
      <c r="V36" s="191"/>
      <c r="W36" s="192"/>
      <c r="X36" s="191"/>
      <c r="Y36" s="191"/>
      <c r="Z36" s="191"/>
      <c r="AA36" s="191"/>
      <c r="AB36" s="191"/>
      <c r="AC36" s="192"/>
      <c r="AD36" s="191"/>
      <c r="AE36" s="191"/>
      <c r="AF36" s="191"/>
      <c r="AG36" s="191"/>
      <c r="AH36" s="191"/>
      <c r="AI36" s="192"/>
      <c r="AJ36" s="191"/>
      <c r="AK36" s="191"/>
      <c r="AL36" s="191"/>
      <c r="AM36" s="191"/>
      <c r="AN36" s="191"/>
    </row>
    <row r="37" spans="2:40">
      <c r="B37" s="198"/>
      <c r="C37" s="198"/>
      <c r="D37" s="198"/>
      <c r="E37" s="190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2"/>
      <c r="R37" s="191"/>
      <c r="S37" s="191"/>
      <c r="T37" s="191"/>
      <c r="U37" s="191"/>
      <c r="V37" s="191"/>
      <c r="W37" s="192"/>
      <c r="X37" s="191"/>
      <c r="Y37" s="191"/>
      <c r="Z37" s="191"/>
      <c r="AA37" s="191"/>
      <c r="AB37" s="191"/>
      <c r="AC37" s="192"/>
      <c r="AD37" s="191"/>
      <c r="AE37" s="191"/>
      <c r="AF37" s="191"/>
      <c r="AG37" s="191"/>
      <c r="AH37" s="193"/>
      <c r="AI37" s="192"/>
      <c r="AJ37" s="191"/>
      <c r="AK37" s="191"/>
      <c r="AL37" s="191"/>
      <c r="AM37" s="191"/>
      <c r="AN37" s="191"/>
    </row>
    <row r="38" spans="2:40" ht="18">
      <c r="B38" s="224"/>
      <c r="C38" s="224"/>
      <c r="D38" s="224"/>
      <c r="E38" s="190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4"/>
      <c r="X38" s="195"/>
      <c r="Y38" s="191"/>
      <c r="Z38" s="191"/>
      <c r="AA38" s="191"/>
      <c r="AB38" s="191"/>
      <c r="AC38" s="196"/>
      <c r="AD38" s="197"/>
      <c r="AE38" s="197"/>
      <c r="AF38" s="197"/>
      <c r="AG38" s="197"/>
      <c r="AH38" s="197"/>
      <c r="AI38" s="191"/>
      <c r="AJ38" s="191"/>
      <c r="AK38" s="191"/>
      <c r="AL38" s="191"/>
      <c r="AM38" s="191"/>
      <c r="AN38" s="191"/>
    </row>
    <row r="39" spans="2:40" ht="54.75" customHeight="1">
      <c r="B39" s="223" t="s">
        <v>186</v>
      </c>
      <c r="C39" s="223"/>
      <c r="D39" s="223"/>
      <c r="E39" s="221" t="s">
        <v>183</v>
      </c>
      <c r="F39" s="221"/>
      <c r="G39" s="221"/>
      <c r="H39" s="221"/>
      <c r="I39" s="221"/>
      <c r="J39" s="221"/>
      <c r="K39" s="221" t="s">
        <v>176</v>
      </c>
      <c r="L39" s="221"/>
      <c r="M39" s="221"/>
      <c r="N39" s="221"/>
      <c r="O39" s="221"/>
      <c r="P39" s="221"/>
      <c r="Q39" s="221" t="s">
        <v>175</v>
      </c>
      <c r="R39" s="221"/>
      <c r="S39" s="221"/>
      <c r="T39" s="221"/>
      <c r="U39" s="221"/>
      <c r="V39" s="221"/>
      <c r="W39" s="221" t="s">
        <v>123</v>
      </c>
      <c r="X39" s="221"/>
      <c r="Y39" s="221"/>
      <c r="Z39" s="221"/>
      <c r="AA39" s="221"/>
      <c r="AB39" s="221"/>
      <c r="AC39" s="221" t="s">
        <v>124</v>
      </c>
      <c r="AD39" s="221"/>
      <c r="AE39" s="221"/>
      <c r="AF39" s="221"/>
      <c r="AG39" s="221"/>
      <c r="AH39" s="221"/>
      <c r="AI39" s="221" t="s">
        <v>174</v>
      </c>
      <c r="AJ39" s="221"/>
      <c r="AK39" s="221"/>
      <c r="AL39" s="221"/>
      <c r="AM39" s="221"/>
      <c r="AN39" s="221"/>
    </row>
    <row r="40" spans="2:40">
      <c r="B40" s="157" t="s">
        <v>173</v>
      </c>
      <c r="C40" s="147"/>
      <c r="D40" s="147"/>
      <c r="E40" s="148" t="s">
        <v>172</v>
      </c>
      <c r="F40" s="148" t="s">
        <v>171</v>
      </c>
      <c r="G40" s="148" t="s">
        <v>170</v>
      </c>
      <c r="H40" s="148" t="s">
        <v>169</v>
      </c>
      <c r="I40" s="148" t="s">
        <v>168</v>
      </c>
      <c r="J40" s="148" t="s">
        <v>167</v>
      </c>
      <c r="K40" s="149" t="s">
        <v>172</v>
      </c>
      <c r="L40" s="149" t="s">
        <v>171</v>
      </c>
      <c r="M40" s="149" t="s">
        <v>170</v>
      </c>
      <c r="N40" s="149" t="s">
        <v>169</v>
      </c>
      <c r="O40" s="149" t="s">
        <v>168</v>
      </c>
      <c r="P40" s="149" t="s">
        <v>167</v>
      </c>
      <c r="Q40" s="149" t="s">
        <v>172</v>
      </c>
      <c r="R40" s="149" t="s">
        <v>171</v>
      </c>
      <c r="S40" s="149" t="s">
        <v>170</v>
      </c>
      <c r="T40" s="149" t="s">
        <v>169</v>
      </c>
      <c r="U40" s="149" t="s">
        <v>168</v>
      </c>
      <c r="V40" s="149" t="s">
        <v>167</v>
      </c>
      <c r="W40" s="149" t="s">
        <v>172</v>
      </c>
      <c r="X40" s="149" t="s">
        <v>171</v>
      </c>
      <c r="Y40" s="149" t="s">
        <v>170</v>
      </c>
      <c r="Z40" s="149" t="s">
        <v>169</v>
      </c>
      <c r="AA40" s="149" t="s">
        <v>168</v>
      </c>
      <c r="AB40" s="149" t="s">
        <v>167</v>
      </c>
      <c r="AC40" s="149" t="s">
        <v>172</v>
      </c>
      <c r="AD40" s="149" t="s">
        <v>171</v>
      </c>
      <c r="AE40" s="149" t="s">
        <v>170</v>
      </c>
      <c r="AF40" s="149" t="s">
        <v>169</v>
      </c>
      <c r="AG40" s="149" t="s">
        <v>168</v>
      </c>
      <c r="AH40" s="149" t="s">
        <v>167</v>
      </c>
      <c r="AI40" s="149" t="s">
        <v>172</v>
      </c>
      <c r="AJ40" s="149" t="s">
        <v>171</v>
      </c>
      <c r="AK40" s="149" t="s">
        <v>170</v>
      </c>
      <c r="AL40" s="149" t="s">
        <v>169</v>
      </c>
      <c r="AM40" s="149" t="s">
        <v>168</v>
      </c>
      <c r="AN40" s="149" t="s">
        <v>167</v>
      </c>
    </row>
    <row r="41" spans="2:40">
      <c r="B41" s="158" t="s">
        <v>155</v>
      </c>
      <c r="C41" s="158" t="s">
        <v>165</v>
      </c>
      <c r="D41" s="158" t="s">
        <v>166</v>
      </c>
      <c r="E41" s="165"/>
      <c r="F41" s="171"/>
      <c r="G41" s="155"/>
      <c r="H41" s="155"/>
      <c r="I41" s="155"/>
      <c r="J41" s="155"/>
      <c r="K41" s="172"/>
      <c r="L41" s="171"/>
      <c r="M41" s="155"/>
      <c r="N41" s="155"/>
      <c r="O41" s="155"/>
      <c r="P41" s="155"/>
      <c r="Q41" s="172"/>
      <c r="R41" s="171"/>
      <c r="S41" s="155"/>
      <c r="T41" s="155"/>
      <c r="U41" s="155"/>
      <c r="V41" s="155"/>
      <c r="W41" s="177"/>
      <c r="X41" s="168"/>
      <c r="Y41" s="142"/>
      <c r="Z41" s="142"/>
      <c r="AA41" s="142"/>
      <c r="AB41" s="142"/>
      <c r="AC41" s="178"/>
      <c r="AD41" s="168"/>
      <c r="AE41" s="142"/>
      <c r="AF41" s="142"/>
      <c r="AG41" s="142"/>
      <c r="AH41" s="142"/>
      <c r="AI41" s="162"/>
      <c r="AJ41" s="168"/>
      <c r="AK41" s="142"/>
      <c r="AL41" s="142"/>
      <c r="AM41" s="142"/>
      <c r="AN41" s="143"/>
    </row>
    <row r="42" spans="2:40">
      <c r="B42" s="158" t="s">
        <v>155</v>
      </c>
      <c r="C42" s="158" t="s">
        <v>163</v>
      </c>
      <c r="D42" s="158" t="s">
        <v>4</v>
      </c>
      <c r="E42" s="166">
        <v>2.5450579860740108</v>
      </c>
      <c r="F42" s="169">
        <v>1.909367</v>
      </c>
      <c r="G42" s="153">
        <v>3.1510340000000001</v>
      </c>
      <c r="H42" s="153">
        <v>2.7525279999999999</v>
      </c>
      <c r="I42" s="153">
        <v>1.7121550000000001</v>
      </c>
      <c r="J42" s="153">
        <v>1.8743019999999999</v>
      </c>
      <c r="K42" s="173"/>
      <c r="L42" s="169"/>
      <c r="M42" s="153"/>
      <c r="N42" s="153"/>
      <c r="O42" s="153"/>
      <c r="P42" s="153"/>
      <c r="Q42" s="175">
        <v>2.5450579860740108</v>
      </c>
      <c r="R42" s="169">
        <v>1.909367</v>
      </c>
      <c r="S42" s="153">
        <v>3.1510340000000001</v>
      </c>
      <c r="T42" s="153">
        <v>2.7525279999999999</v>
      </c>
      <c r="U42" s="153">
        <v>1.7121550000000001</v>
      </c>
      <c r="V42" s="153">
        <v>1.8743019999999999</v>
      </c>
      <c r="W42" s="163">
        <v>8.4012751040610123E-2</v>
      </c>
      <c r="X42" s="169">
        <v>0.10494171820966391</v>
      </c>
      <c r="Y42" s="153">
        <v>0.24299423971721934</v>
      </c>
      <c r="Z42" s="153">
        <v>0.27452377907544578</v>
      </c>
      <c r="AA42" s="153">
        <v>0.21030328468149251</v>
      </c>
      <c r="AB42" s="153">
        <v>0.27441468947080616</v>
      </c>
      <c r="AC42" s="179">
        <v>0</v>
      </c>
      <c r="AD42" s="169">
        <v>5.7153363523744255E-2</v>
      </c>
      <c r="AE42" s="153">
        <v>0.12466605950204221</v>
      </c>
      <c r="AF42" s="153">
        <v>0.1365644474294665</v>
      </c>
      <c r="AG42" s="153">
        <v>0.10195251149399627</v>
      </c>
      <c r="AH42" s="153">
        <v>0.12927996484778256</v>
      </c>
      <c r="AI42" s="163">
        <v>2.6290707371146209</v>
      </c>
      <c r="AJ42" s="169">
        <v>2.0714620817334084</v>
      </c>
      <c r="AK42" s="153">
        <v>3.5186942992192618</v>
      </c>
      <c r="AL42" s="153">
        <v>3.1636162265049119</v>
      </c>
      <c r="AM42" s="153">
        <v>2.0244107961754887</v>
      </c>
      <c r="AN42" s="154">
        <v>2.2779966543185886</v>
      </c>
    </row>
    <row r="43" spans="2:40">
      <c r="B43" s="158" t="s">
        <v>155</v>
      </c>
      <c r="C43" s="158" t="s">
        <v>165</v>
      </c>
      <c r="D43" s="158" t="s">
        <v>18</v>
      </c>
      <c r="E43" s="166">
        <v>9.0849882006939797</v>
      </c>
      <c r="F43" s="169">
        <v>9.9470659999999995</v>
      </c>
      <c r="G43" s="153">
        <v>9.4626859999999997</v>
      </c>
      <c r="H43" s="153">
        <v>9.3150460000000006</v>
      </c>
      <c r="I43" s="153">
        <v>9.2973169999999996</v>
      </c>
      <c r="J43" s="153">
        <v>9.1508339999999997</v>
      </c>
      <c r="K43" s="173"/>
      <c r="L43" s="169"/>
      <c r="M43" s="153"/>
      <c r="N43" s="153"/>
      <c r="O43" s="153"/>
      <c r="P43" s="153"/>
      <c r="Q43" s="175">
        <v>9.0849882006939797</v>
      </c>
      <c r="R43" s="169">
        <v>9.9470659999999995</v>
      </c>
      <c r="S43" s="153">
        <v>9.4626859999999997</v>
      </c>
      <c r="T43" s="153">
        <v>9.3150460000000006</v>
      </c>
      <c r="U43" s="153">
        <v>9.2973169999999996</v>
      </c>
      <c r="V43" s="153">
        <v>9.1508339999999997</v>
      </c>
      <c r="W43" s="163">
        <v>0.29989684167832031</v>
      </c>
      <c r="X43" s="169">
        <v>0.54670589634414313</v>
      </c>
      <c r="Y43" s="153">
        <v>0.72972179616366439</v>
      </c>
      <c r="Z43" s="153">
        <v>0.92903746308179791</v>
      </c>
      <c r="AA43" s="153">
        <v>1.1419855701295045</v>
      </c>
      <c r="AB43" s="153">
        <v>1.3397644939336857</v>
      </c>
      <c r="AC43" s="179">
        <v>0</v>
      </c>
      <c r="AD43" s="169">
        <v>0.56125193195842682</v>
      </c>
      <c r="AE43" s="153">
        <v>0.55875381234928156</v>
      </c>
      <c r="AF43" s="153">
        <v>0.56074306211791447</v>
      </c>
      <c r="AG43" s="153">
        <v>0.56715837341904773</v>
      </c>
      <c r="AH43" s="153">
        <v>0.56429276014240426</v>
      </c>
      <c r="AI43" s="163">
        <v>9.3848850423723</v>
      </c>
      <c r="AJ43" s="169">
        <v>11.05502382830257</v>
      </c>
      <c r="AK43" s="153">
        <v>10.751161608512946</v>
      </c>
      <c r="AL43" s="153">
        <v>10.804826525199713</v>
      </c>
      <c r="AM43" s="153">
        <v>11.006460943548552</v>
      </c>
      <c r="AN43" s="154">
        <v>11.05489125407609</v>
      </c>
    </row>
    <row r="44" spans="2:40">
      <c r="B44" s="158" t="s">
        <v>155</v>
      </c>
      <c r="C44" s="158" t="s">
        <v>165</v>
      </c>
      <c r="D44" s="158" t="s">
        <v>17</v>
      </c>
      <c r="E44" s="166">
        <v>6.3207904688200012</v>
      </c>
      <c r="F44" s="169">
        <v>6.821847</v>
      </c>
      <c r="G44" s="153">
        <v>7.0364509999999996</v>
      </c>
      <c r="H44" s="153">
        <v>6.0773630000000001</v>
      </c>
      <c r="I44" s="153">
        <v>7.1063499999999999</v>
      </c>
      <c r="J44" s="153">
        <v>6.6128179999999999</v>
      </c>
      <c r="K44" s="173"/>
      <c r="L44" s="169"/>
      <c r="M44" s="153"/>
      <c r="N44" s="153"/>
      <c r="O44" s="153"/>
      <c r="P44" s="153"/>
      <c r="Q44" s="175">
        <v>6.3207904688200012</v>
      </c>
      <c r="R44" s="169">
        <v>6.821847</v>
      </c>
      <c r="S44" s="153">
        <v>7.0364509999999996</v>
      </c>
      <c r="T44" s="153">
        <v>6.0773630000000001</v>
      </c>
      <c r="U44" s="153">
        <v>7.1063499999999999</v>
      </c>
      <c r="V44" s="153">
        <v>6.6128179999999999</v>
      </c>
      <c r="W44" s="163">
        <v>0.20865025431345696</v>
      </c>
      <c r="X44" s="169">
        <v>0.37493910052045543</v>
      </c>
      <c r="Y44" s="153">
        <v>0.54262094952084539</v>
      </c>
      <c r="Z44" s="153">
        <v>0.60612667975522427</v>
      </c>
      <c r="AA44" s="153">
        <v>0.87287000715257967</v>
      </c>
      <c r="AB44" s="153">
        <v>0.96817609862068998</v>
      </c>
      <c r="AC44" s="179">
        <v>0</v>
      </c>
      <c r="AD44" s="169">
        <v>0.32957839695292929</v>
      </c>
      <c r="AE44" s="153">
        <v>0.36996453030973631</v>
      </c>
      <c r="AF44" s="153">
        <v>0.33810205385965775</v>
      </c>
      <c r="AG44" s="153">
        <v>0.41451006283950165</v>
      </c>
      <c r="AH44" s="153">
        <v>0.40207760199587633</v>
      </c>
      <c r="AI44" s="163">
        <v>6.5294407231334581</v>
      </c>
      <c r="AJ44" s="169">
        <v>7.5263644974733843</v>
      </c>
      <c r="AK44" s="153">
        <v>7.949036479830581</v>
      </c>
      <c r="AL44" s="153">
        <v>7.0215917336148816</v>
      </c>
      <c r="AM44" s="153">
        <v>8.3937300699920812</v>
      </c>
      <c r="AN44" s="154">
        <v>7.9830717006165663</v>
      </c>
    </row>
    <row r="45" spans="2:40">
      <c r="B45" s="158" t="s">
        <v>155</v>
      </c>
      <c r="C45" s="158" t="s">
        <v>165</v>
      </c>
      <c r="D45" s="158" t="s">
        <v>21</v>
      </c>
      <c r="E45" s="166">
        <v>3.9932810734155888</v>
      </c>
      <c r="F45" s="169">
        <v>3.982386</v>
      </c>
      <c r="G45" s="153">
        <v>3.5667089999999999</v>
      </c>
      <c r="H45" s="153">
        <v>4.013471</v>
      </c>
      <c r="I45" s="153">
        <v>4.1004670000000001</v>
      </c>
      <c r="J45" s="153">
        <v>4.1466779999999996</v>
      </c>
      <c r="K45" s="173"/>
      <c r="L45" s="169"/>
      <c r="M45" s="153"/>
      <c r="N45" s="153"/>
      <c r="O45" s="153"/>
      <c r="P45" s="153"/>
      <c r="Q45" s="175">
        <v>3.9932810734155888</v>
      </c>
      <c r="R45" s="169">
        <v>3.982386</v>
      </c>
      <c r="S45" s="153">
        <v>3.5667089999999999</v>
      </c>
      <c r="T45" s="153">
        <v>4.013471</v>
      </c>
      <c r="U45" s="153">
        <v>4.1004670000000001</v>
      </c>
      <c r="V45" s="153">
        <v>4.1466779999999996</v>
      </c>
      <c r="W45" s="163">
        <v>0.13181881532434669</v>
      </c>
      <c r="X45" s="169">
        <v>0.2188779995747856</v>
      </c>
      <c r="Y45" s="153">
        <v>0.27504931452582326</v>
      </c>
      <c r="Z45" s="153">
        <v>0.40028411196169777</v>
      </c>
      <c r="AA45" s="153">
        <v>0.50365865171556656</v>
      </c>
      <c r="AB45" s="153">
        <v>0.60711099689667058</v>
      </c>
      <c r="AC45" s="179">
        <v>0</v>
      </c>
      <c r="AD45" s="169">
        <v>0.12594087649895855</v>
      </c>
      <c r="AE45" s="153">
        <v>0.12869474470319681</v>
      </c>
      <c r="AF45" s="153">
        <v>0.16139506983927387</v>
      </c>
      <c r="AG45" s="153">
        <v>0.18115077051366688</v>
      </c>
      <c r="AH45" s="153">
        <v>0.1986902967993838</v>
      </c>
      <c r="AI45" s="163">
        <v>4.1250998887399355</v>
      </c>
      <c r="AJ45" s="169">
        <v>4.3272048760737443</v>
      </c>
      <c r="AK45" s="153">
        <v>3.9704530592290199</v>
      </c>
      <c r="AL45" s="153">
        <v>4.5751501818009714</v>
      </c>
      <c r="AM45" s="153">
        <v>4.7852764222292334</v>
      </c>
      <c r="AN45" s="154">
        <v>4.9524792936960544</v>
      </c>
    </row>
    <row r="46" spans="2:40">
      <c r="B46" s="158" t="s">
        <v>155</v>
      </c>
      <c r="C46" s="158" t="s">
        <v>165</v>
      </c>
      <c r="D46" s="158" t="s">
        <v>20</v>
      </c>
      <c r="E46" s="166">
        <v>0</v>
      </c>
      <c r="F46" s="169">
        <v>0.13084200000000001</v>
      </c>
      <c r="G46" s="153">
        <v>0</v>
      </c>
      <c r="H46" s="153">
        <v>0.13084399999999999</v>
      </c>
      <c r="I46" s="153">
        <v>0.13084399999999999</v>
      </c>
      <c r="J46" s="153">
        <v>0</v>
      </c>
      <c r="K46" s="173"/>
      <c r="L46" s="169"/>
      <c r="M46" s="153"/>
      <c r="N46" s="153"/>
      <c r="O46" s="153"/>
      <c r="P46" s="153"/>
      <c r="Q46" s="175">
        <v>0</v>
      </c>
      <c r="R46" s="169">
        <v>0.13084200000000001</v>
      </c>
      <c r="S46" s="153">
        <v>0</v>
      </c>
      <c r="T46" s="153">
        <v>0.13084399999999999</v>
      </c>
      <c r="U46" s="153">
        <v>0.13084399999999999</v>
      </c>
      <c r="V46" s="153">
        <v>0</v>
      </c>
      <c r="W46" s="163">
        <v>0</v>
      </c>
      <c r="X46" s="169">
        <v>7.1912755871390011E-3</v>
      </c>
      <c r="Y46" s="153">
        <v>0</v>
      </c>
      <c r="Z46" s="153">
        <v>1.3049745306622729E-2</v>
      </c>
      <c r="AA46" s="153">
        <v>1.6071513958061751E-2</v>
      </c>
      <c r="AB46" s="153">
        <v>0</v>
      </c>
      <c r="AC46" s="179">
        <v>0</v>
      </c>
      <c r="AD46" s="169">
        <v>7.2636248856460927E-3</v>
      </c>
      <c r="AE46" s="153">
        <v>0</v>
      </c>
      <c r="AF46" s="153">
        <v>8.6659384317512873E-3</v>
      </c>
      <c r="AG46" s="153">
        <v>9.0400582197323436E-3</v>
      </c>
      <c r="AH46" s="153">
        <v>0</v>
      </c>
      <c r="AI46" s="163">
        <v>0</v>
      </c>
      <c r="AJ46" s="169">
        <v>0.1452969004727851</v>
      </c>
      <c r="AK46" s="153">
        <v>0</v>
      </c>
      <c r="AL46" s="153">
        <v>0.152559683738374</v>
      </c>
      <c r="AM46" s="153">
        <v>0.15595557217779407</v>
      </c>
      <c r="AN46" s="154">
        <v>0</v>
      </c>
    </row>
    <row r="47" spans="2:40">
      <c r="B47" s="158" t="s">
        <v>155</v>
      </c>
      <c r="C47" s="158" t="s">
        <v>165</v>
      </c>
      <c r="D47" s="158" t="s">
        <v>25</v>
      </c>
      <c r="E47" s="166">
        <v>1.5290126807</v>
      </c>
      <c r="F47" s="169">
        <v>0.34516799999999997</v>
      </c>
      <c r="G47" s="153">
        <v>0.34516599999999997</v>
      </c>
      <c r="H47" s="153">
        <v>0</v>
      </c>
      <c r="I47" s="153">
        <v>0</v>
      </c>
      <c r="J47" s="153">
        <v>0</v>
      </c>
      <c r="K47" s="173"/>
      <c r="L47" s="169"/>
      <c r="M47" s="153"/>
      <c r="N47" s="153"/>
      <c r="O47" s="153"/>
      <c r="P47" s="153"/>
      <c r="Q47" s="175">
        <v>1.5290126807</v>
      </c>
      <c r="R47" s="169">
        <v>0.34516799999999997</v>
      </c>
      <c r="S47" s="153">
        <v>0.34516599999999997</v>
      </c>
      <c r="T47" s="153">
        <v>0</v>
      </c>
      <c r="U47" s="153">
        <v>0</v>
      </c>
      <c r="V47" s="153">
        <v>0</v>
      </c>
      <c r="W47" s="163">
        <v>5.047294104278599E-2</v>
      </c>
      <c r="X47" s="169">
        <v>1.8970958957074902E-2</v>
      </c>
      <c r="Y47" s="153">
        <v>2.6617722863743698E-2</v>
      </c>
      <c r="Z47" s="153">
        <v>0</v>
      </c>
      <c r="AA47" s="153">
        <v>0</v>
      </c>
      <c r="AB47" s="153">
        <v>0</v>
      </c>
      <c r="AC47" s="179">
        <v>0</v>
      </c>
      <c r="AD47" s="169">
        <v>1.8886978801599289E-2</v>
      </c>
      <c r="AE47" s="153">
        <v>2.062931287956539E-2</v>
      </c>
      <c r="AF47" s="153">
        <v>0</v>
      </c>
      <c r="AG47" s="153">
        <v>0</v>
      </c>
      <c r="AH47" s="153">
        <v>0</v>
      </c>
      <c r="AI47" s="163">
        <v>1.579485621742786</v>
      </c>
      <c r="AJ47" s="169">
        <v>0.38302593775867416</v>
      </c>
      <c r="AK47" s="153">
        <v>0.39241303574330905</v>
      </c>
      <c r="AL47" s="153">
        <v>0</v>
      </c>
      <c r="AM47" s="153">
        <v>0</v>
      </c>
      <c r="AN47" s="154">
        <v>0</v>
      </c>
    </row>
    <row r="48" spans="2:40">
      <c r="B48" s="158" t="s">
        <v>155</v>
      </c>
      <c r="C48" s="158" t="s">
        <v>165</v>
      </c>
      <c r="D48" s="158" t="s">
        <v>29</v>
      </c>
      <c r="E48" s="166">
        <v>0.2</v>
      </c>
      <c r="F48" s="169">
        <v>0</v>
      </c>
      <c r="G48" s="153">
        <v>0</v>
      </c>
      <c r="H48" s="153">
        <v>0</v>
      </c>
      <c r="I48" s="153">
        <v>0</v>
      </c>
      <c r="J48" s="153">
        <v>0</v>
      </c>
      <c r="K48" s="173"/>
      <c r="L48" s="169"/>
      <c r="M48" s="153"/>
      <c r="N48" s="153"/>
      <c r="O48" s="153"/>
      <c r="P48" s="153"/>
      <c r="Q48" s="175">
        <v>0.2</v>
      </c>
      <c r="R48" s="169">
        <v>0</v>
      </c>
      <c r="S48" s="153">
        <v>0</v>
      </c>
      <c r="T48" s="153">
        <v>0</v>
      </c>
      <c r="U48" s="153">
        <v>0</v>
      </c>
      <c r="V48" s="153">
        <v>0</v>
      </c>
      <c r="W48" s="163">
        <v>6.6020304056181867E-3</v>
      </c>
      <c r="X48" s="169">
        <v>0</v>
      </c>
      <c r="Y48" s="153">
        <v>0</v>
      </c>
      <c r="Z48" s="153">
        <v>0</v>
      </c>
      <c r="AA48" s="153">
        <v>0</v>
      </c>
      <c r="AB48" s="153">
        <v>0</v>
      </c>
      <c r="AC48" s="179">
        <v>0</v>
      </c>
      <c r="AD48" s="169">
        <v>0</v>
      </c>
      <c r="AE48" s="153">
        <v>0</v>
      </c>
      <c r="AF48" s="153">
        <v>0</v>
      </c>
      <c r="AG48" s="153">
        <v>0</v>
      </c>
      <c r="AH48" s="153">
        <v>0</v>
      </c>
      <c r="AI48" s="163">
        <v>0.2066020304056182</v>
      </c>
      <c r="AJ48" s="169">
        <v>0</v>
      </c>
      <c r="AK48" s="153">
        <v>0</v>
      </c>
      <c r="AL48" s="153">
        <v>0</v>
      </c>
      <c r="AM48" s="153">
        <v>0</v>
      </c>
      <c r="AN48" s="154">
        <v>0</v>
      </c>
    </row>
    <row r="49" spans="2:40">
      <c r="B49" s="158" t="s">
        <v>155</v>
      </c>
      <c r="C49" s="158" t="s">
        <v>163</v>
      </c>
      <c r="D49" s="158" t="s">
        <v>164</v>
      </c>
      <c r="E49" s="166">
        <v>0.59051309843099986</v>
      </c>
      <c r="F49" s="169">
        <v>0</v>
      </c>
      <c r="G49" s="153">
        <v>0</v>
      </c>
      <c r="H49" s="153">
        <v>0</v>
      </c>
      <c r="I49" s="153">
        <v>0</v>
      </c>
      <c r="J49" s="153">
        <v>0</v>
      </c>
      <c r="K49" s="173"/>
      <c r="L49" s="169"/>
      <c r="M49" s="153"/>
      <c r="N49" s="153"/>
      <c r="O49" s="153"/>
      <c r="P49" s="153"/>
      <c r="Q49" s="175">
        <v>0.59051309843099986</v>
      </c>
      <c r="R49" s="169">
        <v>0</v>
      </c>
      <c r="S49" s="153">
        <v>0</v>
      </c>
      <c r="T49" s="153">
        <v>0</v>
      </c>
      <c r="U49" s="153">
        <v>0</v>
      </c>
      <c r="V49" s="153">
        <v>0</v>
      </c>
      <c r="W49" s="163">
        <v>1.9492927153786366E-2</v>
      </c>
      <c r="X49" s="169">
        <v>0</v>
      </c>
      <c r="Y49" s="153">
        <v>0</v>
      </c>
      <c r="Z49" s="153">
        <v>0</v>
      </c>
      <c r="AA49" s="153">
        <v>0</v>
      </c>
      <c r="AB49" s="153">
        <v>0</v>
      </c>
      <c r="AC49" s="179">
        <v>0</v>
      </c>
      <c r="AD49" s="169">
        <v>0</v>
      </c>
      <c r="AE49" s="153">
        <v>0</v>
      </c>
      <c r="AF49" s="153">
        <v>0</v>
      </c>
      <c r="AG49" s="153">
        <v>0</v>
      </c>
      <c r="AH49" s="153">
        <v>0</v>
      </c>
      <c r="AI49" s="163">
        <v>0.61000602558478623</v>
      </c>
      <c r="AJ49" s="169">
        <v>0</v>
      </c>
      <c r="AK49" s="153">
        <v>0</v>
      </c>
      <c r="AL49" s="153">
        <v>0</v>
      </c>
      <c r="AM49" s="153">
        <v>0</v>
      </c>
      <c r="AN49" s="154">
        <v>0</v>
      </c>
    </row>
    <row r="50" spans="2:40">
      <c r="B50" s="158" t="s">
        <v>155</v>
      </c>
      <c r="C50" s="158" t="s">
        <v>163</v>
      </c>
      <c r="D50" s="158" t="s">
        <v>8</v>
      </c>
      <c r="E50" s="166">
        <v>0</v>
      </c>
      <c r="F50" s="169">
        <v>0</v>
      </c>
      <c r="G50" s="153">
        <v>0</v>
      </c>
      <c r="H50" s="153">
        <v>0</v>
      </c>
      <c r="I50" s="153">
        <v>0</v>
      </c>
      <c r="J50" s="153">
        <v>0</v>
      </c>
      <c r="K50" s="173"/>
      <c r="L50" s="169"/>
      <c r="M50" s="153"/>
      <c r="N50" s="153"/>
      <c r="O50" s="153"/>
      <c r="P50" s="153"/>
      <c r="Q50" s="175">
        <v>0</v>
      </c>
      <c r="R50" s="169">
        <v>0</v>
      </c>
      <c r="S50" s="153">
        <v>0</v>
      </c>
      <c r="T50" s="153">
        <v>0</v>
      </c>
      <c r="U50" s="153">
        <v>0</v>
      </c>
      <c r="V50" s="153">
        <v>0</v>
      </c>
      <c r="W50" s="163">
        <v>0</v>
      </c>
      <c r="X50" s="169">
        <v>0</v>
      </c>
      <c r="Y50" s="153">
        <v>0</v>
      </c>
      <c r="Z50" s="153">
        <v>0</v>
      </c>
      <c r="AA50" s="153">
        <v>0</v>
      </c>
      <c r="AB50" s="153">
        <v>0</v>
      </c>
      <c r="AC50" s="179">
        <v>0</v>
      </c>
      <c r="AD50" s="169">
        <v>0</v>
      </c>
      <c r="AE50" s="153">
        <v>0</v>
      </c>
      <c r="AF50" s="153">
        <v>0</v>
      </c>
      <c r="AG50" s="153">
        <v>0</v>
      </c>
      <c r="AH50" s="153">
        <v>0</v>
      </c>
      <c r="AI50" s="163">
        <v>0</v>
      </c>
      <c r="AJ50" s="169">
        <v>0</v>
      </c>
      <c r="AK50" s="153">
        <v>0</v>
      </c>
      <c r="AL50" s="153">
        <v>0</v>
      </c>
      <c r="AM50" s="153">
        <v>0</v>
      </c>
      <c r="AN50" s="154">
        <v>0</v>
      </c>
    </row>
    <row r="51" spans="2:40">
      <c r="B51" s="158" t="s">
        <v>155</v>
      </c>
      <c r="C51" s="158" t="s">
        <v>163</v>
      </c>
      <c r="D51" s="158" t="s">
        <v>9</v>
      </c>
      <c r="E51" s="166">
        <v>0.13359149478000001</v>
      </c>
      <c r="F51" s="169">
        <v>1.8441479999999999</v>
      </c>
      <c r="G51" s="153">
        <v>2.313342</v>
      </c>
      <c r="H51" s="153">
        <v>1.209068</v>
      </c>
      <c r="I51" s="153">
        <v>0.1</v>
      </c>
      <c r="J51" s="153">
        <v>0.1</v>
      </c>
      <c r="K51" s="173"/>
      <c r="L51" s="169"/>
      <c r="M51" s="153"/>
      <c r="N51" s="153"/>
      <c r="O51" s="153"/>
      <c r="P51" s="153"/>
      <c r="Q51" s="175">
        <v>0.13359149478000001</v>
      </c>
      <c r="R51" s="169">
        <v>1.8441479999999999</v>
      </c>
      <c r="S51" s="153">
        <v>2.313342</v>
      </c>
      <c r="T51" s="153">
        <v>1.209068</v>
      </c>
      <c r="U51" s="153">
        <v>0.1</v>
      </c>
      <c r="V51" s="153">
        <v>0.1</v>
      </c>
      <c r="W51" s="163">
        <v>4.4098755523477307E-3</v>
      </c>
      <c r="X51" s="169">
        <v>0.10135718264373228</v>
      </c>
      <c r="Y51" s="153">
        <v>0.17839502223584747</v>
      </c>
      <c r="Z51" s="153">
        <v>0.1205865722416597</v>
      </c>
      <c r="AA51" s="153">
        <v>1.2282958300007446E-2</v>
      </c>
      <c r="AB51" s="153">
        <v>1.4640900424307615E-2</v>
      </c>
      <c r="AC51" s="179">
        <v>0</v>
      </c>
      <c r="AD51" s="169">
        <v>0.15641505784922835</v>
      </c>
      <c r="AE51" s="153">
        <v>0.21415910191907411</v>
      </c>
      <c r="AF51" s="153">
        <v>0.11516728666212216</v>
      </c>
      <c r="AG51" s="153">
        <v>9.392370851781618E-3</v>
      </c>
      <c r="AH51" s="153">
        <v>9.2130495261305134E-3</v>
      </c>
      <c r="AI51" s="163">
        <v>0.13800137033234774</v>
      </c>
      <c r="AJ51" s="169">
        <v>2.1019202404929604</v>
      </c>
      <c r="AK51" s="153">
        <v>2.7058961241549215</v>
      </c>
      <c r="AL51" s="153">
        <v>1.4448218589037818</v>
      </c>
      <c r="AM51" s="153">
        <v>0.12167532915178907</v>
      </c>
      <c r="AN51" s="154">
        <v>0.12385394995043814</v>
      </c>
    </row>
    <row r="52" spans="2:40">
      <c r="B52" s="158" t="s">
        <v>155</v>
      </c>
      <c r="C52" s="158" t="s">
        <v>162</v>
      </c>
      <c r="D52" s="158" t="s">
        <v>7</v>
      </c>
      <c r="E52" s="166">
        <v>1.4720619955500001</v>
      </c>
      <c r="F52" s="169">
        <v>0.62168247377999997</v>
      </c>
      <c r="G52" s="153">
        <v>0.39</v>
      </c>
      <c r="H52" s="153">
        <v>0.95</v>
      </c>
      <c r="I52" s="153">
        <v>0.45</v>
      </c>
      <c r="J52" s="153">
        <v>0.15</v>
      </c>
      <c r="K52" s="173"/>
      <c r="L52" s="169"/>
      <c r="M52" s="153"/>
      <c r="N52" s="153"/>
      <c r="O52" s="153"/>
      <c r="P52" s="153"/>
      <c r="Q52" s="175">
        <v>1.4720619955500001</v>
      </c>
      <c r="R52" s="169">
        <v>0.62168247377999997</v>
      </c>
      <c r="S52" s="153">
        <v>0.39</v>
      </c>
      <c r="T52" s="153">
        <v>0.95</v>
      </c>
      <c r="U52" s="153">
        <v>0.45</v>
      </c>
      <c r="V52" s="153">
        <v>0.15</v>
      </c>
      <c r="W52" s="163">
        <v>4.8592990267880554E-2</v>
      </c>
      <c r="X52" s="169">
        <v>3.4168615556520843E-2</v>
      </c>
      <c r="Y52" s="153">
        <v>3.0075128827462827E-2</v>
      </c>
      <c r="Z52" s="153">
        <v>9.4748387708198933E-2</v>
      </c>
      <c r="AA52" s="153">
        <v>5.5273312350033577E-2</v>
      </c>
      <c r="AB52" s="153">
        <v>2.196135063646143E-2</v>
      </c>
      <c r="AC52" s="179">
        <v>0</v>
      </c>
      <c r="AD52" s="169">
        <v>2.484354392064621E-3</v>
      </c>
      <c r="AE52" s="153">
        <v>1.9685302805487748E-3</v>
      </c>
      <c r="AF52" s="153">
        <v>5.8731487947178635E-3</v>
      </c>
      <c r="AG52" s="153">
        <v>3.2932311414716532E-3</v>
      </c>
      <c r="AH52" s="153">
        <v>1.2683405393008383E-3</v>
      </c>
      <c r="AI52" s="163">
        <v>1.5206549858178806</v>
      </c>
      <c r="AJ52" s="169">
        <v>0.65833544372858543</v>
      </c>
      <c r="AK52" s="153">
        <v>0.42204365910801162</v>
      </c>
      <c r="AL52" s="153">
        <v>1.0506215365029168</v>
      </c>
      <c r="AM52" s="153">
        <v>0.50856654349150521</v>
      </c>
      <c r="AN52" s="154">
        <v>0.17322969117576226</v>
      </c>
    </row>
    <row r="53" spans="2:40">
      <c r="B53" s="158" t="s">
        <v>155</v>
      </c>
      <c r="C53" s="158" t="s">
        <v>161</v>
      </c>
      <c r="D53" s="158" t="s">
        <v>160</v>
      </c>
      <c r="E53" s="167">
        <v>4.2594389640000001E-2</v>
      </c>
      <c r="F53" s="170">
        <v>0</v>
      </c>
      <c r="G53" s="160">
        <v>0.76305299999999998</v>
      </c>
      <c r="H53" s="160">
        <v>0.76305299999999998</v>
      </c>
      <c r="I53" s="160">
        <v>0</v>
      </c>
      <c r="J53" s="160">
        <v>0</v>
      </c>
      <c r="K53" s="174"/>
      <c r="L53" s="170"/>
      <c r="M53" s="160"/>
      <c r="N53" s="160"/>
      <c r="O53" s="160"/>
      <c r="P53" s="160"/>
      <c r="Q53" s="176">
        <v>4.2594389640000001E-2</v>
      </c>
      <c r="R53" s="170">
        <v>0</v>
      </c>
      <c r="S53" s="160">
        <v>0.76305299999999998</v>
      </c>
      <c r="T53" s="160">
        <v>0.76305299999999998</v>
      </c>
      <c r="U53" s="160">
        <v>0</v>
      </c>
      <c r="V53" s="160">
        <v>0</v>
      </c>
      <c r="W53" s="164">
        <v>1.4060472775601421E-3</v>
      </c>
      <c r="X53" s="170">
        <v>0</v>
      </c>
      <c r="Y53" s="160">
        <v>5.8843377633799987E-2</v>
      </c>
      <c r="Z53" s="160">
        <v>7.6103201564109768E-2</v>
      </c>
      <c r="AA53" s="160">
        <v>0</v>
      </c>
      <c r="AB53" s="160">
        <v>0</v>
      </c>
      <c r="AC53" s="180">
        <v>0</v>
      </c>
      <c r="AD53" s="170">
        <v>0</v>
      </c>
      <c r="AE53" s="160">
        <v>0</v>
      </c>
      <c r="AF53" s="160">
        <v>0</v>
      </c>
      <c r="AG53" s="160">
        <v>0</v>
      </c>
      <c r="AH53" s="160">
        <v>0</v>
      </c>
      <c r="AI53" s="164">
        <v>4.4000436917560143E-2</v>
      </c>
      <c r="AJ53" s="170">
        <v>0</v>
      </c>
      <c r="AK53" s="160">
        <v>0.82189637763379997</v>
      </c>
      <c r="AL53" s="160">
        <v>0.83915620156410975</v>
      </c>
      <c r="AM53" s="160">
        <v>0</v>
      </c>
      <c r="AN53" s="161">
        <v>0</v>
      </c>
    </row>
    <row r="54" spans="2:40">
      <c r="B54" s="158" t="s">
        <v>155</v>
      </c>
      <c r="C54" s="158" t="s">
        <v>154</v>
      </c>
      <c r="D54" s="158" t="s">
        <v>159</v>
      </c>
      <c r="E54" s="166">
        <v>32.984411999999999</v>
      </c>
      <c r="F54" s="169">
        <v>33.850718000000001</v>
      </c>
      <c r="G54" s="153">
        <v>34.136291999999997</v>
      </c>
      <c r="H54" s="153">
        <v>34.749918000000001</v>
      </c>
      <c r="I54" s="153">
        <v>32.309896999999999</v>
      </c>
      <c r="J54" s="153">
        <v>31.227321</v>
      </c>
      <c r="K54" s="173"/>
      <c r="L54" s="169"/>
      <c r="M54" s="153"/>
      <c r="N54" s="153"/>
      <c r="O54" s="153"/>
      <c r="P54" s="153"/>
      <c r="Q54" s="175">
        <v>32.984411999999999</v>
      </c>
      <c r="R54" s="169">
        <v>33.850718000000001</v>
      </c>
      <c r="S54" s="153">
        <v>34.136291999999997</v>
      </c>
      <c r="T54" s="153">
        <v>34.749918000000001</v>
      </c>
      <c r="U54" s="153">
        <v>32.309896999999999</v>
      </c>
      <c r="V54" s="153">
        <v>31.227321</v>
      </c>
      <c r="W54" s="163">
        <v>1.0888204546771902</v>
      </c>
      <c r="X54" s="169">
        <v>1.8604870145712127</v>
      </c>
      <c r="Y54" s="153">
        <v>2.6324445630561257</v>
      </c>
      <c r="Z54" s="153">
        <v>3.4657881089390727</v>
      </c>
      <c r="AA54" s="153">
        <v>3.9686111752853606</v>
      </c>
      <c r="AB54" s="153">
        <v>4.5719609727888972</v>
      </c>
      <c r="AC54" s="179">
        <v>0.29980377075712566</v>
      </c>
      <c r="AD54" s="169">
        <v>0.3888872109613119</v>
      </c>
      <c r="AE54" s="153">
        <v>0.42084155142263235</v>
      </c>
      <c r="AF54" s="153">
        <v>0.4527336735156452</v>
      </c>
      <c r="AG54" s="153">
        <v>0.44301162252071208</v>
      </c>
      <c r="AH54" s="153">
        <v>0.45021193310605478</v>
      </c>
      <c r="AI54" s="163">
        <v>34.373036225434312</v>
      </c>
      <c r="AJ54" s="169">
        <v>36.100092225532528</v>
      </c>
      <c r="AK54" s="153">
        <v>37.189578114478756</v>
      </c>
      <c r="AL54" s="153">
        <v>38.668439782454719</v>
      </c>
      <c r="AM54" s="153">
        <v>36.721519797806074</v>
      </c>
      <c r="AN54" s="154">
        <v>36.249493905894951</v>
      </c>
    </row>
    <row r="55" spans="2:40">
      <c r="B55" s="158" t="s">
        <v>155</v>
      </c>
      <c r="C55" s="158" t="s">
        <v>154</v>
      </c>
      <c r="D55" s="158" t="s">
        <v>158</v>
      </c>
      <c r="E55" s="166">
        <v>27.235693000000001</v>
      </c>
      <c r="F55" s="169">
        <v>26.386914999999998</v>
      </c>
      <c r="G55" s="153">
        <v>25.515522000000001</v>
      </c>
      <c r="H55" s="153">
        <v>24.57704</v>
      </c>
      <c r="I55" s="153">
        <v>24.550473</v>
      </c>
      <c r="J55" s="153">
        <v>24.609527</v>
      </c>
      <c r="K55" s="173"/>
      <c r="L55" s="169"/>
      <c r="M55" s="153"/>
      <c r="N55" s="153"/>
      <c r="O55" s="153"/>
      <c r="P55" s="153"/>
      <c r="Q55" s="175">
        <v>27.235693000000001</v>
      </c>
      <c r="R55" s="169">
        <v>26.386914999999998</v>
      </c>
      <c r="S55" s="153">
        <v>25.515522000000001</v>
      </c>
      <c r="T55" s="153">
        <v>24.57704</v>
      </c>
      <c r="U55" s="153">
        <v>24.550473</v>
      </c>
      <c r="V55" s="153">
        <v>24.609527</v>
      </c>
      <c r="W55" s="163">
        <v>0.89905436652041359</v>
      </c>
      <c r="X55" s="169">
        <v>1.4502650346174164</v>
      </c>
      <c r="Y55" s="153">
        <v>1.9676477211537495</v>
      </c>
      <c r="Z55" s="153">
        <v>2.4511946469893822</v>
      </c>
      <c r="AA55" s="153">
        <v>3.0155243610445872</v>
      </c>
      <c r="AB55" s="153">
        <v>3.6030563429630966</v>
      </c>
      <c r="AC55" s="179">
        <v>0.21874692631015177</v>
      </c>
      <c r="AD55" s="169">
        <v>0.26641366582787018</v>
      </c>
      <c r="AE55" s="153">
        <v>0.27743002144108869</v>
      </c>
      <c r="AF55" s="153">
        <v>0.28345784698656584</v>
      </c>
      <c r="AG55" s="153">
        <v>0.29900569173598301</v>
      </c>
      <c r="AH55" s="153">
        <v>0.31610292493128228</v>
      </c>
      <c r="AI55" s="163">
        <v>28.353494292830568</v>
      </c>
      <c r="AJ55" s="169">
        <v>28.103593700445284</v>
      </c>
      <c r="AK55" s="153">
        <v>27.760599742594838</v>
      </c>
      <c r="AL55" s="153">
        <v>27.311692493975947</v>
      </c>
      <c r="AM55" s="153">
        <v>27.865003052780569</v>
      </c>
      <c r="AN55" s="154">
        <v>28.528686267894379</v>
      </c>
    </row>
    <row r="56" spans="2:40">
      <c r="B56" s="158" t="s">
        <v>155</v>
      </c>
      <c r="C56" s="158" t="s">
        <v>154</v>
      </c>
      <c r="D56" s="158" t="s">
        <v>157</v>
      </c>
      <c r="E56" s="166">
        <v>9.8036010000000005</v>
      </c>
      <c r="F56" s="169">
        <v>9.8035820000000005</v>
      </c>
      <c r="G56" s="153">
        <v>9.7146899999999992</v>
      </c>
      <c r="H56" s="153">
        <v>9.6257990000000007</v>
      </c>
      <c r="I56" s="153">
        <v>9.5369270000000004</v>
      </c>
      <c r="J56" s="153">
        <v>9.5369270000000004</v>
      </c>
      <c r="K56" s="173"/>
      <c r="L56" s="169"/>
      <c r="M56" s="153"/>
      <c r="N56" s="153"/>
      <c r="O56" s="153"/>
      <c r="P56" s="153"/>
      <c r="Q56" s="175">
        <v>9.8036010000000005</v>
      </c>
      <c r="R56" s="169">
        <v>9.8035820000000005</v>
      </c>
      <c r="S56" s="153">
        <v>9.7146899999999992</v>
      </c>
      <c r="T56" s="153">
        <v>9.6257990000000007</v>
      </c>
      <c r="U56" s="153">
        <v>9.5369270000000004</v>
      </c>
      <c r="V56" s="153">
        <v>9.5369270000000004</v>
      </c>
      <c r="W56" s="163">
        <v>0.32361835943274464</v>
      </c>
      <c r="X56" s="169">
        <v>0.53881979718374318</v>
      </c>
      <c r="Y56" s="153">
        <v>0.74915526479196082</v>
      </c>
      <c r="Z56" s="153">
        <v>0.96003045858230962</v>
      </c>
      <c r="AA56" s="153">
        <v>1.1714167665121522</v>
      </c>
      <c r="AB56" s="153">
        <v>1.396291985608908</v>
      </c>
      <c r="AC56" s="179">
        <v>4.2035507826280995E-2</v>
      </c>
      <c r="AD56" s="169">
        <v>5.2983678710907992E-2</v>
      </c>
      <c r="AE56" s="153">
        <v>5.6400627043265747E-2</v>
      </c>
      <c r="AF56" s="153">
        <v>5.9126958395923836E-2</v>
      </c>
      <c r="AG56" s="153">
        <v>6.1716826158654453E-2</v>
      </c>
      <c r="AH56" s="153">
        <v>6.4953101034578201E-2</v>
      </c>
      <c r="AI56" s="163">
        <v>10.169254867259026</v>
      </c>
      <c r="AJ56" s="169">
        <v>10.395385475894651</v>
      </c>
      <c r="AK56" s="153">
        <v>10.520245891835225</v>
      </c>
      <c r="AL56" s="153">
        <v>10.644956416978234</v>
      </c>
      <c r="AM56" s="153">
        <v>10.770060592670808</v>
      </c>
      <c r="AN56" s="154">
        <v>10.998172086643487</v>
      </c>
    </row>
    <row r="57" spans="2:40">
      <c r="B57" s="158" t="s">
        <v>155</v>
      </c>
      <c r="C57" s="158" t="s">
        <v>154</v>
      </c>
      <c r="D57" s="158" t="s">
        <v>156</v>
      </c>
      <c r="E57" s="166">
        <v>1.3</v>
      </c>
      <c r="F57" s="169">
        <v>1.3</v>
      </c>
      <c r="G57" s="153">
        <v>1.25</v>
      </c>
      <c r="H57" s="153">
        <v>1.25</v>
      </c>
      <c r="I57" s="153">
        <v>1.2</v>
      </c>
      <c r="J57" s="153">
        <v>1.2</v>
      </c>
      <c r="K57" s="173"/>
      <c r="L57" s="169"/>
      <c r="M57" s="153"/>
      <c r="N57" s="153"/>
      <c r="O57" s="153"/>
      <c r="P57" s="153"/>
      <c r="Q57" s="175">
        <v>1.3</v>
      </c>
      <c r="R57" s="169">
        <v>1.3</v>
      </c>
      <c r="S57" s="153">
        <v>1.25</v>
      </c>
      <c r="T57" s="153">
        <v>1.25</v>
      </c>
      <c r="U57" s="153">
        <v>1.2</v>
      </c>
      <c r="V57" s="153">
        <v>1.2</v>
      </c>
      <c r="W57" s="163">
        <v>4.2913197636518241E-2</v>
      </c>
      <c r="X57" s="169">
        <v>7.1449979848066336E-2</v>
      </c>
      <c r="Y57" s="153">
        <v>9.6394643677765401E-2</v>
      </c>
      <c r="Z57" s="153">
        <v>0.12466893119499867</v>
      </c>
      <c r="AA57" s="153">
        <v>0.14739549960008946</v>
      </c>
      <c r="AB57" s="153">
        <v>0.17569080509169144</v>
      </c>
      <c r="AC57" s="179">
        <v>5.9255117901343413E-3</v>
      </c>
      <c r="AD57" s="169">
        <v>5.9423145654099235E-3</v>
      </c>
      <c r="AE57" s="153">
        <v>7.2176567628362553E-3</v>
      </c>
      <c r="AF57" s="153">
        <v>8.8411135844188027E-3</v>
      </c>
      <c r="AG57" s="153">
        <v>1.004800011922038E-2</v>
      </c>
      <c r="AH57" s="153">
        <v>1.1610546325653903E-2</v>
      </c>
      <c r="AI57" s="163">
        <v>1.3488387094266527</v>
      </c>
      <c r="AJ57" s="169">
        <v>1.3773922944134762</v>
      </c>
      <c r="AK57" s="153">
        <v>1.3536123004406018</v>
      </c>
      <c r="AL57" s="153">
        <v>1.3835100447794175</v>
      </c>
      <c r="AM57" s="153">
        <v>1.3574434997193099</v>
      </c>
      <c r="AN57" s="154">
        <v>1.3873013514173453</v>
      </c>
    </row>
    <row r="58" spans="2:40">
      <c r="B58" s="158" t="s">
        <v>155</v>
      </c>
      <c r="C58" s="158" t="s">
        <v>154</v>
      </c>
      <c r="D58" s="158" t="s">
        <v>153</v>
      </c>
      <c r="E58" s="167">
        <v>4.5904752252270002</v>
      </c>
      <c r="F58" s="170">
        <v>4.1866312252269999</v>
      </c>
      <c r="G58" s="160">
        <v>4.3566312252269999</v>
      </c>
      <c r="H58" s="160">
        <v>4.5366312252269996</v>
      </c>
      <c r="I58" s="160">
        <v>4.7066312252270004</v>
      </c>
      <c r="J58" s="160">
        <v>4.8866312252270001</v>
      </c>
      <c r="K58" s="174"/>
      <c r="L58" s="170"/>
      <c r="M58" s="160"/>
      <c r="N58" s="160"/>
      <c r="O58" s="160"/>
      <c r="P58" s="160"/>
      <c r="Q58" s="176">
        <v>4.5904752252270002</v>
      </c>
      <c r="R58" s="170">
        <v>4.1866312252269999</v>
      </c>
      <c r="S58" s="160">
        <v>4.3566312252269999</v>
      </c>
      <c r="T58" s="160">
        <v>4.5366312252269996</v>
      </c>
      <c r="U58" s="160">
        <v>4.7066312252270004</v>
      </c>
      <c r="V58" s="160">
        <v>4.8866312252270001</v>
      </c>
      <c r="W58" s="164">
        <v>0.15153228506592864</v>
      </c>
      <c r="X58" s="170">
        <v>0.23010362821058017</v>
      </c>
      <c r="Y58" s="160">
        <v>0.33596473167294683</v>
      </c>
      <c r="Z58" s="160">
        <v>0.45246157285992528</v>
      </c>
      <c r="AA58" s="160">
        <v>0.57811355072976234</v>
      </c>
      <c r="AB58" s="160">
        <v>0.71544681178860792</v>
      </c>
      <c r="AC58" s="180">
        <v>2.7449649409232734E-2</v>
      </c>
      <c r="AD58" s="170">
        <v>2.5105855471389493E-2</v>
      </c>
      <c r="AE58" s="160">
        <v>3.3009395174911881E-2</v>
      </c>
      <c r="AF58" s="160">
        <v>4.2114557270695741E-2</v>
      </c>
      <c r="AG58" s="160">
        <v>5.1737731083802085E-2</v>
      </c>
      <c r="AH58" s="160">
        <v>6.2083229602308901E-2</v>
      </c>
      <c r="AI58" s="164">
        <v>4.7694571597021618</v>
      </c>
      <c r="AJ58" s="170">
        <v>4.4418407089089698</v>
      </c>
      <c r="AK58" s="160">
        <v>4.7256053520748589</v>
      </c>
      <c r="AL58" s="160">
        <v>5.0312073553576209</v>
      </c>
      <c r="AM58" s="160">
        <v>5.3364825070405644</v>
      </c>
      <c r="AN58" s="161">
        <v>5.6641612666179171</v>
      </c>
    </row>
    <row r="59" spans="2:40">
      <c r="B59" s="158" t="s">
        <v>151</v>
      </c>
      <c r="C59" s="158" t="s">
        <v>151</v>
      </c>
      <c r="D59" s="158" t="s">
        <v>37</v>
      </c>
      <c r="E59" s="166">
        <v>1.3767113520000001</v>
      </c>
      <c r="F59" s="169">
        <v>1.5404400119999999</v>
      </c>
      <c r="G59" s="153">
        <v>1.5404400119999999</v>
      </c>
      <c r="H59" s="153">
        <v>1.5404400119999999</v>
      </c>
      <c r="I59" s="153">
        <v>1.5404400119999999</v>
      </c>
      <c r="J59" s="153">
        <v>1.5404400119999999</v>
      </c>
      <c r="K59" s="173"/>
      <c r="L59" s="169"/>
      <c r="M59" s="153">
        <v>-3.080880024E-2</v>
      </c>
      <c r="N59" s="153">
        <v>-3.080880024E-2</v>
      </c>
      <c r="O59" s="153">
        <v>-3.080880024E-2</v>
      </c>
      <c r="P59" s="153">
        <v>-3.080880024E-2</v>
      </c>
      <c r="Q59" s="175">
        <v>1.3767113520000001</v>
      </c>
      <c r="R59" s="169">
        <v>1.5404400119999999</v>
      </c>
      <c r="S59" s="153">
        <v>1.5096312117599999</v>
      </c>
      <c r="T59" s="153">
        <v>1.5096312117599999</v>
      </c>
      <c r="U59" s="153">
        <v>1.5096312117599999</v>
      </c>
      <c r="V59" s="153">
        <v>1.5096312117599999</v>
      </c>
      <c r="W59" s="163">
        <v>4.5445451028318651E-2</v>
      </c>
      <c r="X59" s="169">
        <v>8.4664929088119401E-2</v>
      </c>
      <c r="Y59" s="153">
        <v>0.11641629019395072</v>
      </c>
      <c r="Z59" s="153">
        <v>0.15056328773498384</v>
      </c>
      <c r="AA59" s="153">
        <v>0.185427372224378</v>
      </c>
      <c r="AB59" s="153">
        <v>0.22102360248805009</v>
      </c>
      <c r="AC59" s="179">
        <v>5.1092016427141874E-2</v>
      </c>
      <c r="AD59" s="169">
        <v>8.0780341339026909E-2</v>
      </c>
      <c r="AE59" s="153">
        <v>8.3134932443777815E-2</v>
      </c>
      <c r="AF59" s="153">
        <v>8.5575619463490751E-2</v>
      </c>
      <c r="AG59" s="153">
        <v>8.8191482956230319E-2</v>
      </c>
      <c r="AH59" s="153">
        <v>9.0747849598343588E-2</v>
      </c>
      <c r="AI59" s="163">
        <v>1.4732488194554605</v>
      </c>
      <c r="AJ59" s="169">
        <v>1.7058852824271462</v>
      </c>
      <c r="AK59" s="153">
        <v>1.7091824343977284</v>
      </c>
      <c r="AL59" s="153">
        <v>1.7457701189584744</v>
      </c>
      <c r="AM59" s="153">
        <v>1.7832500669406082</v>
      </c>
      <c r="AN59" s="154">
        <v>1.8214026638463936</v>
      </c>
    </row>
    <row r="60" spans="2:40">
      <c r="B60" s="158" t="s">
        <v>151</v>
      </c>
      <c r="C60" s="158" t="s">
        <v>151</v>
      </c>
      <c r="D60" s="158" t="s">
        <v>36</v>
      </c>
      <c r="E60" s="166">
        <v>3.3564917453378857</v>
      </c>
      <c r="F60" s="169">
        <v>3.9241686253378858</v>
      </c>
      <c r="G60" s="153">
        <v>4.5639245533378858</v>
      </c>
      <c r="H60" s="153">
        <v>4.6891966533378859</v>
      </c>
      <c r="I60" s="153">
        <v>4.7328493813378856</v>
      </c>
      <c r="J60" s="153">
        <v>4.734059381337886</v>
      </c>
      <c r="K60" s="173"/>
      <c r="L60" s="169">
        <v>-7.8483372506757715E-2</v>
      </c>
      <c r="M60" s="153">
        <v>-9.1278491066757714E-2</v>
      </c>
      <c r="N60" s="153">
        <v>-9.3783933066757724E-2</v>
      </c>
      <c r="O60" s="153">
        <v>-9.4656987626757713E-2</v>
      </c>
      <c r="P60" s="153">
        <v>-9.4681187626757715E-2</v>
      </c>
      <c r="Q60" s="175">
        <v>3.3564917453378857</v>
      </c>
      <c r="R60" s="169">
        <v>3.8456852528311281</v>
      </c>
      <c r="S60" s="153">
        <v>4.4726460622711279</v>
      </c>
      <c r="T60" s="153">
        <v>4.5954127202711286</v>
      </c>
      <c r="U60" s="153">
        <v>4.6381923937111278</v>
      </c>
      <c r="V60" s="153">
        <v>4.6393781937111278</v>
      </c>
      <c r="W60" s="163">
        <v>0.11079830279463598</v>
      </c>
      <c r="X60" s="169">
        <v>0.21136471832060799</v>
      </c>
      <c r="Y60" s="153">
        <v>0.34491129877550897</v>
      </c>
      <c r="Z60" s="153">
        <v>0.45832415378888225</v>
      </c>
      <c r="AA60" s="153">
        <v>0.56970723759365516</v>
      </c>
      <c r="AB60" s="153">
        <v>0.67924674164828769</v>
      </c>
      <c r="AC60" s="179">
        <v>0.11693539468804945</v>
      </c>
      <c r="AD60" s="169">
        <v>0.18868154110850632</v>
      </c>
      <c r="AE60" s="153">
        <v>0.23206271463820508</v>
      </c>
      <c r="AF60" s="153">
        <v>0.24743295196678752</v>
      </c>
      <c r="AG60" s="153">
        <v>0.2594742966119461</v>
      </c>
      <c r="AH60" s="153">
        <v>0.26906341416844898</v>
      </c>
      <c r="AI60" s="163">
        <v>3.5842254428205713</v>
      </c>
      <c r="AJ60" s="169">
        <v>4.2457315122602424</v>
      </c>
      <c r="AK60" s="153">
        <v>5.0496200756848424</v>
      </c>
      <c r="AL60" s="153">
        <v>5.3011698260267988</v>
      </c>
      <c r="AM60" s="153">
        <v>5.4673739279167286</v>
      </c>
      <c r="AN60" s="154">
        <v>5.5876883495278644</v>
      </c>
    </row>
    <row r="61" spans="2:40">
      <c r="B61" s="158" t="s">
        <v>151</v>
      </c>
      <c r="C61" s="158" t="s">
        <v>151</v>
      </c>
      <c r="D61" s="158" t="s">
        <v>152</v>
      </c>
      <c r="E61" s="166">
        <v>25.299100038369573</v>
      </c>
      <c r="F61" s="169">
        <v>25.52607779328557</v>
      </c>
      <c r="G61" s="153">
        <v>25.303908825797574</v>
      </c>
      <c r="H61" s="153">
        <v>25.003909166631573</v>
      </c>
      <c r="I61" s="153">
        <v>25.004760802921574</v>
      </c>
      <c r="J61" s="153">
        <v>25.004760952508573</v>
      </c>
      <c r="K61" s="173"/>
      <c r="L61" s="169">
        <v>-0.51052155586571135</v>
      </c>
      <c r="M61" s="153">
        <v>-0.50607817651595144</v>
      </c>
      <c r="N61" s="153">
        <v>-0.50007818333263143</v>
      </c>
      <c r="O61" s="153">
        <v>-0.50009521605843144</v>
      </c>
      <c r="P61" s="153">
        <v>-0.50009521905017151</v>
      </c>
      <c r="Q61" s="175">
        <v>25.299100038369573</v>
      </c>
      <c r="R61" s="169">
        <v>25.015556237419858</v>
      </c>
      <c r="S61" s="153">
        <v>24.797830649281622</v>
      </c>
      <c r="T61" s="153">
        <v>24.50383098329894</v>
      </c>
      <c r="U61" s="153">
        <v>24.504665586863144</v>
      </c>
      <c r="V61" s="153">
        <v>24.504665733458403</v>
      </c>
      <c r="W61" s="163">
        <v>0.8351271384404626</v>
      </c>
      <c r="X61" s="169">
        <v>1.3748930685014003</v>
      </c>
      <c r="Y61" s="153">
        <v>1.9123024395352601</v>
      </c>
      <c r="Z61" s="153">
        <v>2.4438931350966158</v>
      </c>
      <c r="AA61" s="153">
        <v>3.0098978555906761</v>
      </c>
      <c r="AB61" s="153">
        <v>3.5877037093450745</v>
      </c>
      <c r="AC61" s="179">
        <v>0.97997817518173802</v>
      </c>
      <c r="AD61" s="169">
        <v>1.3722274756955823</v>
      </c>
      <c r="AE61" s="153">
        <v>1.4220837409515104</v>
      </c>
      <c r="AF61" s="153">
        <v>1.4388255684191769</v>
      </c>
      <c r="AG61" s="153">
        <v>1.4748868555351844</v>
      </c>
      <c r="AH61" s="153">
        <v>1.5100691486352156</v>
      </c>
      <c r="AI61" s="163">
        <v>27.114205351991775</v>
      </c>
      <c r="AJ61" s="169">
        <v>27.76267678161684</v>
      </c>
      <c r="AK61" s="153">
        <v>28.132216829768392</v>
      </c>
      <c r="AL61" s="153">
        <v>28.386549686814732</v>
      </c>
      <c r="AM61" s="153">
        <v>28.989450297989006</v>
      </c>
      <c r="AN61" s="154">
        <v>29.602438591438691</v>
      </c>
    </row>
    <row r="62" spans="2:40">
      <c r="B62" s="158" t="s">
        <v>151</v>
      </c>
      <c r="C62" s="158" t="s">
        <v>151</v>
      </c>
      <c r="D62" s="158" t="s">
        <v>150</v>
      </c>
      <c r="E62" s="167">
        <v>1.4851989000076558</v>
      </c>
      <c r="F62" s="170">
        <v>1.4851989000076558</v>
      </c>
      <c r="G62" s="160">
        <v>1.4851989000076558</v>
      </c>
      <c r="H62" s="160">
        <v>1.4851989000076558</v>
      </c>
      <c r="I62" s="160">
        <v>1.4851989000076558</v>
      </c>
      <c r="J62" s="160">
        <v>1.4851989000076558</v>
      </c>
      <c r="K62" s="174"/>
      <c r="L62" s="170">
        <v>-2.9703978000153116E-2</v>
      </c>
      <c r="M62" s="160">
        <v>-2.9703978000153116E-2</v>
      </c>
      <c r="N62" s="160">
        <v>-2.9703978000153116E-2</v>
      </c>
      <c r="O62" s="160">
        <v>-2.9703978000153116E-2</v>
      </c>
      <c r="P62" s="160">
        <v>-2.9703978000153116E-2</v>
      </c>
      <c r="Q62" s="176">
        <v>1.4851989000076558</v>
      </c>
      <c r="R62" s="170">
        <v>1.4554949220075026</v>
      </c>
      <c r="S62" s="160">
        <v>1.4554949220075026</v>
      </c>
      <c r="T62" s="160">
        <v>1.4554949220075026</v>
      </c>
      <c r="U62" s="160">
        <v>1.4554949220075026</v>
      </c>
      <c r="V62" s="160">
        <v>1.4554949220075026</v>
      </c>
      <c r="W62" s="164">
        <v>4.9026641481206168E-2</v>
      </c>
      <c r="X62" s="170">
        <v>7.9996217574153095E-2</v>
      </c>
      <c r="Y62" s="160">
        <v>0.1122415315053682</v>
      </c>
      <c r="Z62" s="160">
        <v>0.14516399702913851</v>
      </c>
      <c r="AA62" s="160">
        <v>0.17877783432890748</v>
      </c>
      <c r="AB62" s="160">
        <v>0.21309756221197218</v>
      </c>
      <c r="AC62" s="180">
        <v>2.5253678944404976E-2</v>
      </c>
      <c r="AD62" s="170">
        <v>3.3070554141058139E-2</v>
      </c>
      <c r="AE62" s="160">
        <v>3.9306734864696095E-2</v>
      </c>
      <c r="AF62" s="160">
        <v>4.5961347187106295E-2</v>
      </c>
      <c r="AG62" s="160">
        <v>5.3110109188924108E-2</v>
      </c>
      <c r="AH62" s="160">
        <v>6.0119533670628771E-2</v>
      </c>
      <c r="AI62" s="164">
        <v>1.5594792204332668</v>
      </c>
      <c r="AJ62" s="170">
        <v>1.5685616937227138</v>
      </c>
      <c r="AK62" s="160">
        <v>1.6070431883775669</v>
      </c>
      <c r="AL62" s="160">
        <v>1.6466202662237475</v>
      </c>
      <c r="AM62" s="160">
        <v>1.6873828655253342</v>
      </c>
      <c r="AN62" s="161">
        <v>1.7287120178901036</v>
      </c>
    </row>
    <row r="63" spans="2:40">
      <c r="B63" s="158" t="s">
        <v>147</v>
      </c>
      <c r="C63" s="158" t="s">
        <v>147</v>
      </c>
      <c r="D63" s="158" t="s">
        <v>149</v>
      </c>
      <c r="E63" s="166">
        <v>3.9646110834634278</v>
      </c>
      <c r="F63" s="169">
        <v>3.7614875434634274</v>
      </c>
      <c r="G63" s="153">
        <v>3.5508766474634279</v>
      </c>
      <c r="H63" s="153">
        <v>3.5508766474634279</v>
      </c>
      <c r="I63" s="153">
        <v>3.5589747514634276</v>
      </c>
      <c r="J63" s="153">
        <v>3.5589747514634276</v>
      </c>
      <c r="K63" s="173"/>
      <c r="L63" s="169">
        <v>-7.5229750869268544E-2</v>
      </c>
      <c r="M63" s="153">
        <v>-7.1017532949268561E-2</v>
      </c>
      <c r="N63" s="153">
        <v>-7.1017532949268561E-2</v>
      </c>
      <c r="O63" s="153">
        <v>-7.1179495029268555E-2</v>
      </c>
      <c r="P63" s="153">
        <v>-7.1179495029268555E-2</v>
      </c>
      <c r="Q63" s="175">
        <v>3.9646110834634278</v>
      </c>
      <c r="R63" s="169">
        <v>3.6862577925941586</v>
      </c>
      <c r="S63" s="153">
        <v>3.4798591145141593</v>
      </c>
      <c r="T63" s="153">
        <v>3.4798591145141593</v>
      </c>
      <c r="U63" s="153">
        <v>3.487795256434159</v>
      </c>
      <c r="V63" s="153">
        <v>3.487795256434159</v>
      </c>
      <c r="W63" s="163">
        <v>0.1308724145973823</v>
      </c>
      <c r="X63" s="169">
        <v>0.20260234230433127</v>
      </c>
      <c r="Y63" s="153">
        <v>0.2683518235139335</v>
      </c>
      <c r="Z63" s="153">
        <v>0.34706425321252343</v>
      </c>
      <c r="AA63" s="153">
        <v>0.42840443693744579</v>
      </c>
      <c r="AB63" s="153">
        <v>0.51064463049824971</v>
      </c>
      <c r="AC63" s="179">
        <v>0.10467367250362075</v>
      </c>
      <c r="AD63" s="169">
        <v>0.13480257009879043</v>
      </c>
      <c r="AE63" s="153">
        <v>0.13951415459454813</v>
      </c>
      <c r="AF63" s="153">
        <v>0.15068453081492958</v>
      </c>
      <c r="AG63" s="153">
        <v>0.16304071248350982</v>
      </c>
      <c r="AH63" s="153">
        <v>0.17480141117695691</v>
      </c>
      <c r="AI63" s="163">
        <v>4.2001571705644309</v>
      </c>
      <c r="AJ63" s="169">
        <v>4.02366270499728</v>
      </c>
      <c r="AK63" s="153">
        <v>3.8877250926226408</v>
      </c>
      <c r="AL63" s="153">
        <v>3.9776078985416121</v>
      </c>
      <c r="AM63" s="153">
        <v>4.0792404058551144</v>
      </c>
      <c r="AN63" s="154">
        <v>4.1732412981093656</v>
      </c>
    </row>
    <row r="64" spans="2:40">
      <c r="B64" s="158" t="s">
        <v>147</v>
      </c>
      <c r="C64" s="158" t="s">
        <v>147</v>
      </c>
      <c r="D64" s="158" t="s">
        <v>148</v>
      </c>
      <c r="E64" s="166">
        <v>8.6329565053267974</v>
      </c>
      <c r="F64" s="169">
        <v>9.3625764053267986</v>
      </c>
      <c r="G64" s="153">
        <v>9.1685926853267912</v>
      </c>
      <c r="H64" s="153">
        <v>9.1685926853267983</v>
      </c>
      <c r="I64" s="153">
        <v>9.1760514653267986</v>
      </c>
      <c r="J64" s="153">
        <v>9.1760514653267986</v>
      </c>
      <c r="K64" s="173"/>
      <c r="L64" s="169">
        <v>-0.18725152810653584</v>
      </c>
      <c r="M64" s="153">
        <v>-0.18337185370653583</v>
      </c>
      <c r="N64" s="153">
        <v>-0.18337185370653597</v>
      </c>
      <c r="O64" s="153">
        <v>-0.18352102930653597</v>
      </c>
      <c r="P64" s="153">
        <v>-0.18352102930653597</v>
      </c>
      <c r="Q64" s="175">
        <v>8.6329565053267974</v>
      </c>
      <c r="R64" s="169">
        <v>9.1753248772202625</v>
      </c>
      <c r="S64" s="153">
        <v>8.9852208316202553</v>
      </c>
      <c r="T64" s="153">
        <v>8.9852208316202624</v>
      </c>
      <c r="U64" s="153">
        <v>8.992530436020262</v>
      </c>
      <c r="V64" s="153">
        <v>8.992530436020262</v>
      </c>
      <c r="W64" s="163">
        <v>0.28497520669273513</v>
      </c>
      <c r="X64" s="169">
        <v>0.50428982890526974</v>
      </c>
      <c r="Y64" s="153">
        <v>0.69290172834405617</v>
      </c>
      <c r="Z64" s="153">
        <v>0.89614230210330703</v>
      </c>
      <c r="AA64" s="153">
        <v>1.1045487635718469</v>
      </c>
      <c r="AB64" s="153">
        <v>1.3165874267632809</v>
      </c>
      <c r="AC64" s="179">
        <v>0.21952903932673584</v>
      </c>
      <c r="AD64" s="169">
        <v>0.32234855969863491</v>
      </c>
      <c r="AE64" s="153">
        <v>0.34804120770891522</v>
      </c>
      <c r="AF64" s="153">
        <v>0.37816467235035545</v>
      </c>
      <c r="AG64" s="153">
        <v>0.41082334190805431</v>
      </c>
      <c r="AH64" s="153">
        <v>0.44250114713405675</v>
      </c>
      <c r="AI64" s="163">
        <v>9.1374607513462678</v>
      </c>
      <c r="AJ64" s="169">
        <v>10.001963265824168</v>
      </c>
      <c r="AK64" s="153">
        <v>10.026163767673227</v>
      </c>
      <c r="AL64" s="153">
        <v>10.259527806073924</v>
      </c>
      <c r="AM64" s="153">
        <v>10.507902541500163</v>
      </c>
      <c r="AN64" s="154">
        <v>10.751619009917599</v>
      </c>
    </row>
    <row r="65" spans="2:40">
      <c r="B65" s="158" t="s">
        <v>147</v>
      </c>
      <c r="C65" s="158" t="s">
        <v>147</v>
      </c>
      <c r="D65" s="158" t="s">
        <v>146</v>
      </c>
      <c r="E65" s="167">
        <v>2.6958228729699991</v>
      </c>
      <c r="F65" s="170">
        <v>2.9385343729699991</v>
      </c>
      <c r="G65" s="160">
        <v>2.9827376289699989</v>
      </c>
      <c r="H65" s="160">
        <v>2.5657376289699991</v>
      </c>
      <c r="I65" s="160">
        <v>2.5672293849699988</v>
      </c>
      <c r="J65" s="160">
        <v>2.4672293849699987</v>
      </c>
      <c r="K65" s="174"/>
      <c r="L65" s="170">
        <v>-5.8770687459399985E-2</v>
      </c>
      <c r="M65" s="160">
        <v>-5.9654752579399978E-2</v>
      </c>
      <c r="N65" s="160">
        <v>-5.1314752579399985E-2</v>
      </c>
      <c r="O65" s="160">
        <v>-5.1344587699399979E-2</v>
      </c>
      <c r="P65" s="160">
        <v>-4.9344587699399978E-2</v>
      </c>
      <c r="Q65" s="176">
        <v>2.6958228729699991</v>
      </c>
      <c r="R65" s="170">
        <v>2.879763685510599</v>
      </c>
      <c r="S65" s="160">
        <v>2.9230828763905992</v>
      </c>
      <c r="T65" s="160">
        <v>2.5144228763905994</v>
      </c>
      <c r="U65" s="160">
        <v>2.5158847972705987</v>
      </c>
      <c r="V65" s="160">
        <v>2.4178847972705988</v>
      </c>
      <c r="W65" s="164">
        <v>8.898952287754458E-2</v>
      </c>
      <c r="X65" s="170">
        <v>0.15827619792071213</v>
      </c>
      <c r="Y65" s="160">
        <v>0.22541562584819941</v>
      </c>
      <c r="Z65" s="160">
        <v>0.25077633005749611</v>
      </c>
      <c r="AA65" s="160">
        <v>0.30902508052497479</v>
      </c>
      <c r="AB65" s="160">
        <v>0.35400010554286032</v>
      </c>
      <c r="AC65" s="180">
        <v>5.3698136324269508E-2</v>
      </c>
      <c r="AD65" s="170">
        <v>7.7779036845173899E-2</v>
      </c>
      <c r="AE65" s="160">
        <v>9.0789026905775158E-2</v>
      </c>
      <c r="AF65" s="160">
        <v>8.8539090356685446E-2</v>
      </c>
      <c r="AG65" s="160">
        <v>9.9810944151222256E-2</v>
      </c>
      <c r="AH65" s="160">
        <v>0.10649130163493399</v>
      </c>
      <c r="AI65" s="164">
        <v>2.8385105321718131</v>
      </c>
      <c r="AJ65" s="170">
        <v>3.1158189202764852</v>
      </c>
      <c r="AK65" s="160">
        <v>3.2392875291445735</v>
      </c>
      <c r="AL65" s="160">
        <v>2.8537382968047811</v>
      </c>
      <c r="AM65" s="160">
        <v>2.9247208219467957</v>
      </c>
      <c r="AN65" s="161">
        <v>2.8783762044483931</v>
      </c>
    </row>
    <row r="66" spans="2:40">
      <c r="B66" s="158" t="s">
        <v>142</v>
      </c>
      <c r="C66" s="158" t="s">
        <v>142</v>
      </c>
      <c r="D66" s="159" t="s">
        <v>145</v>
      </c>
      <c r="E66" s="166">
        <v>83.983286709951571</v>
      </c>
      <c r="F66" s="169">
        <v>82.000427837982542</v>
      </c>
      <c r="G66" s="153">
        <v>82.141521099981546</v>
      </c>
      <c r="H66" s="153">
        <v>85.272357329951561</v>
      </c>
      <c r="I66" s="153">
        <v>85.03046878995157</v>
      </c>
      <c r="J66" s="153">
        <v>83.20333614798156</v>
      </c>
      <c r="K66" s="173"/>
      <c r="L66" s="169">
        <v>-8.200405667148253</v>
      </c>
      <c r="M66" s="153">
        <v>-8.2145149933481552</v>
      </c>
      <c r="N66" s="153">
        <v>-8.5275986163451556</v>
      </c>
      <c r="O66" s="153">
        <v>-8.5034097623451554</v>
      </c>
      <c r="P66" s="153">
        <v>-8.3206964981481555</v>
      </c>
      <c r="Q66" s="175">
        <v>83.983286709951571</v>
      </c>
      <c r="R66" s="169">
        <v>73.800022170834296</v>
      </c>
      <c r="S66" s="153">
        <v>73.927006106633385</v>
      </c>
      <c r="T66" s="153">
        <v>76.744758713606402</v>
      </c>
      <c r="U66" s="153">
        <v>76.527059027606413</v>
      </c>
      <c r="V66" s="153">
        <v>74.882639649833408</v>
      </c>
      <c r="W66" s="163">
        <v>2.7723010621142521</v>
      </c>
      <c r="X66" s="169">
        <v>4.0561616129945861</v>
      </c>
      <c r="Y66" s="153">
        <v>5.7009339294503292</v>
      </c>
      <c r="Z66" s="153">
        <v>7.6541496349146882</v>
      </c>
      <c r="AA66" s="153">
        <v>9.3997867485829829</v>
      </c>
      <c r="AB66" s="153">
        <v>10.963492706225196</v>
      </c>
      <c r="AC66" s="179">
        <v>0.74748599179507913</v>
      </c>
      <c r="AD66" s="169">
        <v>0.86029131857108521</v>
      </c>
      <c r="AE66" s="153">
        <v>0.8773831388544916</v>
      </c>
      <c r="AF66" s="153">
        <v>0.99475179847038087</v>
      </c>
      <c r="AG66" s="153">
        <v>1.0901993269854442</v>
      </c>
      <c r="AH66" s="153">
        <v>1.1433371939663985</v>
      </c>
      <c r="AI66" s="163">
        <v>87.503073763860897</v>
      </c>
      <c r="AJ66" s="169">
        <v>78.716475102399968</v>
      </c>
      <c r="AK66" s="153">
        <v>80.505323174938212</v>
      </c>
      <c r="AL66" s="153">
        <v>85.393660146991465</v>
      </c>
      <c r="AM66" s="153">
        <v>87.017045103174837</v>
      </c>
      <c r="AN66" s="154">
        <v>86.989469550025007</v>
      </c>
    </row>
    <row r="67" spans="2:40">
      <c r="B67" s="158" t="s">
        <v>142</v>
      </c>
      <c r="C67" s="158" t="s">
        <v>142</v>
      </c>
      <c r="D67" s="158" t="s">
        <v>144</v>
      </c>
      <c r="E67" s="166">
        <v>10.867357</v>
      </c>
      <c r="F67" s="169">
        <v>10.867357</v>
      </c>
      <c r="G67" s="153">
        <v>10.867357</v>
      </c>
      <c r="H67" s="153">
        <v>10.867357</v>
      </c>
      <c r="I67" s="153">
        <v>10.867357</v>
      </c>
      <c r="J67" s="153">
        <v>10.867357</v>
      </c>
      <c r="K67" s="173"/>
      <c r="L67" s="169">
        <v>-1.0867357</v>
      </c>
      <c r="M67" s="153">
        <v>-1.0867357</v>
      </c>
      <c r="N67" s="153">
        <v>-1.0867357</v>
      </c>
      <c r="O67" s="153">
        <v>-1.0867357</v>
      </c>
      <c r="P67" s="153">
        <v>-1.0867357</v>
      </c>
      <c r="Q67" s="175">
        <v>10.867357</v>
      </c>
      <c r="R67" s="169">
        <v>9.7806213</v>
      </c>
      <c r="S67" s="153">
        <v>9.7806213</v>
      </c>
      <c r="T67" s="153">
        <v>9.7806213</v>
      </c>
      <c r="U67" s="153">
        <v>9.7806213</v>
      </c>
      <c r="V67" s="153">
        <v>9.7806213</v>
      </c>
      <c r="W67" s="163">
        <v>0.35873310671353842</v>
      </c>
      <c r="X67" s="169">
        <v>0.53755784214351543</v>
      </c>
      <c r="Y67" s="153">
        <v>0.75423960412853042</v>
      </c>
      <c r="Z67" s="153">
        <v>0.9754716831152308</v>
      </c>
      <c r="AA67" s="153">
        <v>1.2013496357606464</v>
      </c>
      <c r="AB67" s="153">
        <v>1.4319710254116202</v>
      </c>
      <c r="AC67" s="179">
        <v>0.116568509883221</v>
      </c>
      <c r="AD67" s="169">
        <v>0.137454451454466</v>
      </c>
      <c r="AE67" s="153">
        <v>0.1399488119511664</v>
      </c>
      <c r="AF67" s="153">
        <v>0.15286656774942098</v>
      </c>
      <c r="AG67" s="153">
        <v>0.16803824139388024</v>
      </c>
      <c r="AH67" s="153">
        <v>0.18012159677028647</v>
      </c>
      <c r="AI67" s="163">
        <v>11.34265861659676</v>
      </c>
      <c r="AJ67" s="169">
        <v>10.455633593597982</v>
      </c>
      <c r="AK67" s="153">
        <v>10.674809716079697</v>
      </c>
      <c r="AL67" s="153">
        <v>10.908959550864651</v>
      </c>
      <c r="AM67" s="153">
        <v>11.150009177154526</v>
      </c>
      <c r="AN67" s="154">
        <v>11.392713922181906</v>
      </c>
    </row>
    <row r="68" spans="2:40">
      <c r="B68" s="158" t="s">
        <v>142</v>
      </c>
      <c r="C68" s="158" t="s">
        <v>142</v>
      </c>
      <c r="D68" s="158" t="s">
        <v>143</v>
      </c>
      <c r="E68" s="166">
        <v>13.877654999999999</v>
      </c>
      <c r="F68" s="169">
        <v>14.460491000000001</v>
      </c>
      <c r="G68" s="153">
        <v>14.725991</v>
      </c>
      <c r="H68" s="153">
        <v>15.130485</v>
      </c>
      <c r="I68" s="153">
        <v>15.540905000000002</v>
      </c>
      <c r="J68" s="153">
        <v>15.962285999999999</v>
      </c>
      <c r="K68" s="173"/>
      <c r="L68" s="169">
        <v>-1.4460491000000002</v>
      </c>
      <c r="M68" s="153">
        <v>-1.4725991</v>
      </c>
      <c r="N68" s="153">
        <v>-1.5130485</v>
      </c>
      <c r="O68" s="153">
        <v>-1.5540905000000003</v>
      </c>
      <c r="P68" s="153">
        <v>-1.5962285999999999</v>
      </c>
      <c r="Q68" s="175">
        <v>13.877654999999999</v>
      </c>
      <c r="R68" s="169">
        <v>13.014441900000001</v>
      </c>
      <c r="S68" s="153">
        <v>13.2533919</v>
      </c>
      <c r="T68" s="153">
        <v>13.6174365</v>
      </c>
      <c r="U68" s="153">
        <v>13.986814500000001</v>
      </c>
      <c r="V68" s="153">
        <v>14.366057399999999</v>
      </c>
      <c r="W68" s="163">
        <v>0.4581035013433965</v>
      </c>
      <c r="X68" s="169">
        <v>0.71529354729910111</v>
      </c>
      <c r="Y68" s="153">
        <v>1.0220447917778266</v>
      </c>
      <c r="Z68" s="153">
        <v>1.3581370032566102</v>
      </c>
      <c r="AA68" s="153">
        <v>1.7179945925343958</v>
      </c>
      <c r="AB68" s="153">
        <v>2.1033201588328758</v>
      </c>
      <c r="AC68" s="179">
        <v>0</v>
      </c>
      <c r="AD68" s="169">
        <v>0</v>
      </c>
      <c r="AE68" s="153">
        <v>0</v>
      </c>
      <c r="AF68" s="153">
        <v>0</v>
      </c>
      <c r="AG68" s="153">
        <v>0</v>
      </c>
      <c r="AH68" s="153">
        <v>0</v>
      </c>
      <c r="AI68" s="163">
        <v>14.335758501343395</v>
      </c>
      <c r="AJ68" s="169">
        <v>13.729735447299102</v>
      </c>
      <c r="AK68" s="153">
        <v>14.275436691777827</v>
      </c>
      <c r="AL68" s="153">
        <v>14.97557350325661</v>
      </c>
      <c r="AM68" s="153">
        <v>15.704809092534397</v>
      </c>
      <c r="AN68" s="154">
        <v>16.469377558832875</v>
      </c>
    </row>
    <row r="69" spans="2:40" ht="14.25">
      <c r="B69" s="158" t="s">
        <v>142</v>
      </c>
      <c r="C69" s="158" t="s">
        <v>142</v>
      </c>
      <c r="D69" s="158" t="s">
        <v>184</v>
      </c>
      <c r="E69" s="166">
        <v>3.6</v>
      </c>
      <c r="F69" s="169">
        <v>2.9540000000000002</v>
      </c>
      <c r="G69" s="153">
        <v>2.3809999999999998</v>
      </c>
      <c r="H69" s="153">
        <v>2.448</v>
      </c>
      <c r="I69" s="153">
        <v>2.4820000000000002</v>
      </c>
      <c r="J69" s="153">
        <v>1.8340000000000001</v>
      </c>
      <c r="K69" s="173"/>
      <c r="L69" s="169">
        <v>-2.9540000000000002</v>
      </c>
      <c r="M69" s="153">
        <v>-2.3809999999999998</v>
      </c>
      <c r="N69" s="153">
        <v>-2.448</v>
      </c>
      <c r="O69" s="153">
        <v>-2.4820000000000002</v>
      </c>
      <c r="P69" s="153">
        <v>-1.8340000000000001</v>
      </c>
      <c r="Q69" s="175">
        <v>3.6</v>
      </c>
      <c r="R69" s="169">
        <v>0</v>
      </c>
      <c r="S69" s="153">
        <v>0</v>
      </c>
      <c r="T69" s="153">
        <v>0</v>
      </c>
      <c r="U69" s="153">
        <v>0</v>
      </c>
      <c r="V69" s="153">
        <v>0</v>
      </c>
      <c r="W69" s="163">
        <v>0.11883654730112747</v>
      </c>
      <c r="X69" s="169">
        <v>0</v>
      </c>
      <c r="Y69" s="153">
        <v>0</v>
      </c>
      <c r="Z69" s="153">
        <v>0</v>
      </c>
      <c r="AA69" s="153">
        <v>0</v>
      </c>
      <c r="AB69" s="153">
        <v>0</v>
      </c>
      <c r="AC69" s="179">
        <v>0</v>
      </c>
      <c r="AD69" s="169">
        <v>0</v>
      </c>
      <c r="AE69" s="153">
        <v>0</v>
      </c>
      <c r="AF69" s="153">
        <v>0</v>
      </c>
      <c r="AG69" s="153">
        <v>0</v>
      </c>
      <c r="AH69" s="153">
        <v>0</v>
      </c>
      <c r="AI69" s="163">
        <v>3.7188365473011276</v>
      </c>
      <c r="AJ69" s="169">
        <v>0</v>
      </c>
      <c r="AK69" s="153">
        <v>0</v>
      </c>
      <c r="AL69" s="153">
        <v>0</v>
      </c>
      <c r="AM69" s="153">
        <v>0</v>
      </c>
      <c r="AN69" s="154">
        <v>0</v>
      </c>
    </row>
    <row r="70" spans="2:40">
      <c r="B70" s="158" t="s">
        <v>142</v>
      </c>
      <c r="C70" s="158" t="s">
        <v>142</v>
      </c>
      <c r="D70" s="158" t="s">
        <v>141</v>
      </c>
      <c r="E70" s="166">
        <v>2.883</v>
      </c>
      <c r="F70" s="169">
        <v>3.0179999999999998</v>
      </c>
      <c r="G70" s="153">
        <v>3.1539999999999999</v>
      </c>
      <c r="H70" s="153">
        <v>3.29</v>
      </c>
      <c r="I70" s="153">
        <v>3.4260000000000002</v>
      </c>
      <c r="J70" s="153">
        <v>3.5619999999999998</v>
      </c>
      <c r="K70" s="173"/>
      <c r="L70" s="169">
        <v>-0.30180000000000001</v>
      </c>
      <c r="M70" s="153">
        <v>-0.31540000000000001</v>
      </c>
      <c r="N70" s="153">
        <v>-0.32900000000000001</v>
      </c>
      <c r="O70" s="153">
        <v>-0.34260000000000002</v>
      </c>
      <c r="P70" s="153">
        <v>-0.35620000000000002</v>
      </c>
      <c r="Q70" s="175">
        <v>2.883</v>
      </c>
      <c r="R70" s="169">
        <v>2.7161999999999997</v>
      </c>
      <c r="S70" s="153">
        <v>2.8386</v>
      </c>
      <c r="T70" s="153">
        <v>2.9609999999999999</v>
      </c>
      <c r="U70" s="153">
        <v>3.0834000000000001</v>
      </c>
      <c r="V70" s="153">
        <v>3.2058</v>
      </c>
      <c r="W70" s="163">
        <v>9.5168268296986103E-2</v>
      </c>
      <c r="X70" s="169">
        <v>0.14928648866409056</v>
      </c>
      <c r="Y70" s="153">
        <v>0.21890066843496392</v>
      </c>
      <c r="Z70" s="153">
        <v>0.29531576421471284</v>
      </c>
      <c r="AA70" s="153">
        <v>0.37873273622242998</v>
      </c>
      <c r="AB70" s="153">
        <v>0.46935798580245347</v>
      </c>
      <c r="AC70" s="179">
        <v>0</v>
      </c>
      <c r="AD70" s="169">
        <v>0</v>
      </c>
      <c r="AE70" s="153">
        <v>0</v>
      </c>
      <c r="AF70" s="153">
        <v>0</v>
      </c>
      <c r="AG70" s="153">
        <v>0</v>
      </c>
      <c r="AH70" s="153">
        <v>0</v>
      </c>
      <c r="AI70" s="163">
        <v>2.9781682682969861</v>
      </c>
      <c r="AJ70" s="169">
        <v>2.8654864886640903</v>
      </c>
      <c r="AK70" s="153">
        <v>3.0575006684349639</v>
      </c>
      <c r="AL70" s="153">
        <v>3.2563157642147127</v>
      </c>
      <c r="AM70" s="153">
        <v>3.4621327362224301</v>
      </c>
      <c r="AN70" s="154">
        <v>3.6751579858024535</v>
      </c>
    </row>
    <row r="71" spans="2:40" s="210" customFormat="1" ht="14.25">
      <c r="B71" s="158" t="s">
        <v>142</v>
      </c>
      <c r="C71" s="158" t="s">
        <v>142</v>
      </c>
      <c r="D71" s="158" t="s">
        <v>190</v>
      </c>
      <c r="E71" s="166">
        <v>0</v>
      </c>
      <c r="F71" s="169">
        <v>0</v>
      </c>
      <c r="G71" s="153">
        <v>0</v>
      </c>
      <c r="H71" s="153">
        <v>0</v>
      </c>
      <c r="I71" s="153">
        <v>0</v>
      </c>
      <c r="J71" s="153">
        <v>0</v>
      </c>
      <c r="K71" s="173"/>
      <c r="L71" s="169">
        <v>0.3</v>
      </c>
      <c r="M71" s="153">
        <v>0.3</v>
      </c>
      <c r="N71" s="153">
        <v>0.3</v>
      </c>
      <c r="O71" s="153">
        <v>0.3</v>
      </c>
      <c r="P71" s="153">
        <v>0.3</v>
      </c>
      <c r="Q71" s="175">
        <f t="shared" ref="Q71:V71" si="2">E71+K71</f>
        <v>0</v>
      </c>
      <c r="R71" s="169">
        <f t="shared" si="2"/>
        <v>0.3</v>
      </c>
      <c r="S71" s="153">
        <f t="shared" si="2"/>
        <v>0.3</v>
      </c>
      <c r="T71" s="153">
        <f t="shared" si="2"/>
        <v>0.3</v>
      </c>
      <c r="U71" s="153">
        <f t="shared" si="2"/>
        <v>0.3</v>
      </c>
      <c r="V71" s="153">
        <f t="shared" si="2"/>
        <v>0.3</v>
      </c>
      <c r="W71" s="163">
        <f>(+Q71*('[22]1. RPE CPI Original'!F$30))-Q71</f>
        <v>0</v>
      </c>
      <c r="X71" s="169">
        <f>(+R71*('[22]1. RPE CPI Original'!G$30))-R71</f>
        <v>1.6488456888015313E-2</v>
      </c>
      <c r="Y71" s="153">
        <f>(+S71*('[22]1. RPE CPI Original'!H$30))-S71</f>
        <v>2.3134714482663687E-2</v>
      </c>
      <c r="Z71" s="153">
        <f>(+T71*('[22]1. RPE CPI Original'!I$30))-T71</f>
        <v>2.9920543486799678E-2</v>
      </c>
      <c r="AA71" s="153">
        <f>(+U71*('[22]1. RPE CPI Original'!J$30))-U71</f>
        <v>3.6848874900022366E-2</v>
      </c>
      <c r="AB71" s="153">
        <f>(+V71*('[22]1. RPE CPI Original'!K$30))-V71</f>
        <v>4.3922701272922859E-2</v>
      </c>
      <c r="AC71" s="179">
        <v>0</v>
      </c>
      <c r="AD71" s="169">
        <v>0</v>
      </c>
      <c r="AE71" s="153">
        <v>0</v>
      </c>
      <c r="AF71" s="153">
        <v>0</v>
      </c>
      <c r="AG71" s="153">
        <v>0</v>
      </c>
      <c r="AH71" s="153">
        <v>0</v>
      </c>
      <c r="AI71" s="163">
        <f t="shared" ref="AI71:AN71" si="3">W71+Q71+AC71</f>
        <v>0</v>
      </c>
      <c r="AJ71" s="169">
        <f t="shared" si="3"/>
        <v>0.3164884568880153</v>
      </c>
      <c r="AK71" s="153">
        <f t="shared" si="3"/>
        <v>0.32313471448266368</v>
      </c>
      <c r="AL71" s="153">
        <f t="shared" si="3"/>
        <v>0.32992054348679967</v>
      </c>
      <c r="AM71" s="153">
        <f t="shared" si="3"/>
        <v>0.33684887490002235</v>
      </c>
      <c r="AN71" s="154">
        <f t="shared" si="3"/>
        <v>0.34392270127292285</v>
      </c>
    </row>
    <row r="72" spans="2:40">
      <c r="B72" s="158"/>
      <c r="C72" s="158"/>
      <c r="D72" s="158"/>
      <c r="E72" s="181">
        <f>SUM(E42:E71)</f>
        <v>263.84826382075852</v>
      </c>
      <c r="F72" s="182">
        <f t="shared" ref="F72:AN72" si="4">SUM(F42:F71)</f>
        <v>262.96911218938089</v>
      </c>
      <c r="G72" s="183">
        <f t="shared" si="4"/>
        <v>263.86712457811183</v>
      </c>
      <c r="H72" s="183">
        <f t="shared" si="4"/>
        <v>264.96291224891587</v>
      </c>
      <c r="I72" s="183">
        <f t="shared" si="4"/>
        <v>260.6132967132059</v>
      </c>
      <c r="J72" s="183">
        <f t="shared" si="4"/>
        <v>256.89073222082294</v>
      </c>
      <c r="K72" s="184">
        <f t="shared" si="4"/>
        <v>0</v>
      </c>
      <c r="L72" s="182">
        <f t="shared" si="4"/>
        <v>-14.62895133995608</v>
      </c>
      <c r="M72" s="183">
        <f t="shared" si="4"/>
        <v>-14.142163378406222</v>
      </c>
      <c r="N72" s="183">
        <f t="shared" si="4"/>
        <v>-14.564461850219903</v>
      </c>
      <c r="O72" s="183">
        <f t="shared" si="4"/>
        <v>-14.630146056305705</v>
      </c>
      <c r="P72" s="183">
        <f t="shared" si="4"/>
        <v>-13.853195095100441</v>
      </c>
      <c r="Q72" s="185">
        <f t="shared" si="4"/>
        <v>263.84826382075852</v>
      </c>
      <c r="R72" s="182">
        <f t="shared" si="4"/>
        <v>248.34016084942479</v>
      </c>
      <c r="S72" s="183">
        <f t="shared" si="4"/>
        <v>249.72496119970569</v>
      </c>
      <c r="T72" s="183">
        <f t="shared" si="4"/>
        <v>250.39845039869601</v>
      </c>
      <c r="U72" s="183">
        <f t="shared" si="4"/>
        <v>245.98315065690025</v>
      </c>
      <c r="V72" s="183">
        <f t="shared" si="4"/>
        <v>243.03753712572251</v>
      </c>
      <c r="W72" s="186">
        <f t="shared" si="4"/>
        <v>8.7096713010710936</v>
      </c>
      <c r="X72" s="182">
        <f t="shared" si="4"/>
        <v>13.649153452428436</v>
      </c>
      <c r="Y72" s="183">
        <f t="shared" si="4"/>
        <v>19.257718921831543</v>
      </c>
      <c r="Z72" s="183">
        <f t="shared" si="4"/>
        <v>24.973525747271434</v>
      </c>
      <c r="AA72" s="183">
        <f t="shared" si="4"/>
        <v>30.214007820231558</v>
      </c>
      <c r="AB72" s="183">
        <f t="shared" si="4"/>
        <v>35.582883804266658</v>
      </c>
      <c r="AC72" s="187">
        <f t="shared" si="4"/>
        <v>3.0091759811671861</v>
      </c>
      <c r="AD72" s="182">
        <f t="shared" si="4"/>
        <v>5.20574315935181</v>
      </c>
      <c r="AE72" s="183">
        <f t="shared" si="4"/>
        <v>5.5859998067012659</v>
      </c>
      <c r="AF72" s="183">
        <f t="shared" si="4"/>
        <v>5.7555873036664869</v>
      </c>
      <c r="AG72" s="183">
        <f t="shared" si="4"/>
        <v>5.9595925613119656</v>
      </c>
      <c r="AH72" s="183">
        <f t="shared" si="4"/>
        <v>6.1870363456060256</v>
      </c>
      <c r="AI72" s="188">
        <f t="shared" si="4"/>
        <v>275.56711110299676</v>
      </c>
      <c r="AJ72" s="182">
        <f t="shared" si="4"/>
        <v>267.19505746120507</v>
      </c>
      <c r="AK72" s="183">
        <f t="shared" si="4"/>
        <v>274.56867992823845</v>
      </c>
      <c r="AL72" s="183">
        <f t="shared" si="4"/>
        <v>281.1275634496339</v>
      </c>
      <c r="AM72" s="183">
        <f t="shared" si="4"/>
        <v>282.1567510384437</v>
      </c>
      <c r="AN72" s="189">
        <f t="shared" si="4"/>
        <v>284.80745727559514</v>
      </c>
    </row>
    <row r="73" spans="2:40">
      <c r="B73" s="198"/>
      <c r="C73" s="198"/>
      <c r="D73" s="198"/>
      <c r="E73" s="19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2"/>
      <c r="R73" s="191"/>
      <c r="S73" s="191"/>
      <c r="T73" s="191"/>
      <c r="U73" s="191"/>
      <c r="V73" s="191"/>
      <c r="W73" s="192"/>
      <c r="X73" s="191"/>
      <c r="Y73" s="191"/>
      <c r="Z73" s="191"/>
      <c r="AA73" s="191"/>
      <c r="AB73" s="191"/>
      <c r="AC73" s="192"/>
      <c r="AD73" s="191"/>
      <c r="AE73" s="191"/>
      <c r="AF73" s="191"/>
      <c r="AG73" s="191"/>
      <c r="AH73" s="191"/>
      <c r="AI73" s="192"/>
      <c r="AJ73" s="191"/>
      <c r="AK73" s="191"/>
      <c r="AL73" s="191"/>
      <c r="AM73" s="191"/>
      <c r="AN73" s="191"/>
    </row>
    <row r="74" spans="2:40">
      <c r="B74" s="198"/>
      <c r="C74" s="198"/>
      <c r="D74" s="198"/>
      <c r="E74" s="190"/>
      <c r="F74" s="191"/>
      <c r="G74" s="191"/>
      <c r="H74" s="191"/>
      <c r="I74" s="191"/>
      <c r="J74" s="191"/>
      <c r="K74" s="191"/>
      <c r="L74" s="191"/>
      <c r="M74" s="191"/>
      <c r="N74" s="191"/>
      <c r="O74" s="191"/>
      <c r="P74" s="191"/>
      <c r="Q74" s="192"/>
      <c r="R74" s="191"/>
      <c r="S74" s="191"/>
      <c r="T74" s="191"/>
      <c r="U74" s="191"/>
      <c r="V74" s="191"/>
      <c r="W74" s="192"/>
      <c r="X74" s="191"/>
      <c r="Y74" s="191"/>
      <c r="Z74" s="191"/>
      <c r="AA74" s="191"/>
      <c r="AB74" s="191"/>
      <c r="AC74" s="192"/>
      <c r="AD74" s="191"/>
      <c r="AE74" s="191"/>
      <c r="AF74" s="191"/>
      <c r="AG74" s="191"/>
      <c r="AH74" s="191"/>
      <c r="AI74" s="192"/>
      <c r="AJ74" s="191"/>
      <c r="AK74" s="191"/>
      <c r="AL74" s="191"/>
      <c r="AM74" s="191"/>
      <c r="AN74" s="191"/>
    </row>
    <row r="75" spans="2:40">
      <c r="B75" s="198"/>
      <c r="C75" s="198"/>
      <c r="D75" s="198"/>
      <c r="E75" s="190"/>
      <c r="F75" s="191"/>
      <c r="G75" s="191"/>
      <c r="H75" s="191"/>
      <c r="I75" s="191"/>
      <c r="J75" s="191"/>
      <c r="K75" s="191"/>
      <c r="L75" s="191"/>
      <c r="M75" s="191"/>
      <c r="N75" s="191"/>
      <c r="O75" s="191"/>
      <c r="P75" s="191"/>
      <c r="Q75" s="192"/>
      <c r="R75" s="191"/>
      <c r="S75" s="191"/>
      <c r="T75" s="191"/>
      <c r="U75" s="191"/>
      <c r="V75" s="191"/>
      <c r="W75" s="192"/>
      <c r="X75" s="191"/>
      <c r="Y75" s="191"/>
      <c r="Z75" s="191"/>
      <c r="AA75" s="191"/>
      <c r="AB75" s="191"/>
      <c r="AC75" s="192"/>
      <c r="AD75" s="191"/>
      <c r="AE75" s="191"/>
      <c r="AF75" s="191"/>
      <c r="AG75" s="191"/>
      <c r="AH75" s="191"/>
      <c r="AI75" s="192"/>
      <c r="AJ75" s="191"/>
      <c r="AK75" s="191"/>
      <c r="AL75" s="191"/>
      <c r="AM75" s="191"/>
      <c r="AN75" s="191"/>
    </row>
    <row r="76" spans="2:40" ht="48" customHeight="1">
      <c r="B76" s="223" t="s">
        <v>189</v>
      </c>
      <c r="C76" s="223"/>
      <c r="D76" s="223"/>
      <c r="E76" s="221" t="s">
        <v>183</v>
      </c>
      <c r="F76" s="221"/>
      <c r="G76" s="221"/>
      <c r="H76" s="221"/>
      <c r="I76" s="221"/>
      <c r="J76" s="221"/>
      <c r="K76" s="221" t="s">
        <v>176</v>
      </c>
      <c r="L76" s="221"/>
      <c r="M76" s="221"/>
      <c r="N76" s="221"/>
      <c r="O76" s="221"/>
      <c r="P76" s="221"/>
      <c r="Q76" s="221" t="s">
        <v>175</v>
      </c>
      <c r="R76" s="221"/>
      <c r="S76" s="221"/>
      <c r="T76" s="221"/>
      <c r="U76" s="221"/>
      <c r="V76" s="221"/>
      <c r="W76" s="221" t="s">
        <v>123</v>
      </c>
      <c r="X76" s="221"/>
      <c r="Y76" s="221"/>
      <c r="Z76" s="221"/>
      <c r="AA76" s="221"/>
      <c r="AB76" s="221"/>
      <c r="AC76" s="221" t="s">
        <v>124</v>
      </c>
      <c r="AD76" s="221"/>
      <c r="AE76" s="221"/>
      <c r="AF76" s="221"/>
      <c r="AG76" s="221"/>
      <c r="AH76" s="221"/>
      <c r="AI76" s="221" t="s">
        <v>174</v>
      </c>
      <c r="AJ76" s="221"/>
      <c r="AK76" s="221"/>
      <c r="AL76" s="221"/>
      <c r="AM76" s="221"/>
      <c r="AN76" s="221"/>
    </row>
    <row r="77" spans="2:40">
      <c r="B77" s="147" t="s">
        <v>173</v>
      </c>
      <c r="C77" s="147"/>
      <c r="D77" s="147"/>
      <c r="E77" s="148" t="s">
        <v>172</v>
      </c>
      <c r="F77" s="148" t="s">
        <v>171</v>
      </c>
      <c r="G77" s="148" t="s">
        <v>170</v>
      </c>
      <c r="H77" s="148" t="s">
        <v>169</v>
      </c>
      <c r="I77" s="148" t="s">
        <v>168</v>
      </c>
      <c r="J77" s="148" t="s">
        <v>167</v>
      </c>
      <c r="K77" s="149" t="s">
        <v>172</v>
      </c>
      <c r="L77" s="149" t="s">
        <v>171</v>
      </c>
      <c r="M77" s="149" t="s">
        <v>170</v>
      </c>
      <c r="N77" s="149" t="s">
        <v>169</v>
      </c>
      <c r="O77" s="149" t="s">
        <v>168</v>
      </c>
      <c r="P77" s="149" t="s">
        <v>167</v>
      </c>
      <c r="Q77" s="149" t="s">
        <v>172</v>
      </c>
      <c r="R77" s="149" t="s">
        <v>171</v>
      </c>
      <c r="S77" s="149" t="s">
        <v>170</v>
      </c>
      <c r="T77" s="149" t="s">
        <v>169</v>
      </c>
      <c r="U77" s="149" t="s">
        <v>168</v>
      </c>
      <c r="V77" s="149" t="s">
        <v>167</v>
      </c>
      <c r="W77" s="149" t="s">
        <v>172</v>
      </c>
      <c r="X77" s="149" t="s">
        <v>171</v>
      </c>
      <c r="Y77" s="149" t="s">
        <v>170</v>
      </c>
      <c r="Z77" s="149" t="s">
        <v>169</v>
      </c>
      <c r="AA77" s="149" t="s">
        <v>168</v>
      </c>
      <c r="AB77" s="149" t="s">
        <v>167</v>
      </c>
      <c r="AC77" s="149" t="s">
        <v>172</v>
      </c>
      <c r="AD77" s="149" t="s">
        <v>171</v>
      </c>
      <c r="AE77" s="149" t="s">
        <v>170</v>
      </c>
      <c r="AF77" s="149" t="s">
        <v>169</v>
      </c>
      <c r="AG77" s="149" t="s">
        <v>168</v>
      </c>
      <c r="AH77" s="149" t="s">
        <v>167</v>
      </c>
      <c r="AI77" s="149" t="s">
        <v>172</v>
      </c>
      <c r="AJ77" s="149" t="s">
        <v>171</v>
      </c>
      <c r="AK77" s="149" t="s">
        <v>170</v>
      </c>
      <c r="AL77" s="149" t="s">
        <v>169</v>
      </c>
      <c r="AM77" s="149" t="s">
        <v>168</v>
      </c>
      <c r="AN77" s="149" t="s">
        <v>167</v>
      </c>
    </row>
    <row r="78" spans="2:40">
      <c r="B78" s="158" t="s">
        <v>155</v>
      </c>
      <c r="C78" s="158" t="s">
        <v>165</v>
      </c>
      <c r="D78" s="158" t="s">
        <v>166</v>
      </c>
      <c r="E78" s="165"/>
      <c r="F78" s="171"/>
      <c r="G78" s="155"/>
      <c r="H78" s="155"/>
      <c r="I78" s="155"/>
      <c r="J78" s="155"/>
      <c r="K78" s="172"/>
      <c r="L78" s="171"/>
      <c r="M78" s="155"/>
      <c r="N78" s="155"/>
      <c r="O78" s="155"/>
      <c r="P78" s="155"/>
      <c r="Q78" s="172"/>
      <c r="R78" s="171"/>
      <c r="S78" s="155"/>
      <c r="T78" s="155"/>
      <c r="U78" s="155"/>
      <c r="V78" s="155"/>
      <c r="W78" s="177"/>
      <c r="X78" s="168"/>
      <c r="Y78" s="142"/>
      <c r="Z78" s="142"/>
      <c r="AA78" s="142"/>
      <c r="AB78" s="142"/>
      <c r="AC78" s="178"/>
      <c r="AD78" s="168"/>
      <c r="AE78" s="142"/>
      <c r="AF78" s="142"/>
      <c r="AG78" s="142"/>
      <c r="AH78" s="142"/>
      <c r="AI78" s="162"/>
      <c r="AJ78" s="168"/>
      <c r="AK78" s="142"/>
      <c r="AL78" s="142"/>
      <c r="AM78" s="142"/>
      <c r="AN78" s="143"/>
    </row>
    <row r="79" spans="2:40">
      <c r="B79" s="158" t="s">
        <v>155</v>
      </c>
      <c r="C79" s="158" t="s">
        <v>163</v>
      </c>
      <c r="D79" s="158" t="s">
        <v>4</v>
      </c>
      <c r="E79" s="166">
        <f t="shared" ref="E79:J88" si="5">E42-E5</f>
        <v>0</v>
      </c>
      <c r="F79" s="169">
        <f t="shared" si="5"/>
        <v>0</v>
      </c>
      <c r="G79" s="153">
        <f t="shared" si="5"/>
        <v>0</v>
      </c>
      <c r="H79" s="153">
        <f t="shared" si="5"/>
        <v>0</v>
      </c>
      <c r="I79" s="153">
        <f t="shared" si="5"/>
        <v>0</v>
      </c>
      <c r="J79" s="153">
        <f t="shared" si="5"/>
        <v>0</v>
      </c>
      <c r="K79" s="173"/>
      <c r="L79" s="169"/>
      <c r="M79" s="153"/>
      <c r="N79" s="153"/>
      <c r="O79" s="153"/>
      <c r="P79" s="153"/>
      <c r="Q79" s="175">
        <f t="shared" ref="Q79:AN79" si="6">Q42-Q5</f>
        <v>0</v>
      </c>
      <c r="R79" s="169">
        <f t="shared" si="6"/>
        <v>0</v>
      </c>
      <c r="S79" s="153">
        <f t="shared" si="6"/>
        <v>0</v>
      </c>
      <c r="T79" s="153">
        <f t="shared" si="6"/>
        <v>0</v>
      </c>
      <c r="U79" s="153">
        <f t="shared" si="6"/>
        <v>0</v>
      </c>
      <c r="V79" s="153">
        <f t="shared" si="6"/>
        <v>0</v>
      </c>
      <c r="W79" s="163">
        <f t="shared" si="6"/>
        <v>0</v>
      </c>
      <c r="X79" s="169">
        <f t="shared" si="6"/>
        <v>0</v>
      </c>
      <c r="Y79" s="153">
        <f t="shared" si="6"/>
        <v>0</v>
      </c>
      <c r="Z79" s="153">
        <f t="shared" si="6"/>
        <v>0</v>
      </c>
      <c r="AA79" s="153">
        <f t="shared" si="6"/>
        <v>0</v>
      </c>
      <c r="AB79" s="153">
        <f t="shared" si="6"/>
        <v>0</v>
      </c>
      <c r="AC79" s="179">
        <f t="shared" si="6"/>
        <v>0</v>
      </c>
      <c r="AD79" s="169">
        <f t="shared" si="6"/>
        <v>0</v>
      </c>
      <c r="AE79" s="153">
        <f t="shared" si="6"/>
        <v>0</v>
      </c>
      <c r="AF79" s="153">
        <f t="shared" si="6"/>
        <v>0</v>
      </c>
      <c r="AG79" s="153">
        <f t="shared" si="6"/>
        <v>0</v>
      </c>
      <c r="AH79" s="153">
        <f t="shared" si="6"/>
        <v>0</v>
      </c>
      <c r="AI79" s="163">
        <f t="shared" si="6"/>
        <v>0</v>
      </c>
      <c r="AJ79" s="169">
        <f t="shared" si="6"/>
        <v>0</v>
      </c>
      <c r="AK79" s="153">
        <f t="shared" si="6"/>
        <v>0</v>
      </c>
      <c r="AL79" s="153">
        <f t="shared" si="6"/>
        <v>0</v>
      </c>
      <c r="AM79" s="153">
        <f t="shared" si="6"/>
        <v>0</v>
      </c>
      <c r="AN79" s="154">
        <f t="shared" si="6"/>
        <v>0</v>
      </c>
    </row>
    <row r="80" spans="2:40">
      <c r="B80" s="158" t="s">
        <v>155</v>
      </c>
      <c r="C80" s="158" t="s">
        <v>165</v>
      </c>
      <c r="D80" s="158" t="s">
        <v>18</v>
      </c>
      <c r="E80" s="166">
        <f t="shared" si="5"/>
        <v>0</v>
      </c>
      <c r="F80" s="169">
        <f t="shared" si="5"/>
        <v>0</v>
      </c>
      <c r="G80" s="153">
        <f t="shared" si="5"/>
        <v>0</v>
      </c>
      <c r="H80" s="153">
        <f t="shared" si="5"/>
        <v>0</v>
      </c>
      <c r="I80" s="153">
        <f t="shared" si="5"/>
        <v>0</v>
      </c>
      <c r="J80" s="153">
        <f t="shared" si="5"/>
        <v>0</v>
      </c>
      <c r="K80" s="173"/>
      <c r="L80" s="169"/>
      <c r="M80" s="153"/>
      <c r="N80" s="153"/>
      <c r="O80" s="153"/>
      <c r="P80" s="153"/>
      <c r="Q80" s="175">
        <f t="shared" ref="Q80:AN80" si="7">Q43-Q6</f>
        <v>0</v>
      </c>
      <c r="R80" s="169">
        <f t="shared" si="7"/>
        <v>0</v>
      </c>
      <c r="S80" s="153">
        <f t="shared" si="7"/>
        <v>0</v>
      </c>
      <c r="T80" s="153">
        <f t="shared" si="7"/>
        <v>0</v>
      </c>
      <c r="U80" s="153">
        <f t="shared" si="7"/>
        <v>0</v>
      </c>
      <c r="V80" s="153">
        <f t="shared" si="7"/>
        <v>0</v>
      </c>
      <c r="W80" s="163">
        <f t="shared" si="7"/>
        <v>0</v>
      </c>
      <c r="X80" s="169">
        <f t="shared" si="7"/>
        <v>0</v>
      </c>
      <c r="Y80" s="153">
        <f t="shared" si="7"/>
        <v>0</v>
      </c>
      <c r="Z80" s="153">
        <f t="shared" si="7"/>
        <v>0</v>
      </c>
      <c r="AA80" s="153">
        <f t="shared" si="7"/>
        <v>0</v>
      </c>
      <c r="AB80" s="153">
        <f t="shared" si="7"/>
        <v>0</v>
      </c>
      <c r="AC80" s="179">
        <f t="shared" si="7"/>
        <v>0</v>
      </c>
      <c r="AD80" s="169">
        <f t="shared" si="7"/>
        <v>0</v>
      </c>
      <c r="AE80" s="153">
        <f t="shared" si="7"/>
        <v>0</v>
      </c>
      <c r="AF80" s="153">
        <f t="shared" si="7"/>
        <v>0</v>
      </c>
      <c r="AG80" s="153">
        <f t="shared" si="7"/>
        <v>0</v>
      </c>
      <c r="AH80" s="153">
        <f t="shared" si="7"/>
        <v>0</v>
      </c>
      <c r="AI80" s="163">
        <f t="shared" si="7"/>
        <v>0</v>
      </c>
      <c r="AJ80" s="169">
        <f t="shared" si="7"/>
        <v>0</v>
      </c>
      <c r="AK80" s="153">
        <f t="shared" si="7"/>
        <v>0</v>
      </c>
      <c r="AL80" s="153">
        <f t="shared" si="7"/>
        <v>0</v>
      </c>
      <c r="AM80" s="153">
        <f t="shared" si="7"/>
        <v>0</v>
      </c>
      <c r="AN80" s="154">
        <f t="shared" si="7"/>
        <v>0</v>
      </c>
    </row>
    <row r="81" spans="2:40">
      <c r="B81" s="158" t="s">
        <v>155</v>
      </c>
      <c r="C81" s="158" t="s">
        <v>165</v>
      </c>
      <c r="D81" s="158" t="s">
        <v>17</v>
      </c>
      <c r="E81" s="166">
        <f t="shared" si="5"/>
        <v>0</v>
      </c>
      <c r="F81" s="169">
        <f t="shared" si="5"/>
        <v>0</v>
      </c>
      <c r="G81" s="153">
        <f t="shared" si="5"/>
        <v>0</v>
      </c>
      <c r="H81" s="153">
        <f t="shared" si="5"/>
        <v>0</v>
      </c>
      <c r="I81" s="153">
        <f t="shared" si="5"/>
        <v>0</v>
      </c>
      <c r="J81" s="153">
        <f t="shared" si="5"/>
        <v>0</v>
      </c>
      <c r="K81" s="173"/>
      <c r="L81" s="169"/>
      <c r="M81" s="153"/>
      <c r="N81" s="153"/>
      <c r="O81" s="153"/>
      <c r="P81" s="153"/>
      <c r="Q81" s="175">
        <f t="shared" ref="Q81:AN81" si="8">Q44-Q7</f>
        <v>0</v>
      </c>
      <c r="R81" s="169">
        <f t="shared" si="8"/>
        <v>0</v>
      </c>
      <c r="S81" s="153">
        <f t="shared" si="8"/>
        <v>0</v>
      </c>
      <c r="T81" s="153">
        <f t="shared" si="8"/>
        <v>0</v>
      </c>
      <c r="U81" s="153">
        <f t="shared" si="8"/>
        <v>0</v>
      </c>
      <c r="V81" s="153">
        <f t="shared" si="8"/>
        <v>0</v>
      </c>
      <c r="W81" s="163">
        <f t="shared" si="8"/>
        <v>0</v>
      </c>
      <c r="X81" s="169">
        <f t="shared" si="8"/>
        <v>0</v>
      </c>
      <c r="Y81" s="153">
        <f t="shared" si="8"/>
        <v>0</v>
      </c>
      <c r="Z81" s="153">
        <f t="shared" si="8"/>
        <v>0</v>
      </c>
      <c r="AA81" s="153">
        <f t="shared" si="8"/>
        <v>0</v>
      </c>
      <c r="AB81" s="153">
        <f t="shared" si="8"/>
        <v>0</v>
      </c>
      <c r="AC81" s="179">
        <f t="shared" si="8"/>
        <v>0</v>
      </c>
      <c r="AD81" s="169">
        <f t="shared" si="8"/>
        <v>0</v>
      </c>
      <c r="AE81" s="153">
        <f t="shared" si="8"/>
        <v>0</v>
      </c>
      <c r="AF81" s="153">
        <f t="shared" si="8"/>
        <v>0</v>
      </c>
      <c r="AG81" s="153">
        <f t="shared" si="8"/>
        <v>0</v>
      </c>
      <c r="AH81" s="153">
        <f t="shared" si="8"/>
        <v>0</v>
      </c>
      <c r="AI81" s="163">
        <f t="shared" si="8"/>
        <v>0</v>
      </c>
      <c r="AJ81" s="169">
        <f t="shared" si="8"/>
        <v>0</v>
      </c>
      <c r="AK81" s="153">
        <f t="shared" si="8"/>
        <v>0</v>
      </c>
      <c r="AL81" s="153">
        <f t="shared" si="8"/>
        <v>0</v>
      </c>
      <c r="AM81" s="153">
        <f t="shared" si="8"/>
        <v>0</v>
      </c>
      <c r="AN81" s="154">
        <f t="shared" si="8"/>
        <v>0</v>
      </c>
    </row>
    <row r="82" spans="2:40">
      <c r="B82" s="158" t="s">
        <v>155</v>
      </c>
      <c r="C82" s="158" t="s">
        <v>165</v>
      </c>
      <c r="D82" s="158" t="s">
        <v>21</v>
      </c>
      <c r="E82" s="166">
        <f t="shared" si="5"/>
        <v>0</v>
      </c>
      <c r="F82" s="169">
        <f t="shared" si="5"/>
        <v>0</v>
      </c>
      <c r="G82" s="153">
        <f t="shared" si="5"/>
        <v>0</v>
      </c>
      <c r="H82" s="153">
        <f t="shared" si="5"/>
        <v>0</v>
      </c>
      <c r="I82" s="153">
        <f t="shared" si="5"/>
        <v>0</v>
      </c>
      <c r="J82" s="153">
        <f t="shared" si="5"/>
        <v>0</v>
      </c>
      <c r="K82" s="173"/>
      <c r="L82" s="169"/>
      <c r="M82" s="153"/>
      <c r="N82" s="153"/>
      <c r="O82" s="153"/>
      <c r="P82" s="153"/>
      <c r="Q82" s="175">
        <f t="shared" ref="Q82:AN82" si="9">Q45-Q8</f>
        <v>0</v>
      </c>
      <c r="R82" s="169">
        <f t="shared" si="9"/>
        <v>0</v>
      </c>
      <c r="S82" s="153">
        <f t="shared" si="9"/>
        <v>0</v>
      </c>
      <c r="T82" s="153">
        <f t="shared" si="9"/>
        <v>0</v>
      </c>
      <c r="U82" s="153">
        <f t="shared" si="9"/>
        <v>0</v>
      </c>
      <c r="V82" s="153">
        <f t="shared" si="9"/>
        <v>0</v>
      </c>
      <c r="W82" s="163">
        <f t="shared" si="9"/>
        <v>0</v>
      </c>
      <c r="X82" s="169">
        <f t="shared" si="9"/>
        <v>0</v>
      </c>
      <c r="Y82" s="153">
        <f t="shared" si="9"/>
        <v>0</v>
      </c>
      <c r="Z82" s="153">
        <f t="shared" si="9"/>
        <v>0</v>
      </c>
      <c r="AA82" s="153">
        <f t="shared" si="9"/>
        <v>0</v>
      </c>
      <c r="AB82" s="153">
        <f t="shared" si="9"/>
        <v>0</v>
      </c>
      <c r="AC82" s="179">
        <f t="shared" si="9"/>
        <v>0</v>
      </c>
      <c r="AD82" s="169">
        <f t="shared" si="9"/>
        <v>0</v>
      </c>
      <c r="AE82" s="153">
        <f t="shared" si="9"/>
        <v>0</v>
      </c>
      <c r="AF82" s="153">
        <f t="shared" si="9"/>
        <v>0</v>
      </c>
      <c r="AG82" s="153">
        <f t="shared" si="9"/>
        <v>0</v>
      </c>
      <c r="AH82" s="153">
        <f t="shared" si="9"/>
        <v>0</v>
      </c>
      <c r="AI82" s="163">
        <f t="shared" si="9"/>
        <v>0</v>
      </c>
      <c r="AJ82" s="169">
        <f t="shared" si="9"/>
        <v>0</v>
      </c>
      <c r="AK82" s="153">
        <f t="shared" si="9"/>
        <v>0</v>
      </c>
      <c r="AL82" s="153">
        <f t="shared" si="9"/>
        <v>0</v>
      </c>
      <c r="AM82" s="153">
        <f t="shared" si="9"/>
        <v>0</v>
      </c>
      <c r="AN82" s="154">
        <f t="shared" si="9"/>
        <v>0</v>
      </c>
    </row>
    <row r="83" spans="2:40">
      <c r="B83" s="158" t="s">
        <v>155</v>
      </c>
      <c r="C83" s="158" t="s">
        <v>165</v>
      </c>
      <c r="D83" s="158" t="s">
        <v>20</v>
      </c>
      <c r="E83" s="166">
        <f t="shared" si="5"/>
        <v>0</v>
      </c>
      <c r="F83" s="169">
        <f t="shared" si="5"/>
        <v>0</v>
      </c>
      <c r="G83" s="153">
        <f t="shared" si="5"/>
        <v>0</v>
      </c>
      <c r="H83" s="153">
        <f t="shared" si="5"/>
        <v>0</v>
      </c>
      <c r="I83" s="153">
        <f t="shared" si="5"/>
        <v>0</v>
      </c>
      <c r="J83" s="153">
        <f t="shared" si="5"/>
        <v>0</v>
      </c>
      <c r="K83" s="173"/>
      <c r="L83" s="169"/>
      <c r="M83" s="153"/>
      <c r="N83" s="153"/>
      <c r="O83" s="153"/>
      <c r="P83" s="153"/>
      <c r="Q83" s="175">
        <f t="shared" ref="Q83:AN83" si="10">Q46-Q9</f>
        <v>0</v>
      </c>
      <c r="R83" s="169">
        <f t="shared" si="10"/>
        <v>0</v>
      </c>
      <c r="S83" s="153">
        <f t="shared" si="10"/>
        <v>0</v>
      </c>
      <c r="T83" s="153">
        <f t="shared" si="10"/>
        <v>0</v>
      </c>
      <c r="U83" s="153">
        <f t="shared" si="10"/>
        <v>0</v>
      </c>
      <c r="V83" s="153">
        <f t="shared" si="10"/>
        <v>0</v>
      </c>
      <c r="W83" s="163">
        <f t="shared" si="10"/>
        <v>0</v>
      </c>
      <c r="X83" s="169">
        <f t="shared" si="10"/>
        <v>0</v>
      </c>
      <c r="Y83" s="153">
        <f t="shared" si="10"/>
        <v>0</v>
      </c>
      <c r="Z83" s="153">
        <f t="shared" si="10"/>
        <v>0</v>
      </c>
      <c r="AA83" s="153">
        <f t="shared" si="10"/>
        <v>0</v>
      </c>
      <c r="AB83" s="153">
        <f t="shared" si="10"/>
        <v>0</v>
      </c>
      <c r="AC83" s="179">
        <f t="shared" si="10"/>
        <v>0</v>
      </c>
      <c r="AD83" s="169">
        <f t="shared" si="10"/>
        <v>0</v>
      </c>
      <c r="AE83" s="153">
        <f t="shared" si="10"/>
        <v>0</v>
      </c>
      <c r="AF83" s="153">
        <f t="shared" si="10"/>
        <v>0</v>
      </c>
      <c r="AG83" s="153">
        <f t="shared" si="10"/>
        <v>0</v>
      </c>
      <c r="AH83" s="153">
        <f t="shared" si="10"/>
        <v>0</v>
      </c>
      <c r="AI83" s="163">
        <f t="shared" si="10"/>
        <v>0</v>
      </c>
      <c r="AJ83" s="169">
        <f t="shared" si="10"/>
        <v>0</v>
      </c>
      <c r="AK83" s="153">
        <f t="shared" si="10"/>
        <v>0</v>
      </c>
      <c r="AL83" s="153">
        <f t="shared" si="10"/>
        <v>0</v>
      </c>
      <c r="AM83" s="153">
        <f t="shared" si="10"/>
        <v>0</v>
      </c>
      <c r="AN83" s="154">
        <f t="shared" si="10"/>
        <v>0</v>
      </c>
    </row>
    <row r="84" spans="2:40">
      <c r="B84" s="158" t="s">
        <v>155</v>
      </c>
      <c r="C84" s="158" t="s">
        <v>165</v>
      </c>
      <c r="D84" s="158" t="s">
        <v>25</v>
      </c>
      <c r="E84" s="166">
        <f t="shared" si="5"/>
        <v>0</v>
      </c>
      <c r="F84" s="169">
        <f t="shared" si="5"/>
        <v>0</v>
      </c>
      <c r="G84" s="153">
        <f t="shared" si="5"/>
        <v>0</v>
      </c>
      <c r="H84" s="153">
        <f t="shared" si="5"/>
        <v>0</v>
      </c>
      <c r="I84" s="153">
        <f t="shared" si="5"/>
        <v>0</v>
      </c>
      <c r="J84" s="153">
        <f t="shared" si="5"/>
        <v>0</v>
      </c>
      <c r="K84" s="173"/>
      <c r="L84" s="169"/>
      <c r="M84" s="153"/>
      <c r="N84" s="153"/>
      <c r="O84" s="153"/>
      <c r="P84" s="153"/>
      <c r="Q84" s="175">
        <f t="shared" ref="Q84:AN84" si="11">Q47-Q10</f>
        <v>0</v>
      </c>
      <c r="R84" s="169">
        <f t="shared" si="11"/>
        <v>0</v>
      </c>
      <c r="S84" s="153">
        <f t="shared" si="11"/>
        <v>0</v>
      </c>
      <c r="T84" s="153">
        <f t="shared" si="11"/>
        <v>0</v>
      </c>
      <c r="U84" s="153">
        <f t="shared" si="11"/>
        <v>0</v>
      </c>
      <c r="V84" s="153">
        <f t="shared" si="11"/>
        <v>0</v>
      </c>
      <c r="W84" s="163">
        <f t="shared" si="11"/>
        <v>0</v>
      </c>
      <c r="X84" s="169">
        <f t="shared" si="11"/>
        <v>0</v>
      </c>
      <c r="Y84" s="153">
        <f t="shared" si="11"/>
        <v>0</v>
      </c>
      <c r="Z84" s="153">
        <f t="shared" si="11"/>
        <v>0</v>
      </c>
      <c r="AA84" s="153">
        <f t="shared" si="11"/>
        <v>0</v>
      </c>
      <c r="AB84" s="153">
        <f t="shared" si="11"/>
        <v>0</v>
      </c>
      <c r="AC84" s="179">
        <f t="shared" si="11"/>
        <v>0</v>
      </c>
      <c r="AD84" s="169">
        <f t="shared" si="11"/>
        <v>0</v>
      </c>
      <c r="AE84" s="153">
        <f t="shared" si="11"/>
        <v>0</v>
      </c>
      <c r="AF84" s="153">
        <f t="shared" si="11"/>
        <v>0</v>
      </c>
      <c r="AG84" s="153">
        <f t="shared" si="11"/>
        <v>0</v>
      </c>
      <c r="AH84" s="153">
        <f t="shared" si="11"/>
        <v>0</v>
      </c>
      <c r="AI84" s="163">
        <f t="shared" si="11"/>
        <v>0</v>
      </c>
      <c r="AJ84" s="169">
        <f t="shared" si="11"/>
        <v>0</v>
      </c>
      <c r="AK84" s="153">
        <f t="shared" si="11"/>
        <v>0</v>
      </c>
      <c r="AL84" s="153">
        <f t="shared" si="11"/>
        <v>0</v>
      </c>
      <c r="AM84" s="153">
        <f t="shared" si="11"/>
        <v>0</v>
      </c>
      <c r="AN84" s="154">
        <f t="shared" si="11"/>
        <v>0</v>
      </c>
    </row>
    <row r="85" spans="2:40">
      <c r="B85" s="158" t="s">
        <v>155</v>
      </c>
      <c r="C85" s="158" t="s">
        <v>165</v>
      </c>
      <c r="D85" s="158" t="s">
        <v>29</v>
      </c>
      <c r="E85" s="166">
        <f t="shared" si="5"/>
        <v>0</v>
      </c>
      <c r="F85" s="169">
        <f t="shared" si="5"/>
        <v>0</v>
      </c>
      <c r="G85" s="153">
        <f t="shared" si="5"/>
        <v>0</v>
      </c>
      <c r="H85" s="153">
        <f t="shared" si="5"/>
        <v>0</v>
      </c>
      <c r="I85" s="153">
        <f t="shared" si="5"/>
        <v>0</v>
      </c>
      <c r="J85" s="153">
        <f t="shared" si="5"/>
        <v>0</v>
      </c>
      <c r="K85" s="173"/>
      <c r="L85" s="169"/>
      <c r="M85" s="153"/>
      <c r="N85" s="153"/>
      <c r="O85" s="153"/>
      <c r="P85" s="153"/>
      <c r="Q85" s="175">
        <f t="shared" ref="Q85:AN85" si="12">Q48-Q11</f>
        <v>0</v>
      </c>
      <c r="R85" s="169">
        <f t="shared" si="12"/>
        <v>0</v>
      </c>
      <c r="S85" s="153">
        <f t="shared" si="12"/>
        <v>0</v>
      </c>
      <c r="T85" s="153">
        <f t="shared" si="12"/>
        <v>0</v>
      </c>
      <c r="U85" s="153">
        <f t="shared" si="12"/>
        <v>0</v>
      </c>
      <c r="V85" s="153">
        <f t="shared" si="12"/>
        <v>0</v>
      </c>
      <c r="W85" s="163">
        <f t="shared" si="12"/>
        <v>0</v>
      </c>
      <c r="X85" s="169">
        <f t="shared" si="12"/>
        <v>0</v>
      </c>
      <c r="Y85" s="153">
        <f t="shared" si="12"/>
        <v>0</v>
      </c>
      <c r="Z85" s="153">
        <f t="shared" si="12"/>
        <v>0</v>
      </c>
      <c r="AA85" s="153">
        <f t="shared" si="12"/>
        <v>0</v>
      </c>
      <c r="AB85" s="153">
        <f t="shared" si="12"/>
        <v>0</v>
      </c>
      <c r="AC85" s="179">
        <f t="shared" si="12"/>
        <v>0</v>
      </c>
      <c r="AD85" s="169">
        <f t="shared" si="12"/>
        <v>0</v>
      </c>
      <c r="AE85" s="153">
        <f t="shared" si="12"/>
        <v>0</v>
      </c>
      <c r="AF85" s="153">
        <f t="shared" si="12"/>
        <v>0</v>
      </c>
      <c r="AG85" s="153">
        <f t="shared" si="12"/>
        <v>0</v>
      </c>
      <c r="AH85" s="153">
        <f t="shared" si="12"/>
        <v>0</v>
      </c>
      <c r="AI85" s="163">
        <f t="shared" si="12"/>
        <v>0</v>
      </c>
      <c r="AJ85" s="169">
        <f t="shared" si="12"/>
        <v>0</v>
      </c>
      <c r="AK85" s="153">
        <f t="shared" si="12"/>
        <v>0</v>
      </c>
      <c r="AL85" s="153">
        <f t="shared" si="12"/>
        <v>0</v>
      </c>
      <c r="AM85" s="153">
        <f t="shared" si="12"/>
        <v>0</v>
      </c>
      <c r="AN85" s="154">
        <f t="shared" si="12"/>
        <v>0</v>
      </c>
    </row>
    <row r="86" spans="2:40">
      <c r="B86" s="158" t="s">
        <v>155</v>
      </c>
      <c r="C86" s="158" t="s">
        <v>163</v>
      </c>
      <c r="D86" s="158" t="s">
        <v>164</v>
      </c>
      <c r="E86" s="166">
        <f t="shared" si="5"/>
        <v>0</v>
      </c>
      <c r="F86" s="169">
        <f t="shared" si="5"/>
        <v>0</v>
      </c>
      <c r="G86" s="153">
        <f t="shared" si="5"/>
        <v>0</v>
      </c>
      <c r="H86" s="153">
        <f t="shared" si="5"/>
        <v>0</v>
      </c>
      <c r="I86" s="153">
        <f t="shared" si="5"/>
        <v>0</v>
      </c>
      <c r="J86" s="153">
        <f t="shared" si="5"/>
        <v>0</v>
      </c>
      <c r="K86" s="173"/>
      <c r="L86" s="169"/>
      <c r="M86" s="153"/>
      <c r="N86" s="153"/>
      <c r="O86" s="153"/>
      <c r="P86" s="153"/>
      <c r="Q86" s="175">
        <f t="shared" ref="Q86:AN86" si="13">Q49-Q12</f>
        <v>0</v>
      </c>
      <c r="R86" s="169">
        <f t="shared" si="13"/>
        <v>0</v>
      </c>
      <c r="S86" s="153">
        <f t="shared" si="13"/>
        <v>0</v>
      </c>
      <c r="T86" s="153">
        <f t="shared" si="13"/>
        <v>0</v>
      </c>
      <c r="U86" s="153">
        <f t="shared" si="13"/>
        <v>0</v>
      </c>
      <c r="V86" s="153">
        <f t="shared" si="13"/>
        <v>0</v>
      </c>
      <c r="W86" s="163">
        <f t="shared" si="13"/>
        <v>0</v>
      </c>
      <c r="X86" s="169">
        <f t="shared" si="13"/>
        <v>0</v>
      </c>
      <c r="Y86" s="153">
        <f t="shared" si="13"/>
        <v>0</v>
      </c>
      <c r="Z86" s="153">
        <f t="shared" si="13"/>
        <v>0</v>
      </c>
      <c r="AA86" s="153">
        <f t="shared" si="13"/>
        <v>0</v>
      </c>
      <c r="AB86" s="153">
        <f t="shared" si="13"/>
        <v>0</v>
      </c>
      <c r="AC86" s="179">
        <f t="shared" si="13"/>
        <v>0</v>
      </c>
      <c r="AD86" s="169">
        <f t="shared" si="13"/>
        <v>0</v>
      </c>
      <c r="AE86" s="153">
        <f t="shared" si="13"/>
        <v>0</v>
      </c>
      <c r="AF86" s="153">
        <f t="shared" si="13"/>
        <v>0</v>
      </c>
      <c r="AG86" s="153">
        <f t="shared" si="13"/>
        <v>0</v>
      </c>
      <c r="AH86" s="153">
        <f t="shared" si="13"/>
        <v>0</v>
      </c>
      <c r="AI86" s="163">
        <f t="shared" si="13"/>
        <v>0</v>
      </c>
      <c r="AJ86" s="169">
        <f t="shared" si="13"/>
        <v>0</v>
      </c>
      <c r="AK86" s="153">
        <f t="shared" si="13"/>
        <v>0</v>
      </c>
      <c r="AL86" s="153">
        <f t="shared" si="13"/>
        <v>0</v>
      </c>
      <c r="AM86" s="153">
        <f t="shared" si="13"/>
        <v>0</v>
      </c>
      <c r="AN86" s="154">
        <f t="shared" si="13"/>
        <v>0</v>
      </c>
    </row>
    <row r="87" spans="2:40">
      <c r="B87" s="158" t="s">
        <v>155</v>
      </c>
      <c r="C87" s="158" t="s">
        <v>163</v>
      </c>
      <c r="D87" s="158" t="s">
        <v>8</v>
      </c>
      <c r="E87" s="166">
        <f t="shared" si="5"/>
        <v>0</v>
      </c>
      <c r="F87" s="169">
        <f t="shared" si="5"/>
        <v>0</v>
      </c>
      <c r="G87" s="153">
        <f t="shared" si="5"/>
        <v>0</v>
      </c>
      <c r="H87" s="153">
        <f t="shared" si="5"/>
        <v>0</v>
      </c>
      <c r="I87" s="153">
        <f t="shared" si="5"/>
        <v>0</v>
      </c>
      <c r="J87" s="153">
        <f t="shared" si="5"/>
        <v>0</v>
      </c>
      <c r="K87" s="173"/>
      <c r="L87" s="169"/>
      <c r="M87" s="153"/>
      <c r="N87" s="153"/>
      <c r="O87" s="153"/>
      <c r="P87" s="153"/>
      <c r="Q87" s="175">
        <f t="shared" ref="Q87:AN87" si="14">Q50-Q13</f>
        <v>0</v>
      </c>
      <c r="R87" s="169">
        <f t="shared" si="14"/>
        <v>0</v>
      </c>
      <c r="S87" s="153">
        <f t="shared" si="14"/>
        <v>0</v>
      </c>
      <c r="T87" s="153">
        <f t="shared" si="14"/>
        <v>0</v>
      </c>
      <c r="U87" s="153">
        <f t="shared" si="14"/>
        <v>0</v>
      </c>
      <c r="V87" s="153">
        <f t="shared" si="14"/>
        <v>0</v>
      </c>
      <c r="W87" s="163">
        <f t="shared" si="14"/>
        <v>0</v>
      </c>
      <c r="X87" s="169">
        <f t="shared" si="14"/>
        <v>0</v>
      </c>
      <c r="Y87" s="153">
        <f t="shared" si="14"/>
        <v>0</v>
      </c>
      <c r="Z87" s="153">
        <f t="shared" si="14"/>
        <v>0</v>
      </c>
      <c r="AA87" s="153">
        <f t="shared" si="14"/>
        <v>0</v>
      </c>
      <c r="AB87" s="153">
        <f t="shared" si="14"/>
        <v>0</v>
      </c>
      <c r="AC87" s="179">
        <f t="shared" si="14"/>
        <v>0</v>
      </c>
      <c r="AD87" s="169">
        <f t="shared" si="14"/>
        <v>0</v>
      </c>
      <c r="AE87" s="153">
        <f t="shared" si="14"/>
        <v>0</v>
      </c>
      <c r="AF87" s="153">
        <f t="shared" si="14"/>
        <v>0</v>
      </c>
      <c r="AG87" s="153">
        <f t="shared" si="14"/>
        <v>0</v>
      </c>
      <c r="AH87" s="153">
        <f t="shared" si="14"/>
        <v>0</v>
      </c>
      <c r="AI87" s="163">
        <f t="shared" si="14"/>
        <v>0</v>
      </c>
      <c r="AJ87" s="169">
        <f t="shared" si="14"/>
        <v>0</v>
      </c>
      <c r="AK87" s="153">
        <f t="shared" si="14"/>
        <v>0</v>
      </c>
      <c r="AL87" s="153">
        <f t="shared" si="14"/>
        <v>0</v>
      </c>
      <c r="AM87" s="153">
        <f t="shared" si="14"/>
        <v>0</v>
      </c>
      <c r="AN87" s="154">
        <f t="shared" si="14"/>
        <v>0</v>
      </c>
    </row>
    <row r="88" spans="2:40">
      <c r="B88" s="158" t="s">
        <v>155</v>
      </c>
      <c r="C88" s="158" t="s">
        <v>163</v>
      </c>
      <c r="D88" s="158" t="s">
        <v>9</v>
      </c>
      <c r="E88" s="166">
        <f t="shared" si="5"/>
        <v>0</v>
      </c>
      <c r="F88" s="169">
        <f t="shared" si="5"/>
        <v>0</v>
      </c>
      <c r="G88" s="153">
        <f t="shared" si="5"/>
        <v>0</v>
      </c>
      <c r="H88" s="153">
        <f t="shared" si="5"/>
        <v>0</v>
      </c>
      <c r="I88" s="153">
        <f t="shared" si="5"/>
        <v>0</v>
      </c>
      <c r="J88" s="153">
        <f t="shared" si="5"/>
        <v>0</v>
      </c>
      <c r="K88" s="173"/>
      <c r="L88" s="169"/>
      <c r="M88" s="153"/>
      <c r="N88" s="153"/>
      <c r="O88" s="153"/>
      <c r="P88" s="153"/>
      <c r="Q88" s="175">
        <f t="shared" ref="Q88:AN88" si="15">Q51-Q14</f>
        <v>0</v>
      </c>
      <c r="R88" s="169">
        <f t="shared" si="15"/>
        <v>0</v>
      </c>
      <c r="S88" s="153">
        <f t="shared" si="15"/>
        <v>0</v>
      </c>
      <c r="T88" s="153">
        <f t="shared" si="15"/>
        <v>0</v>
      </c>
      <c r="U88" s="153">
        <f t="shared" si="15"/>
        <v>0</v>
      </c>
      <c r="V88" s="153">
        <f t="shared" si="15"/>
        <v>0</v>
      </c>
      <c r="W88" s="163">
        <f t="shared" si="15"/>
        <v>0</v>
      </c>
      <c r="X88" s="169">
        <f t="shared" si="15"/>
        <v>0</v>
      </c>
      <c r="Y88" s="153">
        <f t="shared" si="15"/>
        <v>0</v>
      </c>
      <c r="Z88" s="153">
        <f t="shared" si="15"/>
        <v>0</v>
      </c>
      <c r="AA88" s="153">
        <f t="shared" si="15"/>
        <v>0</v>
      </c>
      <c r="AB88" s="153">
        <f t="shared" si="15"/>
        <v>0</v>
      </c>
      <c r="AC88" s="179">
        <f t="shared" si="15"/>
        <v>0</v>
      </c>
      <c r="AD88" s="169">
        <f t="shared" si="15"/>
        <v>0</v>
      </c>
      <c r="AE88" s="153">
        <f t="shared" si="15"/>
        <v>0</v>
      </c>
      <c r="AF88" s="153">
        <f t="shared" si="15"/>
        <v>0</v>
      </c>
      <c r="AG88" s="153">
        <f t="shared" si="15"/>
        <v>0</v>
      </c>
      <c r="AH88" s="153">
        <f t="shared" si="15"/>
        <v>0</v>
      </c>
      <c r="AI88" s="163">
        <f t="shared" si="15"/>
        <v>0</v>
      </c>
      <c r="AJ88" s="169">
        <f t="shared" si="15"/>
        <v>0</v>
      </c>
      <c r="AK88" s="153">
        <f t="shared" si="15"/>
        <v>0</v>
      </c>
      <c r="AL88" s="153">
        <f t="shared" si="15"/>
        <v>0</v>
      </c>
      <c r="AM88" s="153">
        <f t="shared" si="15"/>
        <v>0</v>
      </c>
      <c r="AN88" s="154">
        <f t="shared" si="15"/>
        <v>0</v>
      </c>
    </row>
    <row r="89" spans="2:40">
      <c r="B89" s="158" t="s">
        <v>155</v>
      </c>
      <c r="C89" s="158" t="s">
        <v>162</v>
      </c>
      <c r="D89" s="158" t="s">
        <v>7</v>
      </c>
      <c r="E89" s="166">
        <f t="shared" ref="E89:J98" si="16">E52-E15</f>
        <v>0</v>
      </c>
      <c r="F89" s="169">
        <f t="shared" si="16"/>
        <v>0</v>
      </c>
      <c r="G89" s="153">
        <f t="shared" si="16"/>
        <v>0</v>
      </c>
      <c r="H89" s="153">
        <f t="shared" si="16"/>
        <v>0</v>
      </c>
      <c r="I89" s="153">
        <f t="shared" si="16"/>
        <v>0</v>
      </c>
      <c r="J89" s="153">
        <f t="shared" si="16"/>
        <v>0</v>
      </c>
      <c r="K89" s="173"/>
      <c r="L89" s="169"/>
      <c r="M89" s="153"/>
      <c r="N89" s="153"/>
      <c r="O89" s="153"/>
      <c r="P89" s="153"/>
      <c r="Q89" s="175">
        <f t="shared" ref="Q89:AN89" si="17">Q52-Q15</f>
        <v>0</v>
      </c>
      <c r="R89" s="169">
        <f t="shared" si="17"/>
        <v>0</v>
      </c>
      <c r="S89" s="153">
        <f t="shared" si="17"/>
        <v>0</v>
      </c>
      <c r="T89" s="153">
        <f t="shared" si="17"/>
        <v>0</v>
      </c>
      <c r="U89" s="153">
        <f t="shared" si="17"/>
        <v>0</v>
      </c>
      <c r="V89" s="153">
        <f t="shared" si="17"/>
        <v>0</v>
      </c>
      <c r="W89" s="163">
        <f t="shared" si="17"/>
        <v>0</v>
      </c>
      <c r="X89" s="169">
        <f t="shared" si="17"/>
        <v>0</v>
      </c>
      <c r="Y89" s="153">
        <f t="shared" si="17"/>
        <v>0</v>
      </c>
      <c r="Z89" s="153">
        <f t="shared" si="17"/>
        <v>0</v>
      </c>
      <c r="AA89" s="153">
        <f t="shared" si="17"/>
        <v>0</v>
      </c>
      <c r="AB89" s="153">
        <f t="shared" si="17"/>
        <v>0</v>
      </c>
      <c r="AC89" s="179">
        <f t="shared" si="17"/>
        <v>0</v>
      </c>
      <c r="AD89" s="169">
        <f t="shared" si="17"/>
        <v>0</v>
      </c>
      <c r="AE89" s="153">
        <f t="shared" si="17"/>
        <v>0</v>
      </c>
      <c r="AF89" s="153">
        <f t="shared" si="17"/>
        <v>0</v>
      </c>
      <c r="AG89" s="153">
        <f t="shared" si="17"/>
        <v>0</v>
      </c>
      <c r="AH89" s="153">
        <f t="shared" si="17"/>
        <v>0</v>
      </c>
      <c r="AI89" s="163">
        <f t="shared" si="17"/>
        <v>0</v>
      </c>
      <c r="AJ89" s="169">
        <f t="shared" si="17"/>
        <v>0</v>
      </c>
      <c r="AK89" s="153">
        <f t="shared" si="17"/>
        <v>0</v>
      </c>
      <c r="AL89" s="153">
        <f t="shared" si="17"/>
        <v>0</v>
      </c>
      <c r="AM89" s="153">
        <f t="shared" si="17"/>
        <v>0</v>
      </c>
      <c r="AN89" s="154">
        <f t="shared" si="17"/>
        <v>0</v>
      </c>
    </row>
    <row r="90" spans="2:40">
      <c r="B90" s="158" t="s">
        <v>155</v>
      </c>
      <c r="C90" s="158" t="s">
        <v>161</v>
      </c>
      <c r="D90" s="158" t="s">
        <v>160</v>
      </c>
      <c r="E90" s="167">
        <f t="shared" si="16"/>
        <v>0</v>
      </c>
      <c r="F90" s="170">
        <f t="shared" si="16"/>
        <v>0</v>
      </c>
      <c r="G90" s="160">
        <f t="shared" si="16"/>
        <v>0</v>
      </c>
      <c r="H90" s="160">
        <f t="shared" si="16"/>
        <v>0</v>
      </c>
      <c r="I90" s="160">
        <f t="shared" si="16"/>
        <v>0</v>
      </c>
      <c r="J90" s="160">
        <f t="shared" si="16"/>
        <v>0</v>
      </c>
      <c r="K90" s="174"/>
      <c r="L90" s="170"/>
      <c r="M90" s="160"/>
      <c r="N90" s="160"/>
      <c r="O90" s="160"/>
      <c r="P90" s="160"/>
      <c r="Q90" s="176">
        <f t="shared" ref="Q90:AN90" si="18">Q53-Q16</f>
        <v>0</v>
      </c>
      <c r="R90" s="170">
        <f t="shared" si="18"/>
        <v>0</v>
      </c>
      <c r="S90" s="160">
        <f t="shared" si="18"/>
        <v>0</v>
      </c>
      <c r="T90" s="160">
        <f t="shared" si="18"/>
        <v>0</v>
      </c>
      <c r="U90" s="160">
        <f t="shared" si="18"/>
        <v>0</v>
      </c>
      <c r="V90" s="160">
        <f t="shared" si="18"/>
        <v>0</v>
      </c>
      <c r="W90" s="164">
        <f t="shared" si="18"/>
        <v>0</v>
      </c>
      <c r="X90" s="170">
        <f t="shared" si="18"/>
        <v>0</v>
      </c>
      <c r="Y90" s="160">
        <f t="shared" si="18"/>
        <v>0</v>
      </c>
      <c r="Z90" s="160">
        <f t="shared" si="18"/>
        <v>0</v>
      </c>
      <c r="AA90" s="160">
        <f t="shared" si="18"/>
        <v>0</v>
      </c>
      <c r="AB90" s="160">
        <f t="shared" si="18"/>
        <v>0</v>
      </c>
      <c r="AC90" s="180">
        <f t="shared" si="18"/>
        <v>0</v>
      </c>
      <c r="AD90" s="170">
        <f t="shared" si="18"/>
        <v>0</v>
      </c>
      <c r="AE90" s="160">
        <f t="shared" si="18"/>
        <v>0</v>
      </c>
      <c r="AF90" s="160">
        <f t="shared" si="18"/>
        <v>0</v>
      </c>
      <c r="AG90" s="160">
        <f t="shared" si="18"/>
        <v>0</v>
      </c>
      <c r="AH90" s="160">
        <f t="shared" si="18"/>
        <v>0</v>
      </c>
      <c r="AI90" s="164">
        <f t="shared" si="18"/>
        <v>0</v>
      </c>
      <c r="AJ90" s="170">
        <f t="shared" si="18"/>
        <v>0</v>
      </c>
      <c r="AK90" s="160">
        <f t="shared" si="18"/>
        <v>0</v>
      </c>
      <c r="AL90" s="160">
        <f t="shared" si="18"/>
        <v>0</v>
      </c>
      <c r="AM90" s="160">
        <f t="shared" si="18"/>
        <v>0</v>
      </c>
      <c r="AN90" s="161">
        <f t="shared" si="18"/>
        <v>0</v>
      </c>
    </row>
    <row r="91" spans="2:40">
      <c r="B91" s="158" t="s">
        <v>155</v>
      </c>
      <c r="C91" s="158" t="s">
        <v>154</v>
      </c>
      <c r="D91" s="158" t="s">
        <v>159</v>
      </c>
      <c r="E91" s="166">
        <f t="shared" si="16"/>
        <v>0</v>
      </c>
      <c r="F91" s="169">
        <f t="shared" si="16"/>
        <v>0</v>
      </c>
      <c r="G91" s="153">
        <f t="shared" si="16"/>
        <v>0</v>
      </c>
      <c r="H91" s="153">
        <f t="shared" si="16"/>
        <v>0</v>
      </c>
      <c r="I91" s="153">
        <f t="shared" si="16"/>
        <v>0</v>
      </c>
      <c r="J91" s="153">
        <f t="shared" si="16"/>
        <v>0</v>
      </c>
      <c r="K91" s="173"/>
      <c r="L91" s="169"/>
      <c r="M91" s="153"/>
      <c r="N91" s="153"/>
      <c r="O91" s="153"/>
      <c r="P91" s="153"/>
      <c r="Q91" s="175">
        <f t="shared" ref="Q91:AN91" si="19">Q54-Q17</f>
        <v>0</v>
      </c>
      <c r="R91" s="169">
        <f t="shared" si="19"/>
        <v>0</v>
      </c>
      <c r="S91" s="153">
        <f t="shared" si="19"/>
        <v>0</v>
      </c>
      <c r="T91" s="153">
        <f t="shared" si="19"/>
        <v>0</v>
      </c>
      <c r="U91" s="153">
        <f t="shared" si="19"/>
        <v>0</v>
      </c>
      <c r="V91" s="153">
        <f t="shared" si="19"/>
        <v>0</v>
      </c>
      <c r="W91" s="163">
        <f t="shared" si="19"/>
        <v>0</v>
      </c>
      <c r="X91" s="169">
        <f t="shared" si="19"/>
        <v>0</v>
      </c>
      <c r="Y91" s="153">
        <f t="shared" si="19"/>
        <v>0</v>
      </c>
      <c r="Z91" s="153">
        <f t="shared" si="19"/>
        <v>0</v>
      </c>
      <c r="AA91" s="153">
        <f t="shared" si="19"/>
        <v>0</v>
      </c>
      <c r="AB91" s="153">
        <f t="shared" si="19"/>
        <v>0</v>
      </c>
      <c r="AC91" s="179">
        <f t="shared" si="19"/>
        <v>0</v>
      </c>
      <c r="AD91" s="169">
        <f t="shared" si="19"/>
        <v>0</v>
      </c>
      <c r="AE91" s="153">
        <f t="shared" si="19"/>
        <v>0</v>
      </c>
      <c r="AF91" s="153">
        <f t="shared" si="19"/>
        <v>0</v>
      </c>
      <c r="AG91" s="153">
        <f t="shared" si="19"/>
        <v>0</v>
      </c>
      <c r="AH91" s="153">
        <f t="shared" si="19"/>
        <v>0</v>
      </c>
      <c r="AI91" s="163">
        <f t="shared" si="19"/>
        <v>0</v>
      </c>
      <c r="AJ91" s="169">
        <f t="shared" si="19"/>
        <v>0</v>
      </c>
      <c r="AK91" s="153">
        <f t="shared" si="19"/>
        <v>0</v>
      </c>
      <c r="AL91" s="153">
        <f t="shared" si="19"/>
        <v>0</v>
      </c>
      <c r="AM91" s="153">
        <f t="shared" si="19"/>
        <v>0</v>
      </c>
      <c r="AN91" s="154">
        <f t="shared" si="19"/>
        <v>0</v>
      </c>
    </row>
    <row r="92" spans="2:40">
      <c r="B92" s="158" t="s">
        <v>155</v>
      </c>
      <c r="C92" s="158" t="s">
        <v>154</v>
      </c>
      <c r="D92" s="158" t="s">
        <v>158</v>
      </c>
      <c r="E92" s="166">
        <f t="shared" si="16"/>
        <v>0</v>
      </c>
      <c r="F92" s="169">
        <f t="shared" si="16"/>
        <v>0</v>
      </c>
      <c r="G92" s="153">
        <f t="shared" si="16"/>
        <v>0</v>
      </c>
      <c r="H92" s="153">
        <f t="shared" si="16"/>
        <v>0</v>
      </c>
      <c r="I92" s="153">
        <f t="shared" si="16"/>
        <v>0</v>
      </c>
      <c r="J92" s="153">
        <f t="shared" si="16"/>
        <v>0</v>
      </c>
      <c r="K92" s="173"/>
      <c r="L92" s="169"/>
      <c r="M92" s="153"/>
      <c r="N92" s="153"/>
      <c r="O92" s="153"/>
      <c r="P92" s="153"/>
      <c r="Q92" s="175">
        <f t="shared" ref="Q92:AN92" si="20">Q55-Q18</f>
        <v>0</v>
      </c>
      <c r="R92" s="169">
        <f t="shared" si="20"/>
        <v>0</v>
      </c>
      <c r="S92" s="153">
        <f t="shared" si="20"/>
        <v>0</v>
      </c>
      <c r="T92" s="153">
        <f t="shared" si="20"/>
        <v>0</v>
      </c>
      <c r="U92" s="153">
        <f t="shared" si="20"/>
        <v>0</v>
      </c>
      <c r="V92" s="153">
        <f t="shared" si="20"/>
        <v>0</v>
      </c>
      <c r="W92" s="163">
        <f t="shared" si="20"/>
        <v>0</v>
      </c>
      <c r="X92" s="169">
        <f t="shared" si="20"/>
        <v>0</v>
      </c>
      <c r="Y92" s="153">
        <f t="shared" si="20"/>
        <v>0</v>
      </c>
      <c r="Z92" s="153">
        <f t="shared" si="20"/>
        <v>0</v>
      </c>
      <c r="AA92" s="153">
        <f t="shared" si="20"/>
        <v>0</v>
      </c>
      <c r="AB92" s="153">
        <f t="shared" si="20"/>
        <v>0</v>
      </c>
      <c r="AC92" s="179">
        <f t="shared" si="20"/>
        <v>0</v>
      </c>
      <c r="AD92" s="169">
        <f t="shared" si="20"/>
        <v>0</v>
      </c>
      <c r="AE92" s="153">
        <f t="shared" si="20"/>
        <v>0</v>
      </c>
      <c r="AF92" s="153">
        <f t="shared" si="20"/>
        <v>0</v>
      </c>
      <c r="AG92" s="153">
        <f t="shared" si="20"/>
        <v>0</v>
      </c>
      <c r="AH92" s="153">
        <f t="shared" si="20"/>
        <v>0</v>
      </c>
      <c r="AI92" s="163">
        <f t="shared" si="20"/>
        <v>0</v>
      </c>
      <c r="AJ92" s="169">
        <f t="shared" si="20"/>
        <v>0</v>
      </c>
      <c r="AK92" s="153">
        <f t="shared" si="20"/>
        <v>0</v>
      </c>
      <c r="AL92" s="153">
        <f t="shared" si="20"/>
        <v>0</v>
      </c>
      <c r="AM92" s="153">
        <f t="shared" si="20"/>
        <v>0</v>
      </c>
      <c r="AN92" s="154">
        <f t="shared" si="20"/>
        <v>0</v>
      </c>
    </row>
    <row r="93" spans="2:40">
      <c r="B93" s="158" t="s">
        <v>155</v>
      </c>
      <c r="C93" s="158" t="s">
        <v>154</v>
      </c>
      <c r="D93" s="158" t="s">
        <v>157</v>
      </c>
      <c r="E93" s="166">
        <f t="shared" si="16"/>
        <v>0</v>
      </c>
      <c r="F93" s="169">
        <f t="shared" si="16"/>
        <v>0</v>
      </c>
      <c r="G93" s="153">
        <f t="shared" si="16"/>
        <v>0</v>
      </c>
      <c r="H93" s="153">
        <f t="shared" si="16"/>
        <v>0</v>
      </c>
      <c r="I93" s="153">
        <f t="shared" si="16"/>
        <v>0</v>
      </c>
      <c r="J93" s="153">
        <f t="shared" si="16"/>
        <v>0</v>
      </c>
      <c r="K93" s="173"/>
      <c r="L93" s="169"/>
      <c r="M93" s="153"/>
      <c r="N93" s="153"/>
      <c r="O93" s="153"/>
      <c r="P93" s="153"/>
      <c r="Q93" s="175">
        <f t="shared" ref="Q93:AN93" si="21">Q56-Q19</f>
        <v>0</v>
      </c>
      <c r="R93" s="169">
        <f t="shared" si="21"/>
        <v>0</v>
      </c>
      <c r="S93" s="153">
        <f t="shared" si="21"/>
        <v>0</v>
      </c>
      <c r="T93" s="153">
        <f t="shared" si="21"/>
        <v>0</v>
      </c>
      <c r="U93" s="153">
        <f t="shared" si="21"/>
        <v>0</v>
      </c>
      <c r="V93" s="153">
        <f t="shared" si="21"/>
        <v>0</v>
      </c>
      <c r="W93" s="163">
        <f t="shared" si="21"/>
        <v>0</v>
      </c>
      <c r="X93" s="169">
        <f t="shared" si="21"/>
        <v>0</v>
      </c>
      <c r="Y93" s="153">
        <f t="shared" si="21"/>
        <v>0</v>
      </c>
      <c r="Z93" s="153">
        <f t="shared" si="21"/>
        <v>0</v>
      </c>
      <c r="AA93" s="153">
        <f t="shared" si="21"/>
        <v>0</v>
      </c>
      <c r="AB93" s="153">
        <f t="shared" si="21"/>
        <v>0</v>
      </c>
      <c r="AC93" s="179">
        <f t="shared" si="21"/>
        <v>0</v>
      </c>
      <c r="AD93" s="169">
        <f t="shared" si="21"/>
        <v>0</v>
      </c>
      <c r="AE93" s="153">
        <f t="shared" si="21"/>
        <v>0</v>
      </c>
      <c r="AF93" s="153">
        <f t="shared" si="21"/>
        <v>0</v>
      </c>
      <c r="AG93" s="153">
        <f t="shared" si="21"/>
        <v>0</v>
      </c>
      <c r="AH93" s="153">
        <f t="shared" si="21"/>
        <v>0</v>
      </c>
      <c r="AI93" s="163">
        <f t="shared" si="21"/>
        <v>0</v>
      </c>
      <c r="AJ93" s="169">
        <f t="shared" si="21"/>
        <v>0</v>
      </c>
      <c r="AK93" s="153">
        <f t="shared" si="21"/>
        <v>0</v>
      </c>
      <c r="AL93" s="153">
        <f t="shared" si="21"/>
        <v>0</v>
      </c>
      <c r="AM93" s="153">
        <f t="shared" si="21"/>
        <v>0</v>
      </c>
      <c r="AN93" s="154">
        <f t="shared" si="21"/>
        <v>0</v>
      </c>
    </row>
    <row r="94" spans="2:40">
      <c r="B94" s="158" t="s">
        <v>155</v>
      </c>
      <c r="C94" s="158" t="s">
        <v>154</v>
      </c>
      <c r="D94" s="158" t="s">
        <v>156</v>
      </c>
      <c r="E94" s="166">
        <f t="shared" si="16"/>
        <v>0</v>
      </c>
      <c r="F94" s="169">
        <f t="shared" si="16"/>
        <v>0</v>
      </c>
      <c r="G94" s="153">
        <f t="shared" si="16"/>
        <v>0</v>
      </c>
      <c r="H94" s="153">
        <f t="shared" si="16"/>
        <v>0</v>
      </c>
      <c r="I94" s="153">
        <f t="shared" si="16"/>
        <v>0</v>
      </c>
      <c r="J94" s="153">
        <f t="shared" si="16"/>
        <v>0</v>
      </c>
      <c r="K94" s="173"/>
      <c r="L94" s="169"/>
      <c r="M94" s="153"/>
      <c r="N94" s="153"/>
      <c r="O94" s="153"/>
      <c r="P94" s="153"/>
      <c r="Q94" s="175">
        <f t="shared" ref="Q94:AN94" si="22">Q57-Q20</f>
        <v>0</v>
      </c>
      <c r="R94" s="169">
        <f t="shared" si="22"/>
        <v>0</v>
      </c>
      <c r="S94" s="153">
        <f t="shared" si="22"/>
        <v>0</v>
      </c>
      <c r="T94" s="153">
        <f t="shared" si="22"/>
        <v>0</v>
      </c>
      <c r="U94" s="153">
        <f t="shared" si="22"/>
        <v>0</v>
      </c>
      <c r="V94" s="153">
        <f t="shared" si="22"/>
        <v>0</v>
      </c>
      <c r="W94" s="163">
        <f t="shared" si="22"/>
        <v>0</v>
      </c>
      <c r="X94" s="169">
        <f t="shared" si="22"/>
        <v>0</v>
      </c>
      <c r="Y94" s="153">
        <f t="shared" si="22"/>
        <v>0</v>
      </c>
      <c r="Z94" s="153">
        <f t="shared" si="22"/>
        <v>0</v>
      </c>
      <c r="AA94" s="153">
        <f t="shared" si="22"/>
        <v>0</v>
      </c>
      <c r="AB94" s="153">
        <f t="shared" si="22"/>
        <v>0</v>
      </c>
      <c r="AC94" s="179">
        <f t="shared" si="22"/>
        <v>0</v>
      </c>
      <c r="AD94" s="169">
        <f t="shared" si="22"/>
        <v>0</v>
      </c>
      <c r="AE94" s="153">
        <f t="shared" si="22"/>
        <v>0</v>
      </c>
      <c r="AF94" s="153">
        <f t="shared" si="22"/>
        <v>0</v>
      </c>
      <c r="AG94" s="153">
        <f t="shared" si="22"/>
        <v>0</v>
      </c>
      <c r="AH94" s="153">
        <f t="shared" si="22"/>
        <v>0</v>
      </c>
      <c r="AI94" s="163">
        <f t="shared" si="22"/>
        <v>0</v>
      </c>
      <c r="AJ94" s="169">
        <f t="shared" si="22"/>
        <v>0</v>
      </c>
      <c r="AK94" s="153">
        <f t="shared" si="22"/>
        <v>0</v>
      </c>
      <c r="AL94" s="153">
        <f t="shared" si="22"/>
        <v>0</v>
      </c>
      <c r="AM94" s="153">
        <f t="shared" si="22"/>
        <v>0</v>
      </c>
      <c r="AN94" s="154">
        <f t="shared" si="22"/>
        <v>0</v>
      </c>
    </row>
    <row r="95" spans="2:40">
      <c r="B95" s="158" t="s">
        <v>155</v>
      </c>
      <c r="C95" s="158" t="s">
        <v>154</v>
      </c>
      <c r="D95" s="158" t="s">
        <v>153</v>
      </c>
      <c r="E95" s="167">
        <f t="shared" si="16"/>
        <v>0</v>
      </c>
      <c r="F95" s="170">
        <f t="shared" si="16"/>
        <v>0</v>
      </c>
      <c r="G95" s="160">
        <f t="shared" si="16"/>
        <v>0</v>
      </c>
      <c r="H95" s="160">
        <f t="shared" si="16"/>
        <v>0</v>
      </c>
      <c r="I95" s="160">
        <f t="shared" si="16"/>
        <v>0</v>
      </c>
      <c r="J95" s="160">
        <f t="shared" si="16"/>
        <v>0</v>
      </c>
      <c r="K95" s="174"/>
      <c r="L95" s="170"/>
      <c r="M95" s="160"/>
      <c r="N95" s="160"/>
      <c r="O95" s="160"/>
      <c r="P95" s="160"/>
      <c r="Q95" s="176">
        <f t="shared" ref="Q95:AN95" si="23">Q58-Q21</f>
        <v>0</v>
      </c>
      <c r="R95" s="170">
        <f t="shared" si="23"/>
        <v>0</v>
      </c>
      <c r="S95" s="160">
        <f t="shared" si="23"/>
        <v>0</v>
      </c>
      <c r="T95" s="160">
        <f t="shared" si="23"/>
        <v>0</v>
      </c>
      <c r="U95" s="160">
        <f t="shared" si="23"/>
        <v>0</v>
      </c>
      <c r="V95" s="160">
        <f t="shared" si="23"/>
        <v>0</v>
      </c>
      <c r="W95" s="164">
        <f t="shared" si="23"/>
        <v>0</v>
      </c>
      <c r="X95" s="170">
        <f t="shared" si="23"/>
        <v>0</v>
      </c>
      <c r="Y95" s="160">
        <f t="shared" si="23"/>
        <v>0</v>
      </c>
      <c r="Z95" s="160">
        <f t="shared" si="23"/>
        <v>0</v>
      </c>
      <c r="AA95" s="160">
        <f t="shared" si="23"/>
        <v>0</v>
      </c>
      <c r="AB95" s="160">
        <f t="shared" si="23"/>
        <v>0</v>
      </c>
      <c r="AC95" s="180">
        <f t="shared" si="23"/>
        <v>0</v>
      </c>
      <c r="AD95" s="170">
        <f t="shared" si="23"/>
        <v>0</v>
      </c>
      <c r="AE95" s="160">
        <f t="shared" si="23"/>
        <v>0</v>
      </c>
      <c r="AF95" s="160">
        <f t="shared" si="23"/>
        <v>0</v>
      </c>
      <c r="AG95" s="160">
        <f t="shared" si="23"/>
        <v>0</v>
      </c>
      <c r="AH95" s="160">
        <f t="shared" si="23"/>
        <v>0</v>
      </c>
      <c r="AI95" s="164">
        <f t="shared" si="23"/>
        <v>0</v>
      </c>
      <c r="AJ95" s="170">
        <f t="shared" si="23"/>
        <v>0</v>
      </c>
      <c r="AK95" s="160">
        <f t="shared" si="23"/>
        <v>0</v>
      </c>
      <c r="AL95" s="160">
        <f t="shared" si="23"/>
        <v>0</v>
      </c>
      <c r="AM95" s="160">
        <f t="shared" si="23"/>
        <v>0</v>
      </c>
      <c r="AN95" s="161">
        <f t="shared" si="23"/>
        <v>0</v>
      </c>
    </row>
    <row r="96" spans="2:40">
      <c r="B96" s="158" t="s">
        <v>151</v>
      </c>
      <c r="C96" s="158" t="s">
        <v>151</v>
      </c>
      <c r="D96" s="158" t="s">
        <v>37</v>
      </c>
      <c r="E96" s="166">
        <f t="shared" si="16"/>
        <v>0</v>
      </c>
      <c r="F96" s="169">
        <f t="shared" si="16"/>
        <v>0</v>
      </c>
      <c r="G96" s="153">
        <f t="shared" si="16"/>
        <v>0</v>
      </c>
      <c r="H96" s="153">
        <f t="shared" si="16"/>
        <v>0</v>
      </c>
      <c r="I96" s="153">
        <f t="shared" si="16"/>
        <v>0</v>
      </c>
      <c r="J96" s="153">
        <f t="shared" si="16"/>
        <v>0</v>
      </c>
      <c r="K96" s="173">
        <f t="shared" ref="K96:P108" si="24">K59-K22</f>
        <v>0</v>
      </c>
      <c r="L96" s="169">
        <f t="shared" si="24"/>
        <v>0</v>
      </c>
      <c r="M96" s="153">
        <f t="shared" si="24"/>
        <v>-3.080880024E-2</v>
      </c>
      <c r="N96" s="153">
        <f t="shared" si="24"/>
        <v>-3.080880024E-2</v>
      </c>
      <c r="O96" s="153">
        <f t="shared" si="24"/>
        <v>-3.080880024E-2</v>
      </c>
      <c r="P96" s="153">
        <f t="shared" si="24"/>
        <v>-3.080880024E-2</v>
      </c>
      <c r="Q96" s="175">
        <f t="shared" ref="Q96:AN96" si="25">Q59-Q22</f>
        <v>0</v>
      </c>
      <c r="R96" s="169">
        <f t="shared" si="25"/>
        <v>0</v>
      </c>
      <c r="S96" s="153">
        <f t="shared" si="25"/>
        <v>-3.0808800239999989E-2</v>
      </c>
      <c r="T96" s="153">
        <f t="shared" si="25"/>
        <v>-3.0808800239999989E-2</v>
      </c>
      <c r="U96" s="153">
        <f t="shared" si="25"/>
        <v>-3.0808800239999989E-2</v>
      </c>
      <c r="V96" s="153">
        <f t="shared" si="25"/>
        <v>-3.0808800239999989E-2</v>
      </c>
      <c r="W96" s="163">
        <f t="shared" si="25"/>
        <v>0</v>
      </c>
      <c r="X96" s="169">
        <f t="shared" si="25"/>
        <v>0</v>
      </c>
      <c r="Y96" s="153">
        <f t="shared" si="25"/>
        <v>-2.3758426570195113E-3</v>
      </c>
      <c r="Z96" s="153">
        <f t="shared" si="25"/>
        <v>-3.0727201578568675E-3</v>
      </c>
      <c r="AA96" s="153">
        <f t="shared" si="25"/>
        <v>-3.784232086211814E-3</v>
      </c>
      <c r="AB96" s="153">
        <f t="shared" si="25"/>
        <v>-4.5106857650620835E-3</v>
      </c>
      <c r="AC96" s="179">
        <f t="shared" si="25"/>
        <v>0</v>
      </c>
      <c r="AD96" s="169">
        <f t="shared" si="25"/>
        <v>0</v>
      </c>
      <c r="AE96" s="153">
        <f t="shared" si="25"/>
        <v>-1.6966312743628142E-3</v>
      </c>
      <c r="AF96" s="153">
        <f t="shared" si="25"/>
        <v>-1.746441213540631E-3</v>
      </c>
      <c r="AG96" s="153">
        <f t="shared" si="25"/>
        <v>-1.799826182780212E-3</v>
      </c>
      <c r="AH96" s="153">
        <f t="shared" si="25"/>
        <v>-1.8519969305784423E-3</v>
      </c>
      <c r="AI96" s="163">
        <f t="shared" si="25"/>
        <v>0</v>
      </c>
      <c r="AJ96" s="169">
        <f t="shared" si="25"/>
        <v>0</v>
      </c>
      <c r="AK96" s="153">
        <f t="shared" si="25"/>
        <v>-3.4881274171382426E-2</v>
      </c>
      <c r="AL96" s="153">
        <f t="shared" si="25"/>
        <v>-3.5627961611397474E-2</v>
      </c>
      <c r="AM96" s="153">
        <f t="shared" si="25"/>
        <v>-3.6392858508992099E-2</v>
      </c>
      <c r="AN96" s="154">
        <f t="shared" si="25"/>
        <v>-3.7171482935640432E-2</v>
      </c>
    </row>
    <row r="97" spans="2:40">
      <c r="B97" s="158" t="s">
        <v>151</v>
      </c>
      <c r="C97" s="158" t="s">
        <v>151</v>
      </c>
      <c r="D97" s="158" t="s">
        <v>36</v>
      </c>
      <c r="E97" s="166">
        <f t="shared" si="16"/>
        <v>0</v>
      </c>
      <c r="F97" s="169">
        <f t="shared" si="16"/>
        <v>0</v>
      </c>
      <c r="G97" s="153">
        <f t="shared" si="16"/>
        <v>0</v>
      </c>
      <c r="H97" s="153">
        <f t="shared" si="16"/>
        <v>0</v>
      </c>
      <c r="I97" s="153">
        <f t="shared" si="16"/>
        <v>0</v>
      </c>
      <c r="J97" s="153">
        <f t="shared" si="16"/>
        <v>0</v>
      </c>
      <c r="K97" s="173">
        <f t="shared" si="24"/>
        <v>0</v>
      </c>
      <c r="L97" s="169">
        <f t="shared" si="24"/>
        <v>-7.8483372506757715E-2</v>
      </c>
      <c r="M97" s="153">
        <f t="shared" si="24"/>
        <v>-9.1278491066757714E-2</v>
      </c>
      <c r="N97" s="153">
        <f t="shared" si="24"/>
        <v>-9.3783933066757724E-2</v>
      </c>
      <c r="O97" s="153">
        <f t="shared" si="24"/>
        <v>-9.4656987626757713E-2</v>
      </c>
      <c r="P97" s="153">
        <f t="shared" si="24"/>
        <v>-9.4681187626757715E-2</v>
      </c>
      <c r="Q97" s="175">
        <f t="shared" ref="Q97:AN97" si="26">Q60-Q23</f>
        <v>0</v>
      </c>
      <c r="R97" s="169">
        <f t="shared" si="26"/>
        <v>-7.8483372506757743E-2</v>
      </c>
      <c r="S97" s="153">
        <f t="shared" si="26"/>
        <v>-9.1278491066757894E-2</v>
      </c>
      <c r="T97" s="153">
        <f t="shared" si="26"/>
        <v>-9.3783933066757363E-2</v>
      </c>
      <c r="U97" s="153">
        <f t="shared" si="26"/>
        <v>-9.4656987626757783E-2</v>
      </c>
      <c r="V97" s="153">
        <f t="shared" si="26"/>
        <v>-9.4681187626758145E-2</v>
      </c>
      <c r="W97" s="163">
        <f t="shared" si="26"/>
        <v>0</v>
      </c>
      <c r="X97" s="169">
        <f t="shared" si="26"/>
        <v>-4.3135656800123989E-3</v>
      </c>
      <c r="Y97" s="153">
        <f t="shared" si="26"/>
        <v>-7.0390060974592217E-3</v>
      </c>
      <c r="Z97" s="153">
        <f t="shared" si="26"/>
        <v>-9.3535541589568894E-3</v>
      </c>
      <c r="AA97" s="153">
        <f t="shared" si="26"/>
        <v>-1.1626678318237715E-2</v>
      </c>
      <c r="AB97" s="153">
        <f t="shared" si="26"/>
        <v>-1.3862178400985137E-2</v>
      </c>
      <c r="AC97" s="179">
        <f t="shared" si="26"/>
        <v>0</v>
      </c>
      <c r="AD97" s="169">
        <f t="shared" si="26"/>
        <v>-3.8506436960919765E-3</v>
      </c>
      <c r="AE97" s="153">
        <f t="shared" si="26"/>
        <v>-4.7359737681266501E-3</v>
      </c>
      <c r="AF97" s="153">
        <f t="shared" si="26"/>
        <v>-5.0496520809548417E-3</v>
      </c>
      <c r="AG97" s="153">
        <f t="shared" si="26"/>
        <v>-5.2953938084070451E-3</v>
      </c>
      <c r="AH97" s="153">
        <f t="shared" si="26"/>
        <v>-5.491090085070427E-3</v>
      </c>
      <c r="AI97" s="163">
        <f t="shared" si="26"/>
        <v>0</v>
      </c>
      <c r="AJ97" s="169">
        <f t="shared" si="26"/>
        <v>-8.6647581882862035E-2</v>
      </c>
      <c r="AK97" s="153">
        <f t="shared" si="26"/>
        <v>-0.10305347093234296</v>
      </c>
      <c r="AL97" s="153">
        <f t="shared" si="26"/>
        <v>-0.10818713930666846</v>
      </c>
      <c r="AM97" s="153">
        <f t="shared" si="26"/>
        <v>-0.11157905975340299</v>
      </c>
      <c r="AN97" s="154">
        <f t="shared" si="26"/>
        <v>-0.11403445611281349</v>
      </c>
    </row>
    <row r="98" spans="2:40">
      <c r="B98" s="158" t="s">
        <v>151</v>
      </c>
      <c r="C98" s="158" t="s">
        <v>151</v>
      </c>
      <c r="D98" s="158" t="s">
        <v>152</v>
      </c>
      <c r="E98" s="166">
        <f t="shared" si="16"/>
        <v>0</v>
      </c>
      <c r="F98" s="169">
        <f t="shared" si="16"/>
        <v>0</v>
      </c>
      <c r="G98" s="153">
        <f t="shared" si="16"/>
        <v>0</v>
      </c>
      <c r="H98" s="153">
        <f t="shared" si="16"/>
        <v>0</v>
      </c>
      <c r="I98" s="153">
        <f t="shared" si="16"/>
        <v>0</v>
      </c>
      <c r="J98" s="153">
        <f t="shared" si="16"/>
        <v>0</v>
      </c>
      <c r="K98" s="173">
        <f t="shared" si="24"/>
        <v>0</v>
      </c>
      <c r="L98" s="169">
        <f t="shared" si="24"/>
        <v>-0.51052155586571135</v>
      </c>
      <c r="M98" s="153">
        <f t="shared" si="24"/>
        <v>-0.50607817651595144</v>
      </c>
      <c r="N98" s="153">
        <f t="shared" si="24"/>
        <v>-0.50007818333263143</v>
      </c>
      <c r="O98" s="153">
        <f t="shared" si="24"/>
        <v>-0.50009521605843144</v>
      </c>
      <c r="P98" s="153">
        <f t="shared" si="24"/>
        <v>-0.50009521905017151</v>
      </c>
      <c r="Q98" s="175">
        <f t="shared" ref="Q98:AN98" si="27">Q61-Q24</f>
        <v>0</v>
      </c>
      <c r="R98" s="169">
        <f t="shared" si="27"/>
        <v>-0.51052155586571146</v>
      </c>
      <c r="S98" s="153">
        <f t="shared" si="27"/>
        <v>-0.50607817651595255</v>
      </c>
      <c r="T98" s="153">
        <f t="shared" si="27"/>
        <v>-0.50007818333263288</v>
      </c>
      <c r="U98" s="153">
        <f t="shared" si="27"/>
        <v>-0.50009521605842977</v>
      </c>
      <c r="V98" s="153">
        <f t="shared" si="27"/>
        <v>-0.50009521905016996</v>
      </c>
      <c r="W98" s="163">
        <f t="shared" si="27"/>
        <v>0</v>
      </c>
      <c r="X98" s="169">
        <f t="shared" si="27"/>
        <v>-2.8059042214316321E-2</v>
      </c>
      <c r="Y98" s="153">
        <f t="shared" si="27"/>
        <v>-3.9026580398676458E-2</v>
      </c>
      <c r="Z98" s="153">
        <f t="shared" si="27"/>
        <v>-4.9875370104015104E-2</v>
      </c>
      <c r="AA98" s="153">
        <f t="shared" si="27"/>
        <v>-6.1426486848787931E-2</v>
      </c>
      <c r="AB98" s="153">
        <f t="shared" si="27"/>
        <v>-7.3218443047856852E-2</v>
      </c>
      <c r="AC98" s="179">
        <f t="shared" si="27"/>
        <v>0</v>
      </c>
      <c r="AD98" s="169">
        <f t="shared" si="27"/>
        <v>-2.8004642361134424E-2</v>
      </c>
      <c r="AE98" s="153">
        <f t="shared" si="27"/>
        <v>-2.9022117162275762E-2</v>
      </c>
      <c r="AF98" s="153">
        <f t="shared" si="27"/>
        <v>-2.9363787110595396E-2</v>
      </c>
      <c r="AG98" s="153">
        <f t="shared" si="27"/>
        <v>-3.0099731745615976E-2</v>
      </c>
      <c r="AH98" s="153">
        <f t="shared" si="27"/>
        <v>-3.0817737727249161E-2</v>
      </c>
      <c r="AI98" s="163">
        <f t="shared" si="27"/>
        <v>0</v>
      </c>
      <c r="AJ98" s="169">
        <f t="shared" si="27"/>
        <v>-0.56658524044116376</v>
      </c>
      <c r="AK98" s="153">
        <f t="shared" si="27"/>
        <v>-0.57412687407690299</v>
      </c>
      <c r="AL98" s="153">
        <f t="shared" si="27"/>
        <v>-0.57931734054724515</v>
      </c>
      <c r="AM98" s="153">
        <f t="shared" si="27"/>
        <v>-0.59162143465283279</v>
      </c>
      <c r="AN98" s="154">
        <f t="shared" si="27"/>
        <v>-0.60413139982527753</v>
      </c>
    </row>
    <row r="99" spans="2:40">
      <c r="B99" s="158" t="s">
        <v>151</v>
      </c>
      <c r="C99" s="158" t="s">
        <v>151</v>
      </c>
      <c r="D99" s="158" t="s">
        <v>150</v>
      </c>
      <c r="E99" s="167">
        <f t="shared" ref="E99:J108" si="28">E62-E25</f>
        <v>0</v>
      </c>
      <c r="F99" s="170">
        <f t="shared" si="28"/>
        <v>0</v>
      </c>
      <c r="G99" s="160">
        <f t="shared" si="28"/>
        <v>0</v>
      </c>
      <c r="H99" s="160">
        <f t="shared" si="28"/>
        <v>0</v>
      </c>
      <c r="I99" s="160">
        <f t="shared" si="28"/>
        <v>0</v>
      </c>
      <c r="J99" s="160">
        <f t="shared" si="28"/>
        <v>0</v>
      </c>
      <c r="K99" s="174">
        <f t="shared" si="24"/>
        <v>0</v>
      </c>
      <c r="L99" s="170">
        <f t="shared" si="24"/>
        <v>-2.9703978000153116E-2</v>
      </c>
      <c r="M99" s="160">
        <f t="shared" si="24"/>
        <v>-2.9703978000153116E-2</v>
      </c>
      <c r="N99" s="160">
        <f t="shared" si="24"/>
        <v>-2.9703978000153116E-2</v>
      </c>
      <c r="O99" s="160">
        <f t="shared" si="24"/>
        <v>-2.9703978000153116E-2</v>
      </c>
      <c r="P99" s="160">
        <f t="shared" si="24"/>
        <v>-2.9703978000153116E-2</v>
      </c>
      <c r="Q99" s="176">
        <f t="shared" ref="Q99:AN99" si="29">Q62-Q25</f>
        <v>0</v>
      </c>
      <c r="R99" s="170">
        <f t="shared" si="29"/>
        <v>-2.970397800015312E-2</v>
      </c>
      <c r="S99" s="160">
        <f t="shared" si="29"/>
        <v>-2.970397800015312E-2</v>
      </c>
      <c r="T99" s="160">
        <f t="shared" si="29"/>
        <v>-2.970397800015312E-2</v>
      </c>
      <c r="U99" s="160">
        <f t="shared" si="29"/>
        <v>-2.970397800015312E-2</v>
      </c>
      <c r="V99" s="160">
        <f t="shared" si="29"/>
        <v>-2.970397800015312E-2</v>
      </c>
      <c r="W99" s="164">
        <f t="shared" si="29"/>
        <v>0</v>
      </c>
      <c r="X99" s="170">
        <f t="shared" si="29"/>
        <v>-1.632575868860231E-3</v>
      </c>
      <c r="Y99" s="160">
        <f t="shared" si="29"/>
        <v>-2.290643500109546E-3</v>
      </c>
      <c r="Z99" s="160">
        <f t="shared" si="29"/>
        <v>-2.9625305516152167E-3</v>
      </c>
      <c r="AA99" s="160">
        <f t="shared" si="29"/>
        <v>-3.6485272312023476E-3</v>
      </c>
      <c r="AB99" s="160">
        <f t="shared" si="29"/>
        <v>-4.3489298410606114E-3</v>
      </c>
      <c r="AC99" s="180">
        <f t="shared" si="29"/>
        <v>0</v>
      </c>
      <c r="AD99" s="170">
        <f t="shared" si="29"/>
        <v>-6.7490926818486452E-4</v>
      </c>
      <c r="AE99" s="160">
        <f t="shared" si="29"/>
        <v>-8.0217826254481983E-4</v>
      </c>
      <c r="AF99" s="160">
        <f t="shared" si="29"/>
        <v>-9.3798667728788032E-4</v>
      </c>
      <c r="AG99" s="160">
        <f t="shared" si="29"/>
        <v>-1.083879779365797E-3</v>
      </c>
      <c r="AH99" s="160">
        <f t="shared" si="29"/>
        <v>-1.2269292585842598E-3</v>
      </c>
      <c r="AI99" s="164">
        <f t="shared" si="29"/>
        <v>0</v>
      </c>
      <c r="AJ99" s="170">
        <f t="shared" si="29"/>
        <v>-3.201146313719816E-2</v>
      </c>
      <c r="AK99" s="160">
        <f t="shared" si="29"/>
        <v>-3.2796799762807582E-2</v>
      </c>
      <c r="AL99" s="160">
        <f t="shared" si="29"/>
        <v>-3.3604495229056175E-2</v>
      </c>
      <c r="AM99" s="160">
        <f t="shared" si="29"/>
        <v>-3.4436385010721215E-2</v>
      </c>
      <c r="AN99" s="161">
        <f t="shared" si="29"/>
        <v>-3.5279837099797984E-2</v>
      </c>
    </row>
    <row r="100" spans="2:40">
      <c r="B100" s="158" t="s">
        <v>147</v>
      </c>
      <c r="C100" s="158" t="s">
        <v>147</v>
      </c>
      <c r="D100" s="158" t="s">
        <v>149</v>
      </c>
      <c r="E100" s="166">
        <f t="shared" si="28"/>
        <v>0</v>
      </c>
      <c r="F100" s="169">
        <f t="shared" si="28"/>
        <v>0</v>
      </c>
      <c r="G100" s="153">
        <f t="shared" si="28"/>
        <v>0</v>
      </c>
      <c r="H100" s="153">
        <f t="shared" si="28"/>
        <v>0</v>
      </c>
      <c r="I100" s="153">
        <f t="shared" si="28"/>
        <v>0</v>
      </c>
      <c r="J100" s="153">
        <f t="shared" si="28"/>
        <v>0</v>
      </c>
      <c r="K100" s="173">
        <f t="shared" si="24"/>
        <v>0</v>
      </c>
      <c r="L100" s="169">
        <f t="shared" si="24"/>
        <v>-7.5229750869268544E-2</v>
      </c>
      <c r="M100" s="153">
        <f t="shared" si="24"/>
        <v>-7.1017532949268561E-2</v>
      </c>
      <c r="N100" s="153">
        <f t="shared" si="24"/>
        <v>-7.1017532949268561E-2</v>
      </c>
      <c r="O100" s="153">
        <f t="shared" si="24"/>
        <v>-7.1179495029268555E-2</v>
      </c>
      <c r="P100" s="153">
        <f t="shared" si="24"/>
        <v>-7.1179495029268555E-2</v>
      </c>
      <c r="Q100" s="175">
        <f t="shared" ref="Q100:AN100" si="30">Q63-Q26</f>
        <v>0</v>
      </c>
      <c r="R100" s="169">
        <f t="shared" si="30"/>
        <v>-7.5229750869268752E-2</v>
      </c>
      <c r="S100" s="153">
        <f t="shared" si="30"/>
        <v>-7.1017532949268602E-2</v>
      </c>
      <c r="T100" s="153">
        <f t="shared" si="30"/>
        <v>-7.1017532949268602E-2</v>
      </c>
      <c r="U100" s="153">
        <f t="shared" si="30"/>
        <v>-7.1179495029268569E-2</v>
      </c>
      <c r="V100" s="153">
        <f t="shared" si="30"/>
        <v>-7.1179495029268569E-2</v>
      </c>
      <c r="W100" s="163">
        <f t="shared" si="30"/>
        <v>0</v>
      </c>
      <c r="X100" s="169">
        <f t="shared" si="30"/>
        <v>-4.1347416796799763E-3</v>
      </c>
      <c r="Y100" s="153">
        <f t="shared" si="30"/>
        <v>-5.4765678268147155E-3</v>
      </c>
      <c r="Z100" s="153">
        <f t="shared" si="30"/>
        <v>-7.0829439431130403E-3</v>
      </c>
      <c r="AA100" s="153">
        <f t="shared" si="30"/>
        <v>-8.7429476926006444E-3</v>
      </c>
      <c r="AB100" s="153">
        <f t="shared" si="30"/>
        <v>-1.0421318989760397E-2</v>
      </c>
      <c r="AC100" s="179">
        <f t="shared" si="30"/>
        <v>0</v>
      </c>
      <c r="AD100" s="169">
        <f t="shared" si="30"/>
        <v>-2.7510728591589872E-3</v>
      </c>
      <c r="AE100" s="153">
        <f t="shared" si="30"/>
        <v>-2.847227644786704E-3</v>
      </c>
      <c r="AF100" s="153">
        <f t="shared" si="30"/>
        <v>-3.0751945064271535E-3</v>
      </c>
      <c r="AG100" s="153">
        <f t="shared" si="30"/>
        <v>-3.327361479255303E-3</v>
      </c>
      <c r="AH100" s="153">
        <f t="shared" si="30"/>
        <v>-3.567375738305234E-3</v>
      </c>
      <c r="AI100" s="163">
        <f t="shared" si="30"/>
        <v>0</v>
      </c>
      <c r="AJ100" s="169">
        <f t="shared" si="30"/>
        <v>-8.2115565408107827E-2</v>
      </c>
      <c r="AK100" s="153">
        <f t="shared" si="30"/>
        <v>-7.9341328420870383E-2</v>
      </c>
      <c r="AL100" s="153">
        <f t="shared" si="30"/>
        <v>-8.1175671398808991E-2</v>
      </c>
      <c r="AM100" s="153">
        <f t="shared" si="30"/>
        <v>-8.3249804201124711E-2</v>
      </c>
      <c r="AN100" s="154">
        <f t="shared" si="30"/>
        <v>-8.5168189757334645E-2</v>
      </c>
    </row>
    <row r="101" spans="2:40">
      <c r="B101" s="158" t="s">
        <v>147</v>
      </c>
      <c r="C101" s="158" t="s">
        <v>147</v>
      </c>
      <c r="D101" s="158" t="s">
        <v>148</v>
      </c>
      <c r="E101" s="166">
        <f t="shared" si="28"/>
        <v>0</v>
      </c>
      <c r="F101" s="169">
        <f t="shared" si="28"/>
        <v>0</v>
      </c>
      <c r="G101" s="153">
        <f t="shared" si="28"/>
        <v>0</v>
      </c>
      <c r="H101" s="153">
        <f t="shared" si="28"/>
        <v>0</v>
      </c>
      <c r="I101" s="153">
        <f t="shared" si="28"/>
        <v>0</v>
      </c>
      <c r="J101" s="153">
        <f t="shared" si="28"/>
        <v>0</v>
      </c>
      <c r="K101" s="173">
        <f t="shared" si="24"/>
        <v>0</v>
      </c>
      <c r="L101" s="169">
        <f t="shared" si="24"/>
        <v>-0.18725152810653584</v>
      </c>
      <c r="M101" s="153">
        <f t="shared" si="24"/>
        <v>-0.18337185370653583</v>
      </c>
      <c r="N101" s="153">
        <f t="shared" si="24"/>
        <v>-0.18337185370653597</v>
      </c>
      <c r="O101" s="153">
        <f t="shared" si="24"/>
        <v>-0.18352102930653597</v>
      </c>
      <c r="P101" s="153">
        <f t="shared" si="24"/>
        <v>-0.18352102930653597</v>
      </c>
      <c r="Q101" s="175">
        <f t="shared" ref="Q101:AN101" si="31">Q64-Q27</f>
        <v>0</v>
      </c>
      <c r="R101" s="169">
        <f t="shared" si="31"/>
        <v>-0.18725152810653611</v>
      </c>
      <c r="S101" s="153">
        <f t="shared" si="31"/>
        <v>-0.18337185370653586</v>
      </c>
      <c r="T101" s="153">
        <f t="shared" si="31"/>
        <v>-0.18337185370653586</v>
      </c>
      <c r="U101" s="153">
        <f t="shared" si="31"/>
        <v>-0.18352102930653658</v>
      </c>
      <c r="V101" s="153">
        <f t="shared" si="31"/>
        <v>-0.18352102930653658</v>
      </c>
      <c r="W101" s="163">
        <f t="shared" si="31"/>
        <v>0</v>
      </c>
      <c r="X101" s="169">
        <f t="shared" si="31"/>
        <v>-1.0291629161331528E-2</v>
      </c>
      <c r="Y101" s="153">
        <f t="shared" si="31"/>
        <v>-1.4140851598858362E-2</v>
      </c>
      <c r="Z101" s="153">
        <f t="shared" si="31"/>
        <v>-1.8288618410272406E-2</v>
      </c>
      <c r="AA101" s="153">
        <f t="shared" si="31"/>
        <v>-2.2541811501467279E-2</v>
      </c>
      <c r="AB101" s="153">
        <f t="shared" si="31"/>
        <v>-2.6869131158434811E-2</v>
      </c>
      <c r="AC101" s="179">
        <f t="shared" si="31"/>
        <v>0</v>
      </c>
      <c r="AD101" s="169">
        <f t="shared" si="31"/>
        <v>-6.5785420346660128E-3</v>
      </c>
      <c r="AE101" s="153">
        <f t="shared" si="31"/>
        <v>-7.1028817899778662E-3</v>
      </c>
      <c r="AF101" s="153">
        <f t="shared" si="31"/>
        <v>-7.7176463744970114E-3</v>
      </c>
      <c r="AG101" s="153">
        <f t="shared" si="31"/>
        <v>-8.384149834858301E-3</v>
      </c>
      <c r="AH101" s="153">
        <f t="shared" si="31"/>
        <v>-9.0306356557970924E-3</v>
      </c>
      <c r="AI101" s="163">
        <f t="shared" si="31"/>
        <v>0</v>
      </c>
      <c r="AJ101" s="169">
        <f t="shared" si="31"/>
        <v>-0.20412169930253299</v>
      </c>
      <c r="AK101" s="153">
        <f t="shared" si="31"/>
        <v>-0.20461558709537186</v>
      </c>
      <c r="AL101" s="153">
        <f t="shared" si="31"/>
        <v>-0.20937811849130661</v>
      </c>
      <c r="AM101" s="153">
        <f t="shared" si="31"/>
        <v>-0.21444699064286254</v>
      </c>
      <c r="AN101" s="154">
        <f t="shared" si="31"/>
        <v>-0.21942079612076881</v>
      </c>
    </row>
    <row r="102" spans="2:40">
      <c r="B102" s="158" t="s">
        <v>147</v>
      </c>
      <c r="C102" s="158" t="s">
        <v>147</v>
      </c>
      <c r="D102" s="158" t="s">
        <v>146</v>
      </c>
      <c r="E102" s="167">
        <f t="shared" si="28"/>
        <v>0</v>
      </c>
      <c r="F102" s="170">
        <f t="shared" si="28"/>
        <v>0</v>
      </c>
      <c r="G102" s="160">
        <f t="shared" si="28"/>
        <v>0</v>
      </c>
      <c r="H102" s="160">
        <f t="shared" si="28"/>
        <v>0</v>
      </c>
      <c r="I102" s="160">
        <f t="shared" si="28"/>
        <v>0</v>
      </c>
      <c r="J102" s="160">
        <f t="shared" si="28"/>
        <v>0</v>
      </c>
      <c r="K102" s="174">
        <f t="shared" si="24"/>
        <v>0</v>
      </c>
      <c r="L102" s="170">
        <f t="shared" si="24"/>
        <v>-5.8770687459399985E-2</v>
      </c>
      <c r="M102" s="160">
        <f t="shared" si="24"/>
        <v>-5.9654752579399978E-2</v>
      </c>
      <c r="N102" s="160">
        <f t="shared" si="24"/>
        <v>-5.1314752579399985E-2</v>
      </c>
      <c r="O102" s="160">
        <f t="shared" si="24"/>
        <v>-5.1344587699399979E-2</v>
      </c>
      <c r="P102" s="160">
        <f t="shared" si="24"/>
        <v>-4.9344587699399978E-2</v>
      </c>
      <c r="Q102" s="176">
        <f t="shared" ref="Q102:AN102" si="32">Q65-Q28</f>
        <v>0</v>
      </c>
      <c r="R102" s="170">
        <f t="shared" si="32"/>
        <v>-5.8770687459400062E-2</v>
      </c>
      <c r="S102" s="160">
        <f t="shared" si="32"/>
        <v>-5.9654752579399783E-2</v>
      </c>
      <c r="T102" s="160">
        <f t="shared" si="32"/>
        <v>-5.1314752579399769E-2</v>
      </c>
      <c r="U102" s="160">
        <f t="shared" si="32"/>
        <v>-5.134458769940009E-2</v>
      </c>
      <c r="V102" s="160">
        <f t="shared" si="32"/>
        <v>-4.9344587699399867E-2</v>
      </c>
      <c r="W102" s="164">
        <f t="shared" si="32"/>
        <v>0</v>
      </c>
      <c r="X102" s="170">
        <f t="shared" si="32"/>
        <v>-3.2301264881779979E-3</v>
      </c>
      <c r="Y102" s="160">
        <f t="shared" si="32"/>
        <v>-4.6003188948615659E-3</v>
      </c>
      <c r="Z102" s="160">
        <f t="shared" si="32"/>
        <v>-5.1178842868875307E-3</v>
      </c>
      <c r="AA102" s="160">
        <f t="shared" si="32"/>
        <v>-6.3066342964277489E-3</v>
      </c>
      <c r="AB102" s="160">
        <f t="shared" si="32"/>
        <v>-7.2244919498545279E-3</v>
      </c>
      <c r="AC102" s="180">
        <f t="shared" si="32"/>
        <v>0</v>
      </c>
      <c r="AD102" s="170">
        <f t="shared" si="32"/>
        <v>-1.5873272825545626E-3</v>
      </c>
      <c r="AE102" s="160">
        <f t="shared" si="32"/>
        <v>-1.8528372837913337E-3</v>
      </c>
      <c r="AF102" s="160">
        <f t="shared" si="32"/>
        <v>-1.8069202113609184E-3</v>
      </c>
      <c r="AG102" s="160">
        <f t="shared" si="32"/>
        <v>-2.0369580439024981E-3</v>
      </c>
      <c r="AH102" s="160">
        <f t="shared" si="32"/>
        <v>-2.1732918701006798E-3</v>
      </c>
      <c r="AI102" s="164">
        <f t="shared" si="32"/>
        <v>0</v>
      </c>
      <c r="AJ102" s="170">
        <f t="shared" si="32"/>
        <v>-6.3588141230132678E-2</v>
      </c>
      <c r="AK102" s="160">
        <f t="shared" si="32"/>
        <v>-6.6107908758052947E-2</v>
      </c>
      <c r="AL102" s="160">
        <f t="shared" si="32"/>
        <v>-5.8239557077647941E-2</v>
      </c>
      <c r="AM102" s="160">
        <f t="shared" si="32"/>
        <v>-5.9688180039730199E-2</v>
      </c>
      <c r="AN102" s="161">
        <f t="shared" si="32"/>
        <v>-5.8742371519354908E-2</v>
      </c>
    </row>
    <row r="103" spans="2:40">
      <c r="B103" s="158" t="s">
        <v>142</v>
      </c>
      <c r="C103" s="158" t="s">
        <v>142</v>
      </c>
      <c r="D103" s="159" t="s">
        <v>145</v>
      </c>
      <c r="E103" s="166">
        <f t="shared" si="28"/>
        <v>0</v>
      </c>
      <c r="F103" s="169">
        <f t="shared" si="28"/>
        <v>0</v>
      </c>
      <c r="G103" s="153">
        <f t="shared" si="28"/>
        <v>0</v>
      </c>
      <c r="H103" s="153">
        <f t="shared" si="28"/>
        <v>0</v>
      </c>
      <c r="I103" s="153">
        <f t="shared" si="28"/>
        <v>0</v>
      </c>
      <c r="J103" s="153">
        <f t="shared" si="28"/>
        <v>0</v>
      </c>
      <c r="K103" s="173">
        <f t="shared" si="24"/>
        <v>0</v>
      </c>
      <c r="L103" s="169">
        <f t="shared" si="24"/>
        <v>-8.200405667148253</v>
      </c>
      <c r="M103" s="153">
        <f t="shared" si="24"/>
        <v>-8.2145149933481552</v>
      </c>
      <c r="N103" s="153">
        <f t="shared" si="24"/>
        <v>-8.5275986163451556</v>
      </c>
      <c r="O103" s="153">
        <f t="shared" si="24"/>
        <v>-8.5034097623451554</v>
      </c>
      <c r="P103" s="153">
        <f t="shared" si="24"/>
        <v>-8.3206964981481555</v>
      </c>
      <c r="Q103" s="175">
        <f t="shared" ref="Q103:AN103" si="33">Q66-Q29</f>
        <v>0</v>
      </c>
      <c r="R103" s="169">
        <f t="shared" si="33"/>
        <v>-8.2004056671482459</v>
      </c>
      <c r="S103" s="153">
        <f t="shared" si="33"/>
        <v>-8.2145149933481605</v>
      </c>
      <c r="T103" s="153">
        <f t="shared" si="33"/>
        <v>-8.5275986163451591</v>
      </c>
      <c r="U103" s="153">
        <f t="shared" si="33"/>
        <v>-8.5034097623451572</v>
      </c>
      <c r="V103" s="153">
        <f t="shared" si="33"/>
        <v>-8.3206964981481519</v>
      </c>
      <c r="W103" s="163">
        <f t="shared" si="33"/>
        <v>0</v>
      </c>
      <c r="X103" s="169">
        <f t="shared" si="33"/>
        <v>-0.4507067843566972</v>
      </c>
      <c r="Y103" s="153">
        <f t="shared" si="33"/>
        <v>-0.63346819661556708</v>
      </c>
      <c r="Z103" s="153">
        <f t="shared" si="33"/>
        <v>-0.85050128412775905</v>
      </c>
      <c r="AA103" s="153">
        <f t="shared" si="33"/>
        <v>-1.0444702751876207</v>
      </c>
      <c r="AB103" s="153">
        <f t="shared" si="33"/>
        <v>-1.218224888902725</v>
      </c>
      <c r="AC103" s="179">
        <f t="shared" si="33"/>
        <v>0</v>
      </c>
      <c r="AD103" s="169">
        <f t="shared" si="33"/>
        <v>-9.5592624455833719E-2</v>
      </c>
      <c r="AE103" s="153">
        <f t="shared" si="33"/>
        <v>-9.7491800745118873E-2</v>
      </c>
      <c r="AF103" s="153">
        <f t="shared" si="33"/>
        <v>-0.11053320386215404</v>
      </c>
      <c r="AG103" s="153">
        <f t="shared" si="33"/>
        <v>-0.12113900256699961</v>
      </c>
      <c r="AH103" s="153">
        <f t="shared" si="33"/>
        <v>-0.12704362226712584</v>
      </c>
      <c r="AI103" s="163">
        <f t="shared" si="33"/>
        <v>0</v>
      </c>
      <c r="AJ103" s="169">
        <f t="shared" si="33"/>
        <v>-8.7467050759607758</v>
      </c>
      <c r="AK103" s="153">
        <f t="shared" si="33"/>
        <v>-8.9454749907088456</v>
      </c>
      <c r="AL103" s="153">
        <f t="shared" si="33"/>
        <v>-9.4886331043350793</v>
      </c>
      <c r="AM103" s="153">
        <f t="shared" si="33"/>
        <v>-9.6690190400997835</v>
      </c>
      <c r="AN103" s="154">
        <f t="shared" si="33"/>
        <v>-9.6659650093180005</v>
      </c>
    </row>
    <row r="104" spans="2:40">
      <c r="B104" s="158" t="s">
        <v>142</v>
      </c>
      <c r="C104" s="158" t="s">
        <v>142</v>
      </c>
      <c r="D104" s="158" t="s">
        <v>144</v>
      </c>
      <c r="E104" s="166">
        <f t="shared" si="28"/>
        <v>0</v>
      </c>
      <c r="F104" s="169">
        <f t="shared" si="28"/>
        <v>0</v>
      </c>
      <c r="G104" s="153">
        <f t="shared" si="28"/>
        <v>0</v>
      </c>
      <c r="H104" s="153">
        <f t="shared" si="28"/>
        <v>0</v>
      </c>
      <c r="I104" s="153">
        <f t="shared" si="28"/>
        <v>0</v>
      </c>
      <c r="J104" s="153">
        <f t="shared" si="28"/>
        <v>0</v>
      </c>
      <c r="K104" s="173">
        <f t="shared" si="24"/>
        <v>0</v>
      </c>
      <c r="L104" s="169">
        <f t="shared" si="24"/>
        <v>-1.0867357</v>
      </c>
      <c r="M104" s="153">
        <f t="shared" si="24"/>
        <v>-1.0867357</v>
      </c>
      <c r="N104" s="153">
        <f t="shared" si="24"/>
        <v>-1.0867357</v>
      </c>
      <c r="O104" s="153">
        <f t="shared" si="24"/>
        <v>-1.0867357</v>
      </c>
      <c r="P104" s="153">
        <f t="shared" si="24"/>
        <v>-1.0867357</v>
      </c>
      <c r="Q104" s="175">
        <f t="shared" ref="Q104:AN104" si="34">Q67-Q30</f>
        <v>0</v>
      </c>
      <c r="R104" s="169">
        <f t="shared" si="34"/>
        <v>-1.0867357000000002</v>
      </c>
      <c r="S104" s="153">
        <f t="shared" si="34"/>
        <v>-1.0867357000000002</v>
      </c>
      <c r="T104" s="153">
        <f t="shared" si="34"/>
        <v>-1.0867357000000002</v>
      </c>
      <c r="U104" s="153">
        <f t="shared" si="34"/>
        <v>-1.0867357000000002</v>
      </c>
      <c r="V104" s="153">
        <f t="shared" si="34"/>
        <v>-1.0867357000000002</v>
      </c>
      <c r="W104" s="163">
        <f t="shared" si="34"/>
        <v>0</v>
      </c>
      <c r="X104" s="169">
        <f t="shared" si="34"/>
        <v>-5.9728649127055888E-2</v>
      </c>
      <c r="Y104" s="153">
        <f t="shared" si="34"/>
        <v>-8.3804400458726391E-2</v>
      </c>
      <c r="Z104" s="153">
        <f t="shared" si="34"/>
        <v>-0.10838574256835898</v>
      </c>
      <c r="AA104" s="153">
        <f t="shared" si="34"/>
        <v>-0.13348329286229443</v>
      </c>
      <c r="AB104" s="153">
        <f t="shared" si="34"/>
        <v>-0.15910789171240225</v>
      </c>
      <c r="AC104" s="179">
        <f t="shared" si="34"/>
        <v>0</v>
      </c>
      <c r="AD104" s="169">
        <f t="shared" si="34"/>
        <v>-1.5272716828273997E-2</v>
      </c>
      <c r="AE104" s="153">
        <f t="shared" si="34"/>
        <v>-1.5549867994574057E-2</v>
      </c>
      <c r="AF104" s="153">
        <f t="shared" si="34"/>
        <v>-1.6985174194380115E-2</v>
      </c>
      <c r="AG104" s="153">
        <f t="shared" si="34"/>
        <v>-1.8670915710431141E-2</v>
      </c>
      <c r="AH104" s="153">
        <f t="shared" si="34"/>
        <v>-2.0013510752254049E-2</v>
      </c>
      <c r="AI104" s="163">
        <f t="shared" si="34"/>
        <v>0</v>
      </c>
      <c r="AJ104" s="169">
        <f t="shared" si="34"/>
        <v>-1.1617370659553288</v>
      </c>
      <c r="AK104" s="153">
        <f t="shared" si="34"/>
        <v>-1.1860899684533006</v>
      </c>
      <c r="AL104" s="153">
        <f t="shared" si="34"/>
        <v>-1.2121066167627408</v>
      </c>
      <c r="AM104" s="153">
        <f t="shared" si="34"/>
        <v>-1.2388899085727267</v>
      </c>
      <c r="AN104" s="154">
        <f t="shared" si="34"/>
        <v>-1.2658571024646559</v>
      </c>
    </row>
    <row r="105" spans="2:40">
      <c r="B105" s="158" t="s">
        <v>142</v>
      </c>
      <c r="C105" s="158" t="s">
        <v>142</v>
      </c>
      <c r="D105" s="158" t="s">
        <v>143</v>
      </c>
      <c r="E105" s="166">
        <f t="shared" si="28"/>
        <v>0</v>
      </c>
      <c r="F105" s="169">
        <f t="shared" si="28"/>
        <v>0</v>
      </c>
      <c r="G105" s="153">
        <f t="shared" si="28"/>
        <v>0</v>
      </c>
      <c r="H105" s="153">
        <f t="shared" si="28"/>
        <v>0</v>
      </c>
      <c r="I105" s="153">
        <f t="shared" si="28"/>
        <v>0</v>
      </c>
      <c r="J105" s="153">
        <f t="shared" si="28"/>
        <v>0</v>
      </c>
      <c r="K105" s="173">
        <f t="shared" si="24"/>
        <v>0</v>
      </c>
      <c r="L105" s="169">
        <f t="shared" si="24"/>
        <v>-1.4460491000000002</v>
      </c>
      <c r="M105" s="153">
        <f t="shared" si="24"/>
        <v>-1.4725991</v>
      </c>
      <c r="N105" s="153">
        <f t="shared" si="24"/>
        <v>-1.5130485</v>
      </c>
      <c r="O105" s="153">
        <f t="shared" si="24"/>
        <v>-1.5540905000000003</v>
      </c>
      <c r="P105" s="153">
        <f t="shared" si="24"/>
        <v>-1.5962285999999999</v>
      </c>
      <c r="Q105" s="175">
        <f t="shared" ref="Q105:AN105" si="35">Q68-Q31</f>
        <v>0</v>
      </c>
      <c r="R105" s="169">
        <f t="shared" si="35"/>
        <v>-1.4460490999999998</v>
      </c>
      <c r="S105" s="153">
        <f t="shared" si="35"/>
        <v>-1.4725991</v>
      </c>
      <c r="T105" s="153">
        <f t="shared" si="35"/>
        <v>-1.5130485</v>
      </c>
      <c r="U105" s="153">
        <f t="shared" si="35"/>
        <v>-1.5540905000000009</v>
      </c>
      <c r="V105" s="153">
        <f t="shared" si="35"/>
        <v>-1.5962285999999999</v>
      </c>
      <c r="W105" s="163">
        <f t="shared" si="35"/>
        <v>0</v>
      </c>
      <c r="X105" s="169">
        <f t="shared" si="35"/>
        <v>-7.9477060811010247E-2</v>
      </c>
      <c r="Y105" s="153">
        <f t="shared" si="35"/>
        <v>-0.11356053241975772</v>
      </c>
      <c r="Z105" s="153">
        <f t="shared" si="35"/>
        <v>-0.1509041114729559</v>
      </c>
      <c r="AA105" s="153">
        <f t="shared" si="35"/>
        <v>-0.19088828805937652</v>
      </c>
      <c r="AB105" s="153">
        <f t="shared" si="35"/>
        <v>-0.23370223987031835</v>
      </c>
      <c r="AC105" s="179">
        <f t="shared" si="35"/>
        <v>0</v>
      </c>
      <c r="AD105" s="169">
        <f t="shared" si="35"/>
        <v>0</v>
      </c>
      <c r="AE105" s="153">
        <f t="shared" si="35"/>
        <v>0</v>
      </c>
      <c r="AF105" s="153">
        <f t="shared" si="35"/>
        <v>0</v>
      </c>
      <c r="AG105" s="153">
        <f t="shared" si="35"/>
        <v>0</v>
      </c>
      <c r="AH105" s="153">
        <f t="shared" si="35"/>
        <v>0</v>
      </c>
      <c r="AI105" s="163">
        <f t="shared" si="35"/>
        <v>0</v>
      </c>
      <c r="AJ105" s="169">
        <f t="shared" si="35"/>
        <v>-1.52552616081101</v>
      </c>
      <c r="AK105" s="153">
        <f t="shared" si="35"/>
        <v>-1.5861596324197578</v>
      </c>
      <c r="AL105" s="153">
        <f t="shared" si="35"/>
        <v>-1.6639526114729559</v>
      </c>
      <c r="AM105" s="153">
        <f t="shared" si="35"/>
        <v>-1.7449787880593775</v>
      </c>
      <c r="AN105" s="154">
        <f t="shared" si="35"/>
        <v>-1.8299308398703182</v>
      </c>
    </row>
    <row r="106" spans="2:40" ht="14.25">
      <c r="B106" s="158" t="s">
        <v>142</v>
      </c>
      <c r="C106" s="158" t="s">
        <v>142</v>
      </c>
      <c r="D106" s="158" t="s">
        <v>184</v>
      </c>
      <c r="E106" s="166">
        <f t="shared" si="28"/>
        <v>0</v>
      </c>
      <c r="F106" s="169">
        <f t="shared" si="28"/>
        <v>0</v>
      </c>
      <c r="G106" s="153">
        <f t="shared" si="28"/>
        <v>0</v>
      </c>
      <c r="H106" s="153">
        <f t="shared" si="28"/>
        <v>0</v>
      </c>
      <c r="I106" s="153">
        <f t="shared" si="28"/>
        <v>0</v>
      </c>
      <c r="J106" s="153">
        <f t="shared" si="28"/>
        <v>0</v>
      </c>
      <c r="K106" s="173">
        <f t="shared" si="24"/>
        <v>0</v>
      </c>
      <c r="L106" s="169">
        <f t="shared" si="24"/>
        <v>-2.9540000000000002</v>
      </c>
      <c r="M106" s="153">
        <f t="shared" si="24"/>
        <v>-2.3809999999999998</v>
      </c>
      <c r="N106" s="153">
        <f t="shared" si="24"/>
        <v>-2.448</v>
      </c>
      <c r="O106" s="153">
        <f t="shared" si="24"/>
        <v>-2.4820000000000002</v>
      </c>
      <c r="P106" s="153">
        <f t="shared" si="24"/>
        <v>-1.8340000000000001</v>
      </c>
      <c r="Q106" s="175">
        <f t="shared" ref="Q106:AN106" si="36">Q69-Q32</f>
        <v>0</v>
      </c>
      <c r="R106" s="169">
        <f t="shared" si="36"/>
        <v>-2.9540000000000002</v>
      </c>
      <c r="S106" s="153">
        <f t="shared" si="36"/>
        <v>-2.3809999999999998</v>
      </c>
      <c r="T106" s="153">
        <f t="shared" si="36"/>
        <v>-2.448</v>
      </c>
      <c r="U106" s="153">
        <f t="shared" si="36"/>
        <v>-2.4820000000000002</v>
      </c>
      <c r="V106" s="153">
        <f t="shared" si="36"/>
        <v>-1.8340000000000001</v>
      </c>
      <c r="W106" s="163">
        <f t="shared" si="36"/>
        <v>0</v>
      </c>
      <c r="X106" s="169">
        <f t="shared" si="36"/>
        <v>-0.16235633882399103</v>
      </c>
      <c r="Y106" s="153">
        <f t="shared" si="36"/>
        <v>-0.18361251727740768</v>
      </c>
      <c r="Z106" s="153">
        <f t="shared" si="36"/>
        <v>-0.24415163485228542</v>
      </c>
      <c r="AA106" s="153">
        <f t="shared" si="36"/>
        <v>-0.30486302500618478</v>
      </c>
      <c r="AB106" s="153">
        <f t="shared" si="36"/>
        <v>-0.26851411378180146</v>
      </c>
      <c r="AC106" s="179">
        <f t="shared" si="36"/>
        <v>0</v>
      </c>
      <c r="AD106" s="169">
        <f t="shared" si="36"/>
        <v>0</v>
      </c>
      <c r="AE106" s="153">
        <f t="shared" si="36"/>
        <v>0</v>
      </c>
      <c r="AF106" s="153">
        <f t="shared" si="36"/>
        <v>0</v>
      </c>
      <c r="AG106" s="153">
        <f t="shared" si="36"/>
        <v>0</v>
      </c>
      <c r="AH106" s="153">
        <f t="shared" si="36"/>
        <v>0</v>
      </c>
      <c r="AI106" s="163">
        <f t="shared" si="36"/>
        <v>0</v>
      </c>
      <c r="AJ106" s="169">
        <f t="shared" si="36"/>
        <v>-3.1163563388239912</v>
      </c>
      <c r="AK106" s="153">
        <f t="shared" si="36"/>
        <v>-2.5646125172774075</v>
      </c>
      <c r="AL106" s="153">
        <f t="shared" si="36"/>
        <v>-2.6921516348522854</v>
      </c>
      <c r="AM106" s="153">
        <f t="shared" si="36"/>
        <v>-2.786863025006185</v>
      </c>
      <c r="AN106" s="154">
        <f t="shared" si="36"/>
        <v>-2.1025141137818015</v>
      </c>
    </row>
    <row r="107" spans="2:40">
      <c r="B107" s="158" t="s">
        <v>142</v>
      </c>
      <c r="C107" s="158" t="s">
        <v>142</v>
      </c>
      <c r="D107" s="158" t="s">
        <v>141</v>
      </c>
      <c r="E107" s="166">
        <f t="shared" si="28"/>
        <v>0</v>
      </c>
      <c r="F107" s="169">
        <f t="shared" si="28"/>
        <v>0</v>
      </c>
      <c r="G107" s="153">
        <f t="shared" si="28"/>
        <v>0</v>
      </c>
      <c r="H107" s="153">
        <f t="shared" si="28"/>
        <v>0</v>
      </c>
      <c r="I107" s="153">
        <f t="shared" si="28"/>
        <v>0</v>
      </c>
      <c r="J107" s="153">
        <f t="shared" si="28"/>
        <v>0</v>
      </c>
      <c r="K107" s="173">
        <f t="shared" si="24"/>
        <v>0</v>
      </c>
      <c r="L107" s="169">
        <f t="shared" si="24"/>
        <v>-0.30180000000000001</v>
      </c>
      <c r="M107" s="153">
        <f t="shared" si="24"/>
        <v>-0.31540000000000001</v>
      </c>
      <c r="N107" s="153">
        <f t="shared" si="24"/>
        <v>-0.32900000000000001</v>
      </c>
      <c r="O107" s="153">
        <f t="shared" si="24"/>
        <v>-0.34260000000000002</v>
      </c>
      <c r="P107" s="153">
        <f t="shared" si="24"/>
        <v>-0.35620000000000002</v>
      </c>
      <c r="Q107" s="175">
        <f t="shared" ref="Q107:AN108" si="37">Q70-Q33</f>
        <v>0</v>
      </c>
      <c r="R107" s="169">
        <f t="shared" si="37"/>
        <v>-0.30180000000000007</v>
      </c>
      <c r="S107" s="153">
        <f t="shared" si="37"/>
        <v>-0.3153999999999999</v>
      </c>
      <c r="T107" s="153">
        <f t="shared" si="37"/>
        <v>-0.32900000000000018</v>
      </c>
      <c r="U107" s="153">
        <f t="shared" si="37"/>
        <v>-0.34260000000000002</v>
      </c>
      <c r="V107" s="153">
        <f t="shared" si="37"/>
        <v>-0.35619999999999985</v>
      </c>
      <c r="W107" s="163">
        <f t="shared" si="37"/>
        <v>0</v>
      </c>
      <c r="X107" s="169">
        <f t="shared" si="37"/>
        <v>-1.6587387629343642E-2</v>
      </c>
      <c r="Y107" s="153">
        <f t="shared" si="37"/>
        <v>-2.4322296492774065E-2</v>
      </c>
      <c r="Z107" s="153">
        <f t="shared" si="37"/>
        <v>-3.2812862690523303E-2</v>
      </c>
      <c r="AA107" s="153">
        <f t="shared" si="37"/>
        <v>-4.2081415135825306E-2</v>
      </c>
      <c r="AB107" s="153">
        <f t="shared" si="37"/>
        <v>-5.2150887311384064E-2</v>
      </c>
      <c r="AC107" s="179">
        <f t="shared" si="37"/>
        <v>0</v>
      </c>
      <c r="AD107" s="169">
        <f t="shared" si="37"/>
        <v>0</v>
      </c>
      <c r="AE107" s="153">
        <f t="shared" si="37"/>
        <v>0</v>
      </c>
      <c r="AF107" s="153">
        <f t="shared" si="37"/>
        <v>0</v>
      </c>
      <c r="AG107" s="153">
        <f t="shared" si="37"/>
        <v>0</v>
      </c>
      <c r="AH107" s="153">
        <f t="shared" si="37"/>
        <v>0</v>
      </c>
      <c r="AI107" s="163">
        <f t="shared" si="37"/>
        <v>0</v>
      </c>
      <c r="AJ107" s="169">
        <f t="shared" si="37"/>
        <v>-0.31838738762934371</v>
      </c>
      <c r="AK107" s="153">
        <f t="shared" si="37"/>
        <v>-0.33972229649277397</v>
      </c>
      <c r="AL107" s="153">
        <f t="shared" si="37"/>
        <v>-0.36181286269052348</v>
      </c>
      <c r="AM107" s="153">
        <f t="shared" si="37"/>
        <v>-0.38468141513582532</v>
      </c>
      <c r="AN107" s="154">
        <f t="shared" si="37"/>
        <v>-0.40835088731138391</v>
      </c>
    </row>
    <row r="108" spans="2:40" s="210" customFormat="1" ht="14.25">
      <c r="B108" s="158" t="s">
        <v>142</v>
      </c>
      <c r="C108" s="158" t="s">
        <v>142</v>
      </c>
      <c r="D108" s="158" t="s">
        <v>190</v>
      </c>
      <c r="E108" s="166">
        <f t="shared" si="28"/>
        <v>0</v>
      </c>
      <c r="F108" s="169">
        <f t="shared" si="28"/>
        <v>0</v>
      </c>
      <c r="G108" s="153">
        <f t="shared" si="28"/>
        <v>0</v>
      </c>
      <c r="H108" s="153">
        <f t="shared" si="28"/>
        <v>0</v>
      </c>
      <c r="I108" s="153">
        <f t="shared" si="28"/>
        <v>0</v>
      </c>
      <c r="J108" s="153">
        <f t="shared" si="28"/>
        <v>0</v>
      </c>
      <c r="K108" s="173">
        <f t="shared" si="24"/>
        <v>0</v>
      </c>
      <c r="L108" s="169">
        <f t="shared" si="24"/>
        <v>0.3</v>
      </c>
      <c r="M108" s="153">
        <f t="shared" si="24"/>
        <v>0.3</v>
      </c>
      <c r="N108" s="153">
        <f t="shared" si="24"/>
        <v>0.3</v>
      </c>
      <c r="O108" s="153">
        <f t="shared" si="24"/>
        <v>0.3</v>
      </c>
      <c r="P108" s="153">
        <f t="shared" si="24"/>
        <v>0.3</v>
      </c>
      <c r="Q108" s="175">
        <f t="shared" si="37"/>
        <v>0</v>
      </c>
      <c r="R108" s="169">
        <f t="shared" si="37"/>
        <v>0.3</v>
      </c>
      <c r="S108" s="153">
        <f t="shared" si="37"/>
        <v>0.3</v>
      </c>
      <c r="T108" s="153">
        <f t="shared" si="37"/>
        <v>0.3</v>
      </c>
      <c r="U108" s="153">
        <f t="shared" si="37"/>
        <v>0.3</v>
      </c>
      <c r="V108" s="153">
        <f t="shared" si="37"/>
        <v>0.3</v>
      </c>
      <c r="W108" s="163">
        <f t="shared" si="37"/>
        <v>0</v>
      </c>
      <c r="X108" s="169">
        <f t="shared" si="37"/>
        <v>1.6488456888015313E-2</v>
      </c>
      <c r="Y108" s="153">
        <f t="shared" si="37"/>
        <v>2.3134714482663687E-2</v>
      </c>
      <c r="Z108" s="153">
        <f t="shared" si="37"/>
        <v>2.9920543486799678E-2</v>
      </c>
      <c r="AA108" s="153">
        <f t="shared" si="37"/>
        <v>3.6848874900022366E-2</v>
      </c>
      <c r="AB108" s="153">
        <f t="shared" si="37"/>
        <v>4.3922701272922859E-2</v>
      </c>
      <c r="AC108" s="179">
        <f t="shared" si="37"/>
        <v>0</v>
      </c>
      <c r="AD108" s="169">
        <f t="shared" si="37"/>
        <v>0</v>
      </c>
      <c r="AE108" s="153">
        <f t="shared" si="37"/>
        <v>0</v>
      </c>
      <c r="AF108" s="153">
        <f t="shared" si="37"/>
        <v>0</v>
      </c>
      <c r="AG108" s="153">
        <f t="shared" si="37"/>
        <v>0</v>
      </c>
      <c r="AH108" s="153">
        <f t="shared" si="37"/>
        <v>0</v>
      </c>
      <c r="AI108" s="163">
        <f t="shared" si="37"/>
        <v>0</v>
      </c>
      <c r="AJ108" s="169">
        <f t="shared" si="37"/>
        <v>0.3164884568880153</v>
      </c>
      <c r="AK108" s="153">
        <f t="shared" si="37"/>
        <v>0.32313471448266368</v>
      </c>
      <c r="AL108" s="153">
        <f t="shared" si="37"/>
        <v>0.32992054348679967</v>
      </c>
      <c r="AM108" s="153">
        <f t="shared" si="37"/>
        <v>0.33684887490002235</v>
      </c>
      <c r="AN108" s="154">
        <f t="shared" si="37"/>
        <v>0.34392270127292285</v>
      </c>
    </row>
    <row r="109" spans="2:40">
      <c r="B109" s="158"/>
      <c r="C109" s="158"/>
      <c r="D109" s="158"/>
      <c r="E109" s="181">
        <f>SUM(E79:E108)</f>
        <v>0</v>
      </c>
      <c r="F109" s="182">
        <f t="shared" ref="F109" si="38">SUM(F79:F108)</f>
        <v>0</v>
      </c>
      <c r="G109" s="183">
        <f t="shared" ref="G109" si="39">SUM(G79:G108)</f>
        <v>0</v>
      </c>
      <c r="H109" s="183">
        <f t="shared" ref="H109" si="40">SUM(H79:H108)</f>
        <v>0</v>
      </c>
      <c r="I109" s="183">
        <f t="shared" ref="I109" si="41">SUM(I79:I108)</f>
        <v>0</v>
      </c>
      <c r="J109" s="183">
        <f t="shared" ref="J109" si="42">SUM(J79:J108)</f>
        <v>0</v>
      </c>
      <c r="K109" s="184">
        <f t="shared" ref="K109" si="43">SUM(K79:K108)</f>
        <v>0</v>
      </c>
      <c r="L109" s="182">
        <f t="shared" ref="L109" si="44">SUM(L79:L108)</f>
        <v>-14.62895133995608</v>
      </c>
      <c r="M109" s="183">
        <f t="shared" ref="M109" si="45">SUM(M79:M108)</f>
        <v>-14.142163378406222</v>
      </c>
      <c r="N109" s="183">
        <f t="shared" ref="N109" si="46">SUM(N79:N108)</f>
        <v>-14.564461850219903</v>
      </c>
      <c r="O109" s="183">
        <f t="shared" ref="O109" si="47">SUM(O79:O108)</f>
        <v>-14.630146056305705</v>
      </c>
      <c r="P109" s="183">
        <f t="shared" ref="P109" si="48">SUM(P79:P108)</f>
        <v>-13.853195095100441</v>
      </c>
      <c r="Q109" s="185">
        <f t="shared" ref="Q109" si="49">SUM(Q79:Q108)</f>
        <v>0</v>
      </c>
      <c r="R109" s="182">
        <f t="shared" ref="R109" si="50">SUM(R79:R108)</f>
        <v>-14.628951339956073</v>
      </c>
      <c r="S109" s="183">
        <f t="shared" ref="S109" si="51">SUM(S79:S108)</f>
        <v>-14.142163378406229</v>
      </c>
      <c r="T109" s="183">
        <f t="shared" ref="T109" si="52">SUM(T79:T108)</f>
        <v>-14.564461850219907</v>
      </c>
      <c r="U109" s="183">
        <f t="shared" ref="U109" si="53">SUM(U79:U108)</f>
        <v>-14.630146056305705</v>
      </c>
      <c r="V109" s="183">
        <f t="shared" ref="V109" si="54">SUM(V79:V108)</f>
        <v>-13.853195095100437</v>
      </c>
      <c r="W109" s="186">
        <f t="shared" ref="W109" si="55">SUM(W79:W108)</f>
        <v>0</v>
      </c>
      <c r="X109" s="182">
        <f t="shared" ref="X109" si="56">SUM(X79:X108)</f>
        <v>-0.8040294449524612</v>
      </c>
      <c r="Y109" s="183">
        <f t="shared" ref="Y109" si="57">SUM(Y79:Y108)</f>
        <v>-1.0905830397553686</v>
      </c>
      <c r="Z109" s="183">
        <f t="shared" ref="Z109" si="58">SUM(Z79:Z108)</f>
        <v>-1.4525887138378</v>
      </c>
      <c r="AA109" s="183">
        <f t="shared" ref="AA109" si="59">SUM(AA79:AA108)</f>
        <v>-1.7970147393262148</v>
      </c>
      <c r="AB109" s="183">
        <f t="shared" ref="AB109" si="60">SUM(AB79:AB108)</f>
        <v>-2.0282324994587224</v>
      </c>
      <c r="AC109" s="187">
        <f t="shared" ref="AC109" si="61">SUM(AC79:AC108)</f>
        <v>0</v>
      </c>
      <c r="AD109" s="182">
        <f t="shared" ref="AD109" si="62">SUM(AD79:AD108)</f>
        <v>-0.15431247878589854</v>
      </c>
      <c r="AE109" s="183">
        <f t="shared" ref="AE109" si="63">SUM(AE79:AE108)</f>
        <v>-0.16110151592555888</v>
      </c>
      <c r="AF109" s="183">
        <f t="shared" ref="AF109" si="64">SUM(AF79:AF108)</f>
        <v>-0.17721600623119799</v>
      </c>
      <c r="AG109" s="183">
        <f t="shared" ref="AG109" si="65">SUM(AG79:AG108)</f>
        <v>-0.19183721915161589</v>
      </c>
      <c r="AH109" s="183">
        <f t="shared" ref="AH109" si="66">SUM(AH79:AH108)</f>
        <v>-0.20121619028506518</v>
      </c>
      <c r="AI109" s="188">
        <f t="shared" ref="AI109" si="67">SUM(AI79:AI108)</f>
        <v>0</v>
      </c>
      <c r="AJ109" s="182">
        <f t="shared" ref="AJ109" si="68">SUM(AJ79:AJ108)</f>
        <v>-15.587293263694431</v>
      </c>
      <c r="AK109" s="183">
        <f t="shared" ref="AK109" si="69">SUM(AK79:AK108)</f>
        <v>-15.393847934087153</v>
      </c>
      <c r="AL109" s="183">
        <f t="shared" ref="AL109" si="70">SUM(AL79:AL108)</f>
        <v>-16.194266570288914</v>
      </c>
      <c r="AM109" s="183">
        <f t="shared" ref="AM109" si="71">SUM(AM79:AM108)</f>
        <v>-16.618998014783546</v>
      </c>
      <c r="AN109" s="189">
        <f t="shared" ref="AN109" si="72">SUM(AN79:AN108)</f>
        <v>-16.082643784844223</v>
      </c>
    </row>
  </sheetData>
  <sheetProtection password="CF85" sheet="1" objects="1" scenarios="1"/>
  <mergeCells count="23">
    <mergeCell ref="W39:AB39"/>
    <mergeCell ref="AC39:AH39"/>
    <mergeCell ref="AI39:AN39"/>
    <mergeCell ref="B76:D76"/>
    <mergeCell ref="E76:J76"/>
    <mergeCell ref="K76:P76"/>
    <mergeCell ref="Q76:V76"/>
    <mergeCell ref="W76:AB76"/>
    <mergeCell ref="AC76:AH76"/>
    <mergeCell ref="AI76:AN76"/>
    <mergeCell ref="B38:D38"/>
    <mergeCell ref="B39:D39"/>
    <mergeCell ref="E39:J39"/>
    <mergeCell ref="K39:P39"/>
    <mergeCell ref="Q39:V39"/>
    <mergeCell ref="AC2:AH2"/>
    <mergeCell ref="AI2:AN2"/>
    <mergeCell ref="B1:D1"/>
    <mergeCell ref="B2:D2"/>
    <mergeCell ref="E2:J2"/>
    <mergeCell ref="K2:P2"/>
    <mergeCell ref="Q2:V2"/>
    <mergeCell ref="W2:AB2"/>
  </mergeCells>
  <printOptions horizontalCentered="1"/>
  <pageMargins left="7.874015748031496E-2" right="7.874015748031496E-2" top="0.39370078740157483" bottom="0.43307086614173229" header="0.31496062992125984" footer="0.15748031496062992"/>
  <pageSetup paperSize="8" scale="42" orientation="landscape" r:id="rId1"/>
  <headerFooter>
    <oddHeader>&amp;C&amp;16DRAFT - For Discussion</oddHeader>
    <oddFooter>&amp;C&amp;Z&amp;F&amp;A&amp;R&amp;D&amp;T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2:AN108"/>
  <sheetViews>
    <sheetView showGridLines="0" view="pageBreakPreview" zoomScale="90" zoomScaleNormal="90" zoomScaleSheetLayoutView="90" zoomScalePageLayoutView="90" workbookViewId="0"/>
  </sheetViews>
  <sheetFormatPr defaultColWidth="8.85546875" defaultRowHeight="12.75"/>
  <cols>
    <col min="1" max="1" width="7.140625" style="137" customWidth="1"/>
    <col min="2" max="2" width="20.7109375" style="136" customWidth="1"/>
    <col min="3" max="3" width="40" style="136" bestFit="1" customWidth="1"/>
    <col min="4" max="4" width="29.85546875" style="136" bestFit="1" customWidth="1"/>
    <col min="5" max="5" width="9.140625" style="138" customWidth="1"/>
    <col min="6" max="6" width="9.7109375" style="131" customWidth="1"/>
    <col min="7" max="11" width="9.140625" style="131" customWidth="1"/>
    <col min="12" max="12" width="9.7109375" style="131" customWidth="1"/>
    <col min="13" max="16" width="9.140625" style="131" customWidth="1"/>
    <col min="17" max="17" width="9.140625" style="138" customWidth="1"/>
    <col min="18" max="18" width="9.7109375" style="131" customWidth="1"/>
    <col min="19" max="22" width="9.140625" style="131" customWidth="1"/>
    <col min="23" max="23" width="7.7109375" style="138" customWidth="1"/>
    <col min="24" max="27" width="7.7109375" style="131" customWidth="1"/>
    <col min="28" max="28" width="9.5703125" style="131" customWidth="1"/>
    <col min="29" max="29" width="7.7109375" style="138" customWidth="1"/>
    <col min="30" max="33" width="7.7109375" style="131" customWidth="1"/>
    <col min="34" max="34" width="9.5703125" style="131" customWidth="1"/>
    <col min="35" max="35" width="8.85546875" style="138" customWidth="1"/>
    <col min="36" max="36" width="10.42578125" style="131" customWidth="1"/>
    <col min="37" max="38" width="9.140625" style="131" customWidth="1"/>
    <col min="39" max="39" width="10.42578125" style="131" customWidth="1"/>
    <col min="40" max="40" width="9.140625" style="131" customWidth="1"/>
    <col min="41" max="16384" width="8.85546875" style="131"/>
  </cols>
  <sheetData>
    <row r="2" spans="1:40" ht="35.25" customHeight="1">
      <c r="B2" s="222"/>
      <c r="C2" s="222"/>
      <c r="D2" s="222"/>
      <c r="W2" s="141"/>
      <c r="X2" s="132"/>
      <c r="AC2" s="140"/>
      <c r="AD2" s="133"/>
      <c r="AE2" s="133"/>
      <c r="AF2" s="133"/>
      <c r="AG2" s="133"/>
      <c r="AH2" s="133"/>
    </row>
    <row r="3" spans="1:40" s="139" customFormat="1" ht="33" customHeight="1">
      <c r="A3" s="150"/>
      <c r="B3" s="223" t="s">
        <v>185</v>
      </c>
      <c r="C3" s="223"/>
      <c r="D3" s="223"/>
      <c r="E3" s="221" t="s">
        <v>183</v>
      </c>
      <c r="F3" s="221"/>
      <c r="G3" s="221"/>
      <c r="H3" s="221"/>
      <c r="I3" s="221"/>
      <c r="J3" s="221"/>
      <c r="K3" s="221" t="s">
        <v>176</v>
      </c>
      <c r="L3" s="221"/>
      <c r="M3" s="221"/>
      <c r="N3" s="221"/>
      <c r="O3" s="221"/>
      <c r="P3" s="221"/>
      <c r="Q3" s="221" t="s">
        <v>175</v>
      </c>
      <c r="R3" s="221"/>
      <c r="S3" s="221"/>
      <c r="T3" s="221"/>
      <c r="U3" s="221"/>
      <c r="V3" s="221"/>
      <c r="W3" s="221" t="s">
        <v>123</v>
      </c>
      <c r="X3" s="221"/>
      <c r="Y3" s="221"/>
      <c r="Z3" s="221"/>
      <c r="AA3" s="221"/>
      <c r="AB3" s="221"/>
      <c r="AC3" s="221" t="s">
        <v>124</v>
      </c>
      <c r="AD3" s="221"/>
      <c r="AE3" s="221"/>
      <c r="AF3" s="221"/>
      <c r="AG3" s="221"/>
      <c r="AH3" s="221"/>
      <c r="AI3" s="221" t="s">
        <v>174</v>
      </c>
      <c r="AJ3" s="221"/>
      <c r="AK3" s="221"/>
      <c r="AL3" s="221"/>
      <c r="AM3" s="221"/>
      <c r="AN3" s="221"/>
    </row>
    <row r="4" spans="1:40">
      <c r="B4" s="147" t="s">
        <v>173</v>
      </c>
      <c r="C4" s="147"/>
      <c r="D4" s="147"/>
      <c r="E4" s="148" t="s">
        <v>172</v>
      </c>
      <c r="F4" s="148" t="s">
        <v>171</v>
      </c>
      <c r="G4" s="148" t="s">
        <v>170</v>
      </c>
      <c r="H4" s="148" t="s">
        <v>169</v>
      </c>
      <c r="I4" s="148" t="s">
        <v>168</v>
      </c>
      <c r="J4" s="148" t="s">
        <v>167</v>
      </c>
      <c r="K4" s="149" t="s">
        <v>172</v>
      </c>
      <c r="L4" s="149" t="s">
        <v>171</v>
      </c>
      <c r="M4" s="149" t="s">
        <v>170</v>
      </c>
      <c r="N4" s="149" t="s">
        <v>169</v>
      </c>
      <c r="O4" s="149" t="s">
        <v>168</v>
      </c>
      <c r="P4" s="149" t="s">
        <v>167</v>
      </c>
      <c r="Q4" s="149" t="s">
        <v>172</v>
      </c>
      <c r="R4" s="149" t="s">
        <v>171</v>
      </c>
      <c r="S4" s="149" t="s">
        <v>170</v>
      </c>
      <c r="T4" s="149" t="s">
        <v>169</v>
      </c>
      <c r="U4" s="149" t="s">
        <v>168</v>
      </c>
      <c r="V4" s="149" t="s">
        <v>167</v>
      </c>
      <c r="W4" s="149" t="s">
        <v>172</v>
      </c>
      <c r="X4" s="149" t="s">
        <v>171</v>
      </c>
      <c r="Y4" s="149" t="s">
        <v>170</v>
      </c>
      <c r="Z4" s="149" t="s">
        <v>169</v>
      </c>
      <c r="AA4" s="149" t="s">
        <v>168</v>
      </c>
      <c r="AB4" s="149" t="s">
        <v>167</v>
      </c>
      <c r="AC4" s="149" t="s">
        <v>172</v>
      </c>
      <c r="AD4" s="149" t="s">
        <v>171</v>
      </c>
      <c r="AE4" s="149" t="s">
        <v>170</v>
      </c>
      <c r="AF4" s="149" t="s">
        <v>169</v>
      </c>
      <c r="AG4" s="149" t="s">
        <v>168</v>
      </c>
      <c r="AH4" s="149" t="s">
        <v>167</v>
      </c>
      <c r="AI4" s="149" t="s">
        <v>172</v>
      </c>
      <c r="AJ4" s="149" t="s">
        <v>171</v>
      </c>
      <c r="AK4" s="149" t="s">
        <v>170</v>
      </c>
      <c r="AL4" s="149" t="s">
        <v>169</v>
      </c>
      <c r="AM4" s="149" t="s">
        <v>168</v>
      </c>
      <c r="AN4" s="149" t="s">
        <v>167</v>
      </c>
    </row>
    <row r="5" spans="1:40" s="134" customFormat="1" ht="14.25">
      <c r="A5" s="146"/>
      <c r="B5" s="158" t="s">
        <v>155</v>
      </c>
      <c r="C5" s="158" t="s">
        <v>165</v>
      </c>
      <c r="D5" s="158" t="s">
        <v>166</v>
      </c>
      <c r="E5" s="165"/>
      <c r="F5" s="171"/>
      <c r="G5" s="155"/>
      <c r="H5" s="155"/>
      <c r="I5" s="155"/>
      <c r="J5" s="155"/>
      <c r="K5" s="172"/>
      <c r="L5" s="171"/>
      <c r="M5" s="155"/>
      <c r="N5" s="155"/>
      <c r="O5" s="155"/>
      <c r="P5" s="155"/>
      <c r="Q5" s="172"/>
      <c r="R5" s="171"/>
      <c r="S5" s="155"/>
      <c r="T5" s="155"/>
      <c r="U5" s="155"/>
      <c r="V5" s="155"/>
      <c r="W5" s="177"/>
      <c r="X5" s="168"/>
      <c r="Y5" s="142"/>
      <c r="Z5" s="142"/>
      <c r="AA5" s="142"/>
      <c r="AB5" s="142"/>
      <c r="AC5" s="178"/>
      <c r="AD5" s="168"/>
      <c r="AE5" s="142"/>
      <c r="AF5" s="142"/>
      <c r="AG5" s="142"/>
      <c r="AH5" s="142"/>
      <c r="AI5" s="162"/>
      <c r="AJ5" s="168"/>
      <c r="AK5" s="142"/>
      <c r="AL5" s="142"/>
      <c r="AM5" s="142"/>
      <c r="AN5" s="143"/>
    </row>
    <row r="6" spans="1:40" s="134" customFormat="1" ht="14.25">
      <c r="A6" s="146"/>
      <c r="B6" s="158" t="s">
        <v>155</v>
      </c>
      <c r="C6" s="158" t="s">
        <v>163</v>
      </c>
      <c r="D6" s="158" t="s">
        <v>4</v>
      </c>
      <c r="E6" s="166">
        <v>2.5450579860740108</v>
      </c>
      <c r="F6" s="169">
        <v>1.909367</v>
      </c>
      <c r="G6" s="153">
        <v>3.1510340000000001</v>
      </c>
      <c r="H6" s="153">
        <v>2.7525279999999999</v>
      </c>
      <c r="I6" s="153">
        <v>1.7121550000000001</v>
      </c>
      <c r="J6" s="153">
        <v>1.8743019999999999</v>
      </c>
      <c r="K6" s="173"/>
      <c r="L6" s="169"/>
      <c r="M6" s="153"/>
      <c r="N6" s="153"/>
      <c r="O6" s="153"/>
      <c r="P6" s="153"/>
      <c r="Q6" s="175">
        <v>2.5450579860740108</v>
      </c>
      <c r="R6" s="169">
        <v>1.909367</v>
      </c>
      <c r="S6" s="153">
        <v>3.1510340000000001</v>
      </c>
      <c r="T6" s="153">
        <v>2.7525279999999999</v>
      </c>
      <c r="U6" s="153">
        <v>1.7121550000000001</v>
      </c>
      <c r="V6" s="153">
        <v>1.8743019999999999</v>
      </c>
      <c r="W6" s="163">
        <v>8.4012751040610123E-2</v>
      </c>
      <c r="X6" s="169">
        <v>0.10494171820966391</v>
      </c>
      <c r="Y6" s="153">
        <v>0.24299423971721934</v>
      </c>
      <c r="Z6" s="153">
        <v>0.27452377907544578</v>
      </c>
      <c r="AA6" s="153">
        <v>0.21030328468149251</v>
      </c>
      <c r="AB6" s="153">
        <v>0.27441468947080616</v>
      </c>
      <c r="AC6" s="179">
        <v>0</v>
      </c>
      <c r="AD6" s="169">
        <v>5.7153363523744255E-2</v>
      </c>
      <c r="AE6" s="153">
        <v>0.12466605950204221</v>
      </c>
      <c r="AF6" s="153">
        <v>0.1365644474294665</v>
      </c>
      <c r="AG6" s="153">
        <v>0.10195251149399627</v>
      </c>
      <c r="AH6" s="153">
        <v>0.12927996484778256</v>
      </c>
      <c r="AI6" s="163">
        <v>2.6290707371146209</v>
      </c>
      <c r="AJ6" s="169">
        <v>2.0714620817334084</v>
      </c>
      <c r="AK6" s="153">
        <v>3.5186942992192618</v>
      </c>
      <c r="AL6" s="153">
        <v>3.1636162265049119</v>
      </c>
      <c r="AM6" s="153">
        <v>2.0244107961754887</v>
      </c>
      <c r="AN6" s="154">
        <v>2.2779966543185886</v>
      </c>
    </row>
    <row r="7" spans="1:40" s="134" customFormat="1" ht="14.25">
      <c r="A7" s="146"/>
      <c r="B7" s="158" t="s">
        <v>155</v>
      </c>
      <c r="C7" s="158" t="s">
        <v>165</v>
      </c>
      <c r="D7" s="158" t="s">
        <v>18</v>
      </c>
      <c r="E7" s="166">
        <v>9.0849882006939797</v>
      </c>
      <c r="F7" s="169">
        <v>9.9470659999999995</v>
      </c>
      <c r="G7" s="153">
        <v>9.4626859999999997</v>
      </c>
      <c r="H7" s="153">
        <v>9.3150460000000006</v>
      </c>
      <c r="I7" s="153">
        <v>9.2973169999999996</v>
      </c>
      <c r="J7" s="153">
        <v>9.1508339999999997</v>
      </c>
      <c r="K7" s="173"/>
      <c r="L7" s="169"/>
      <c r="M7" s="153"/>
      <c r="N7" s="153"/>
      <c r="O7" s="153"/>
      <c r="P7" s="153"/>
      <c r="Q7" s="175">
        <v>9.0849882006939797</v>
      </c>
      <c r="R7" s="169">
        <v>9.9470659999999995</v>
      </c>
      <c r="S7" s="153">
        <v>9.4626859999999997</v>
      </c>
      <c r="T7" s="153">
        <v>9.3150460000000006</v>
      </c>
      <c r="U7" s="153">
        <v>9.2973169999999996</v>
      </c>
      <c r="V7" s="153">
        <v>9.1508339999999997</v>
      </c>
      <c r="W7" s="163">
        <v>0.29989684167832031</v>
      </c>
      <c r="X7" s="169">
        <v>0.54670589634414313</v>
      </c>
      <c r="Y7" s="153">
        <v>0.72972179616366439</v>
      </c>
      <c r="Z7" s="153">
        <v>0.92903746308179791</v>
      </c>
      <c r="AA7" s="153">
        <v>1.1419855701295045</v>
      </c>
      <c r="AB7" s="153">
        <v>1.3397644939336857</v>
      </c>
      <c r="AC7" s="179">
        <v>0</v>
      </c>
      <c r="AD7" s="169">
        <v>0.56125193195842682</v>
      </c>
      <c r="AE7" s="153">
        <v>0.55875381234928156</v>
      </c>
      <c r="AF7" s="153">
        <v>0.56074306211791447</v>
      </c>
      <c r="AG7" s="153">
        <v>0.56715837341904773</v>
      </c>
      <c r="AH7" s="153">
        <v>0.56429276014240426</v>
      </c>
      <c r="AI7" s="163">
        <v>9.3848850423723</v>
      </c>
      <c r="AJ7" s="169">
        <v>11.05502382830257</v>
      </c>
      <c r="AK7" s="153">
        <v>10.751161608512946</v>
      </c>
      <c r="AL7" s="153">
        <v>10.804826525199713</v>
      </c>
      <c r="AM7" s="153">
        <v>11.006460943548552</v>
      </c>
      <c r="AN7" s="154">
        <v>11.05489125407609</v>
      </c>
    </row>
    <row r="8" spans="1:40" s="134" customFormat="1" ht="14.25">
      <c r="A8" s="146"/>
      <c r="B8" s="158" t="s">
        <v>155</v>
      </c>
      <c r="C8" s="158" t="s">
        <v>165</v>
      </c>
      <c r="D8" s="158" t="s">
        <v>17</v>
      </c>
      <c r="E8" s="166">
        <v>6.3207904688200012</v>
      </c>
      <c r="F8" s="169">
        <v>6.821847</v>
      </c>
      <c r="G8" s="153">
        <v>7.0364509999999996</v>
      </c>
      <c r="H8" s="153">
        <v>6.0773630000000001</v>
      </c>
      <c r="I8" s="153">
        <v>7.1063499999999999</v>
      </c>
      <c r="J8" s="153">
        <v>6.6128179999999999</v>
      </c>
      <c r="K8" s="173"/>
      <c r="L8" s="169"/>
      <c r="M8" s="153"/>
      <c r="N8" s="153"/>
      <c r="O8" s="153"/>
      <c r="P8" s="153"/>
      <c r="Q8" s="175">
        <v>6.3207904688200012</v>
      </c>
      <c r="R8" s="169">
        <v>6.821847</v>
      </c>
      <c r="S8" s="153">
        <v>7.0364509999999996</v>
      </c>
      <c r="T8" s="153">
        <v>6.0773630000000001</v>
      </c>
      <c r="U8" s="153">
        <v>7.1063499999999999</v>
      </c>
      <c r="V8" s="153">
        <v>6.6128179999999999</v>
      </c>
      <c r="W8" s="163">
        <v>0.20865025431345696</v>
      </c>
      <c r="X8" s="169">
        <v>0.37493910052045543</v>
      </c>
      <c r="Y8" s="153">
        <v>0.54262094952084539</v>
      </c>
      <c r="Z8" s="153">
        <v>0.60612667975522427</v>
      </c>
      <c r="AA8" s="153">
        <v>0.87287000715257967</v>
      </c>
      <c r="AB8" s="153">
        <v>0.96817609862068998</v>
      </c>
      <c r="AC8" s="179">
        <v>0</v>
      </c>
      <c r="AD8" s="169">
        <v>0.32957839695292929</v>
      </c>
      <c r="AE8" s="153">
        <v>0.36996453030973631</v>
      </c>
      <c r="AF8" s="153">
        <v>0.33810205385965775</v>
      </c>
      <c r="AG8" s="153">
        <v>0.41451006283950165</v>
      </c>
      <c r="AH8" s="153">
        <v>0.40207760199587633</v>
      </c>
      <c r="AI8" s="163">
        <v>6.5294407231334581</v>
      </c>
      <c r="AJ8" s="169">
        <v>7.5263644974733843</v>
      </c>
      <c r="AK8" s="153">
        <v>7.949036479830581</v>
      </c>
      <c r="AL8" s="153">
        <v>7.0215917336148816</v>
      </c>
      <c r="AM8" s="153">
        <v>8.3937300699920812</v>
      </c>
      <c r="AN8" s="154">
        <v>7.9830717006165663</v>
      </c>
    </row>
    <row r="9" spans="1:40" s="134" customFormat="1" ht="14.25">
      <c r="A9" s="146"/>
      <c r="B9" s="158" t="s">
        <v>155</v>
      </c>
      <c r="C9" s="158" t="s">
        <v>165</v>
      </c>
      <c r="D9" s="158" t="s">
        <v>21</v>
      </c>
      <c r="E9" s="166">
        <v>3.9932810734155888</v>
      </c>
      <c r="F9" s="169">
        <v>3.982386</v>
      </c>
      <c r="G9" s="153">
        <v>3.5667089999999999</v>
      </c>
      <c r="H9" s="153">
        <v>4.013471</v>
      </c>
      <c r="I9" s="153">
        <v>4.1004670000000001</v>
      </c>
      <c r="J9" s="153">
        <v>4.1466779999999996</v>
      </c>
      <c r="K9" s="173"/>
      <c r="L9" s="169"/>
      <c r="M9" s="153"/>
      <c r="N9" s="153"/>
      <c r="O9" s="153"/>
      <c r="P9" s="153"/>
      <c r="Q9" s="175">
        <v>3.9932810734155888</v>
      </c>
      <c r="R9" s="169">
        <v>3.982386</v>
      </c>
      <c r="S9" s="153">
        <v>3.5667089999999999</v>
      </c>
      <c r="T9" s="153">
        <v>4.013471</v>
      </c>
      <c r="U9" s="153">
        <v>4.1004670000000001</v>
      </c>
      <c r="V9" s="153">
        <v>4.1466779999999996</v>
      </c>
      <c r="W9" s="163">
        <v>0.13181881532434669</v>
      </c>
      <c r="X9" s="169">
        <v>0.2188779995747856</v>
      </c>
      <c r="Y9" s="153">
        <v>0.27504931452582326</v>
      </c>
      <c r="Z9" s="153">
        <v>0.40028411196169777</v>
      </c>
      <c r="AA9" s="153">
        <v>0.50365865171556656</v>
      </c>
      <c r="AB9" s="153">
        <v>0.60711099689667058</v>
      </c>
      <c r="AC9" s="179">
        <v>0</v>
      </c>
      <c r="AD9" s="169">
        <v>0.12594087649895855</v>
      </c>
      <c r="AE9" s="153">
        <v>0.12869474470319681</v>
      </c>
      <c r="AF9" s="153">
        <v>0.16139506983927387</v>
      </c>
      <c r="AG9" s="153">
        <v>0.18115077051366688</v>
      </c>
      <c r="AH9" s="153">
        <v>0.1986902967993838</v>
      </c>
      <c r="AI9" s="163">
        <v>4.1250998887399355</v>
      </c>
      <c r="AJ9" s="169">
        <v>4.3272048760737443</v>
      </c>
      <c r="AK9" s="153">
        <v>3.9704530592290199</v>
      </c>
      <c r="AL9" s="153">
        <v>4.5751501818009714</v>
      </c>
      <c r="AM9" s="153">
        <v>4.7852764222292334</v>
      </c>
      <c r="AN9" s="154">
        <v>4.9524792936960544</v>
      </c>
    </row>
    <row r="10" spans="1:40" s="134" customFormat="1" ht="14.25">
      <c r="A10" s="146"/>
      <c r="B10" s="158" t="s">
        <v>155</v>
      </c>
      <c r="C10" s="158" t="s">
        <v>165</v>
      </c>
      <c r="D10" s="158" t="s">
        <v>20</v>
      </c>
      <c r="E10" s="166">
        <v>0</v>
      </c>
      <c r="F10" s="169">
        <v>0.13084200000000001</v>
      </c>
      <c r="G10" s="153">
        <v>0</v>
      </c>
      <c r="H10" s="153">
        <v>0.13084399999999999</v>
      </c>
      <c r="I10" s="153">
        <v>0.13084399999999999</v>
      </c>
      <c r="J10" s="153">
        <v>0</v>
      </c>
      <c r="K10" s="173"/>
      <c r="L10" s="169"/>
      <c r="M10" s="153"/>
      <c r="N10" s="153"/>
      <c r="O10" s="153"/>
      <c r="P10" s="153"/>
      <c r="Q10" s="175">
        <v>0</v>
      </c>
      <c r="R10" s="169">
        <v>0.13084200000000001</v>
      </c>
      <c r="S10" s="153">
        <v>0</v>
      </c>
      <c r="T10" s="153">
        <v>0.13084399999999999</v>
      </c>
      <c r="U10" s="153">
        <v>0.13084399999999999</v>
      </c>
      <c r="V10" s="153">
        <v>0</v>
      </c>
      <c r="W10" s="163">
        <v>0</v>
      </c>
      <c r="X10" s="169">
        <v>7.1912755871390011E-3</v>
      </c>
      <c r="Y10" s="153">
        <v>0</v>
      </c>
      <c r="Z10" s="153">
        <v>1.3049745306622729E-2</v>
      </c>
      <c r="AA10" s="153">
        <v>1.6071513958061751E-2</v>
      </c>
      <c r="AB10" s="153">
        <v>0</v>
      </c>
      <c r="AC10" s="179">
        <v>0</v>
      </c>
      <c r="AD10" s="169">
        <v>7.2636248856460927E-3</v>
      </c>
      <c r="AE10" s="153">
        <v>0</v>
      </c>
      <c r="AF10" s="153">
        <v>8.6659384317512873E-3</v>
      </c>
      <c r="AG10" s="153">
        <v>9.0400582197323436E-3</v>
      </c>
      <c r="AH10" s="153">
        <v>0</v>
      </c>
      <c r="AI10" s="163">
        <v>0</v>
      </c>
      <c r="AJ10" s="169">
        <v>0.1452969004727851</v>
      </c>
      <c r="AK10" s="153">
        <v>0</v>
      </c>
      <c r="AL10" s="153">
        <v>0.152559683738374</v>
      </c>
      <c r="AM10" s="153">
        <v>0.15595557217779407</v>
      </c>
      <c r="AN10" s="154">
        <v>0</v>
      </c>
    </row>
    <row r="11" spans="1:40" s="134" customFormat="1" ht="14.25">
      <c r="A11" s="146"/>
      <c r="B11" s="158" t="s">
        <v>155</v>
      </c>
      <c r="C11" s="158" t="s">
        <v>165</v>
      </c>
      <c r="D11" s="158" t="s">
        <v>25</v>
      </c>
      <c r="E11" s="166">
        <v>1.5290126807</v>
      </c>
      <c r="F11" s="169">
        <v>0.34516799999999997</v>
      </c>
      <c r="G11" s="153">
        <v>0.34516599999999997</v>
      </c>
      <c r="H11" s="153">
        <v>0</v>
      </c>
      <c r="I11" s="153">
        <v>0</v>
      </c>
      <c r="J11" s="153">
        <v>0</v>
      </c>
      <c r="K11" s="173"/>
      <c r="L11" s="169"/>
      <c r="M11" s="153"/>
      <c r="N11" s="153"/>
      <c r="O11" s="153"/>
      <c r="P11" s="153"/>
      <c r="Q11" s="175">
        <v>1.5290126807</v>
      </c>
      <c r="R11" s="169">
        <v>0.34516799999999997</v>
      </c>
      <c r="S11" s="153">
        <v>0.34516599999999997</v>
      </c>
      <c r="T11" s="153">
        <v>0</v>
      </c>
      <c r="U11" s="153">
        <v>0</v>
      </c>
      <c r="V11" s="153">
        <v>0</v>
      </c>
      <c r="W11" s="163">
        <v>5.047294104278599E-2</v>
      </c>
      <c r="X11" s="169">
        <v>1.8970958957074902E-2</v>
      </c>
      <c r="Y11" s="153">
        <v>2.6617722863743698E-2</v>
      </c>
      <c r="Z11" s="153">
        <v>0</v>
      </c>
      <c r="AA11" s="153">
        <v>0</v>
      </c>
      <c r="AB11" s="153">
        <v>0</v>
      </c>
      <c r="AC11" s="179">
        <v>0</v>
      </c>
      <c r="AD11" s="169">
        <v>1.8886978801599289E-2</v>
      </c>
      <c r="AE11" s="153">
        <v>2.062931287956539E-2</v>
      </c>
      <c r="AF11" s="153">
        <v>0</v>
      </c>
      <c r="AG11" s="153">
        <v>0</v>
      </c>
      <c r="AH11" s="153">
        <v>0</v>
      </c>
      <c r="AI11" s="163">
        <v>1.579485621742786</v>
      </c>
      <c r="AJ11" s="169">
        <v>0.38302593775867416</v>
      </c>
      <c r="AK11" s="153">
        <v>0.39241303574330905</v>
      </c>
      <c r="AL11" s="153">
        <v>0</v>
      </c>
      <c r="AM11" s="153">
        <v>0</v>
      </c>
      <c r="AN11" s="154">
        <v>0</v>
      </c>
    </row>
    <row r="12" spans="1:40" s="134" customFormat="1" ht="14.25">
      <c r="A12" s="146"/>
      <c r="B12" s="158" t="s">
        <v>155</v>
      </c>
      <c r="C12" s="158" t="s">
        <v>165</v>
      </c>
      <c r="D12" s="158" t="s">
        <v>29</v>
      </c>
      <c r="E12" s="166">
        <v>0.2</v>
      </c>
      <c r="F12" s="169">
        <v>0</v>
      </c>
      <c r="G12" s="153">
        <v>0</v>
      </c>
      <c r="H12" s="153">
        <v>0</v>
      </c>
      <c r="I12" s="153">
        <v>0</v>
      </c>
      <c r="J12" s="153">
        <v>0</v>
      </c>
      <c r="K12" s="173"/>
      <c r="L12" s="169"/>
      <c r="M12" s="153"/>
      <c r="N12" s="153"/>
      <c r="O12" s="153"/>
      <c r="P12" s="153"/>
      <c r="Q12" s="175">
        <v>0.2</v>
      </c>
      <c r="R12" s="169">
        <v>0</v>
      </c>
      <c r="S12" s="153">
        <v>0</v>
      </c>
      <c r="T12" s="153">
        <v>0</v>
      </c>
      <c r="U12" s="153">
        <v>0</v>
      </c>
      <c r="V12" s="153">
        <v>0</v>
      </c>
      <c r="W12" s="163">
        <v>6.6020304056181867E-3</v>
      </c>
      <c r="X12" s="169">
        <v>0</v>
      </c>
      <c r="Y12" s="153">
        <v>0</v>
      </c>
      <c r="Z12" s="153">
        <v>0</v>
      </c>
      <c r="AA12" s="153">
        <v>0</v>
      </c>
      <c r="AB12" s="153">
        <v>0</v>
      </c>
      <c r="AC12" s="179">
        <v>0</v>
      </c>
      <c r="AD12" s="169">
        <v>0</v>
      </c>
      <c r="AE12" s="153">
        <v>0</v>
      </c>
      <c r="AF12" s="153">
        <v>0</v>
      </c>
      <c r="AG12" s="153">
        <v>0</v>
      </c>
      <c r="AH12" s="153">
        <v>0</v>
      </c>
      <c r="AI12" s="163">
        <v>0.2066020304056182</v>
      </c>
      <c r="AJ12" s="169">
        <v>0</v>
      </c>
      <c r="AK12" s="153">
        <v>0</v>
      </c>
      <c r="AL12" s="153">
        <v>0</v>
      </c>
      <c r="AM12" s="153">
        <v>0</v>
      </c>
      <c r="AN12" s="154">
        <v>0</v>
      </c>
    </row>
    <row r="13" spans="1:40" s="134" customFormat="1" ht="14.25">
      <c r="A13" s="146"/>
      <c r="B13" s="158" t="s">
        <v>155</v>
      </c>
      <c r="C13" s="158" t="s">
        <v>163</v>
      </c>
      <c r="D13" s="158" t="s">
        <v>164</v>
      </c>
      <c r="E13" s="166">
        <v>0.59051309843099986</v>
      </c>
      <c r="F13" s="169">
        <v>0</v>
      </c>
      <c r="G13" s="153">
        <v>0</v>
      </c>
      <c r="H13" s="153">
        <v>0</v>
      </c>
      <c r="I13" s="153">
        <v>0</v>
      </c>
      <c r="J13" s="153">
        <v>0</v>
      </c>
      <c r="K13" s="173"/>
      <c r="L13" s="169"/>
      <c r="M13" s="153"/>
      <c r="N13" s="153"/>
      <c r="O13" s="153"/>
      <c r="P13" s="153"/>
      <c r="Q13" s="175">
        <v>0.59051309843099986</v>
      </c>
      <c r="R13" s="169">
        <v>0</v>
      </c>
      <c r="S13" s="153">
        <v>0</v>
      </c>
      <c r="T13" s="153">
        <v>0</v>
      </c>
      <c r="U13" s="153">
        <v>0</v>
      </c>
      <c r="V13" s="153">
        <v>0</v>
      </c>
      <c r="W13" s="163">
        <v>1.9492927153786366E-2</v>
      </c>
      <c r="X13" s="169">
        <v>0</v>
      </c>
      <c r="Y13" s="153">
        <v>0</v>
      </c>
      <c r="Z13" s="153">
        <v>0</v>
      </c>
      <c r="AA13" s="153">
        <v>0</v>
      </c>
      <c r="AB13" s="153">
        <v>0</v>
      </c>
      <c r="AC13" s="179">
        <v>0</v>
      </c>
      <c r="AD13" s="169">
        <v>0</v>
      </c>
      <c r="AE13" s="153">
        <v>0</v>
      </c>
      <c r="AF13" s="153">
        <v>0</v>
      </c>
      <c r="AG13" s="153">
        <v>0</v>
      </c>
      <c r="AH13" s="153">
        <v>0</v>
      </c>
      <c r="AI13" s="163">
        <v>0.61000602558478623</v>
      </c>
      <c r="AJ13" s="169">
        <v>0</v>
      </c>
      <c r="AK13" s="153">
        <v>0</v>
      </c>
      <c r="AL13" s="153">
        <v>0</v>
      </c>
      <c r="AM13" s="153">
        <v>0</v>
      </c>
      <c r="AN13" s="154">
        <v>0</v>
      </c>
    </row>
    <row r="14" spans="1:40" s="134" customFormat="1" ht="14.25">
      <c r="A14" s="146"/>
      <c r="B14" s="158" t="s">
        <v>155</v>
      </c>
      <c r="C14" s="158" t="s">
        <v>163</v>
      </c>
      <c r="D14" s="158" t="s">
        <v>8</v>
      </c>
      <c r="E14" s="166">
        <v>0</v>
      </c>
      <c r="F14" s="169">
        <v>0</v>
      </c>
      <c r="G14" s="153">
        <v>0</v>
      </c>
      <c r="H14" s="153">
        <v>0</v>
      </c>
      <c r="I14" s="153">
        <v>0</v>
      </c>
      <c r="J14" s="153">
        <v>0</v>
      </c>
      <c r="K14" s="173"/>
      <c r="L14" s="169"/>
      <c r="M14" s="153"/>
      <c r="N14" s="153"/>
      <c r="O14" s="153"/>
      <c r="P14" s="153"/>
      <c r="Q14" s="175">
        <v>0</v>
      </c>
      <c r="R14" s="169">
        <v>0</v>
      </c>
      <c r="S14" s="153">
        <v>0</v>
      </c>
      <c r="T14" s="153">
        <v>0</v>
      </c>
      <c r="U14" s="153">
        <v>0</v>
      </c>
      <c r="V14" s="153">
        <v>0</v>
      </c>
      <c r="W14" s="163">
        <v>0</v>
      </c>
      <c r="X14" s="169">
        <v>0</v>
      </c>
      <c r="Y14" s="153">
        <v>0</v>
      </c>
      <c r="Z14" s="153">
        <v>0</v>
      </c>
      <c r="AA14" s="153">
        <v>0</v>
      </c>
      <c r="AB14" s="153">
        <v>0</v>
      </c>
      <c r="AC14" s="179">
        <v>0</v>
      </c>
      <c r="AD14" s="169">
        <v>0</v>
      </c>
      <c r="AE14" s="153">
        <v>0</v>
      </c>
      <c r="AF14" s="153">
        <v>0</v>
      </c>
      <c r="AG14" s="153">
        <v>0</v>
      </c>
      <c r="AH14" s="153">
        <v>0</v>
      </c>
      <c r="AI14" s="163">
        <v>0</v>
      </c>
      <c r="AJ14" s="169">
        <v>0</v>
      </c>
      <c r="AK14" s="153">
        <v>0</v>
      </c>
      <c r="AL14" s="153">
        <v>0</v>
      </c>
      <c r="AM14" s="153">
        <v>0</v>
      </c>
      <c r="AN14" s="154">
        <v>0</v>
      </c>
    </row>
    <row r="15" spans="1:40" s="134" customFormat="1" ht="14.25">
      <c r="A15" s="146"/>
      <c r="B15" s="158" t="s">
        <v>155</v>
      </c>
      <c r="C15" s="158" t="s">
        <v>163</v>
      </c>
      <c r="D15" s="158" t="s">
        <v>9</v>
      </c>
      <c r="E15" s="166">
        <v>0.13359149478000001</v>
      </c>
      <c r="F15" s="169">
        <v>1.8441479999999999</v>
      </c>
      <c r="G15" s="153">
        <v>2.313342</v>
      </c>
      <c r="H15" s="153">
        <v>1.209068</v>
      </c>
      <c r="I15" s="153">
        <v>0.1</v>
      </c>
      <c r="J15" s="153">
        <v>0.1</v>
      </c>
      <c r="K15" s="173"/>
      <c r="L15" s="169"/>
      <c r="M15" s="153"/>
      <c r="N15" s="153"/>
      <c r="O15" s="153"/>
      <c r="P15" s="153"/>
      <c r="Q15" s="175">
        <v>0.13359149478000001</v>
      </c>
      <c r="R15" s="169">
        <v>1.8441479999999999</v>
      </c>
      <c r="S15" s="153">
        <v>2.313342</v>
      </c>
      <c r="T15" s="153">
        <v>1.209068</v>
      </c>
      <c r="U15" s="153">
        <v>0.1</v>
      </c>
      <c r="V15" s="153">
        <v>0.1</v>
      </c>
      <c r="W15" s="163">
        <v>4.4098755523477307E-3</v>
      </c>
      <c r="X15" s="169">
        <v>0.10135718264373228</v>
      </c>
      <c r="Y15" s="153">
        <v>0.17839502223584747</v>
      </c>
      <c r="Z15" s="153">
        <v>0.1205865722416597</v>
      </c>
      <c r="AA15" s="153">
        <v>1.2282958300007446E-2</v>
      </c>
      <c r="AB15" s="153">
        <v>1.4640900424307615E-2</v>
      </c>
      <c r="AC15" s="179">
        <v>0</v>
      </c>
      <c r="AD15" s="169">
        <v>0.15641505784922835</v>
      </c>
      <c r="AE15" s="153">
        <v>0.21415910191907411</v>
      </c>
      <c r="AF15" s="153">
        <v>0.11516728666212216</v>
      </c>
      <c r="AG15" s="153">
        <v>9.392370851781618E-3</v>
      </c>
      <c r="AH15" s="153">
        <v>9.2130495261305134E-3</v>
      </c>
      <c r="AI15" s="163">
        <v>0.13800137033234774</v>
      </c>
      <c r="AJ15" s="169">
        <v>2.1019202404929604</v>
      </c>
      <c r="AK15" s="153">
        <v>2.7058961241549215</v>
      </c>
      <c r="AL15" s="153">
        <v>1.4448218589037818</v>
      </c>
      <c r="AM15" s="153">
        <v>0.12167532915178907</v>
      </c>
      <c r="AN15" s="154">
        <v>0.12385394995043814</v>
      </c>
    </row>
    <row r="16" spans="1:40" s="134" customFormat="1" ht="14.25">
      <c r="A16" s="146"/>
      <c r="B16" s="158" t="s">
        <v>155</v>
      </c>
      <c r="C16" s="158" t="s">
        <v>162</v>
      </c>
      <c r="D16" s="158" t="s">
        <v>7</v>
      </c>
      <c r="E16" s="166">
        <v>1.4720619955500001</v>
      </c>
      <c r="F16" s="169">
        <v>0.62168247377999997</v>
      </c>
      <c r="G16" s="153">
        <v>0.39</v>
      </c>
      <c r="H16" s="153">
        <v>0.95</v>
      </c>
      <c r="I16" s="153">
        <v>0.45</v>
      </c>
      <c r="J16" s="153">
        <v>0.15</v>
      </c>
      <c r="K16" s="173"/>
      <c r="L16" s="169"/>
      <c r="M16" s="153"/>
      <c r="N16" s="153"/>
      <c r="O16" s="153"/>
      <c r="P16" s="153"/>
      <c r="Q16" s="175">
        <v>1.4720619955500001</v>
      </c>
      <c r="R16" s="169">
        <v>0.62168247377999997</v>
      </c>
      <c r="S16" s="153">
        <v>0.39</v>
      </c>
      <c r="T16" s="153">
        <v>0.95</v>
      </c>
      <c r="U16" s="153">
        <v>0.45</v>
      </c>
      <c r="V16" s="153">
        <v>0.15</v>
      </c>
      <c r="W16" s="163">
        <v>4.8592990267880554E-2</v>
      </c>
      <c r="X16" s="169">
        <v>3.4168615556520843E-2</v>
      </c>
      <c r="Y16" s="153">
        <v>3.0075128827462827E-2</v>
      </c>
      <c r="Z16" s="153">
        <v>9.4748387708198933E-2</v>
      </c>
      <c r="AA16" s="153">
        <v>5.5273312350033577E-2</v>
      </c>
      <c r="AB16" s="153">
        <v>2.196135063646143E-2</v>
      </c>
      <c r="AC16" s="179">
        <v>0</v>
      </c>
      <c r="AD16" s="169">
        <v>2.484354392064621E-3</v>
      </c>
      <c r="AE16" s="153">
        <v>1.9685302805487748E-3</v>
      </c>
      <c r="AF16" s="153">
        <v>5.8731487947178635E-3</v>
      </c>
      <c r="AG16" s="153">
        <v>3.2932311414716532E-3</v>
      </c>
      <c r="AH16" s="153">
        <v>1.2683405393008383E-3</v>
      </c>
      <c r="AI16" s="163">
        <v>1.5206549858178806</v>
      </c>
      <c r="AJ16" s="169">
        <v>0.65833544372858543</v>
      </c>
      <c r="AK16" s="153">
        <v>0.42204365910801162</v>
      </c>
      <c r="AL16" s="153">
        <v>1.0506215365029168</v>
      </c>
      <c r="AM16" s="153">
        <v>0.50856654349150521</v>
      </c>
      <c r="AN16" s="154">
        <v>0.17322969117576226</v>
      </c>
    </row>
    <row r="17" spans="1:40" s="135" customFormat="1" ht="15" thickBot="1">
      <c r="A17" s="146"/>
      <c r="B17" s="158" t="s">
        <v>155</v>
      </c>
      <c r="C17" s="158" t="s">
        <v>161</v>
      </c>
      <c r="D17" s="158" t="s">
        <v>160</v>
      </c>
      <c r="E17" s="167">
        <v>4.2594389640000001E-2</v>
      </c>
      <c r="F17" s="170">
        <v>0</v>
      </c>
      <c r="G17" s="160">
        <v>0.76305299999999998</v>
      </c>
      <c r="H17" s="160">
        <v>0.76305299999999998</v>
      </c>
      <c r="I17" s="160">
        <v>0</v>
      </c>
      <c r="J17" s="160">
        <v>0</v>
      </c>
      <c r="K17" s="174"/>
      <c r="L17" s="170"/>
      <c r="M17" s="160"/>
      <c r="N17" s="160"/>
      <c r="O17" s="160"/>
      <c r="P17" s="160"/>
      <c r="Q17" s="176">
        <v>4.2594389640000001E-2</v>
      </c>
      <c r="R17" s="170">
        <v>0</v>
      </c>
      <c r="S17" s="160">
        <v>0.76305299999999998</v>
      </c>
      <c r="T17" s="160">
        <v>0.76305299999999998</v>
      </c>
      <c r="U17" s="160">
        <v>0</v>
      </c>
      <c r="V17" s="160">
        <v>0</v>
      </c>
      <c r="W17" s="164">
        <v>1.4060472775601421E-3</v>
      </c>
      <c r="X17" s="170">
        <v>0</v>
      </c>
      <c r="Y17" s="160">
        <v>5.8843377633799987E-2</v>
      </c>
      <c r="Z17" s="160">
        <v>7.6103201564109768E-2</v>
      </c>
      <c r="AA17" s="160">
        <v>0</v>
      </c>
      <c r="AB17" s="160">
        <v>0</v>
      </c>
      <c r="AC17" s="180">
        <v>0</v>
      </c>
      <c r="AD17" s="170">
        <v>0</v>
      </c>
      <c r="AE17" s="160">
        <v>0</v>
      </c>
      <c r="AF17" s="160">
        <v>0</v>
      </c>
      <c r="AG17" s="160">
        <v>0</v>
      </c>
      <c r="AH17" s="160">
        <v>0</v>
      </c>
      <c r="AI17" s="164">
        <v>4.4000436917560143E-2</v>
      </c>
      <c r="AJ17" s="170">
        <v>0</v>
      </c>
      <c r="AK17" s="160">
        <v>0.82189637763379997</v>
      </c>
      <c r="AL17" s="160">
        <v>0.83915620156410975</v>
      </c>
      <c r="AM17" s="160">
        <v>0</v>
      </c>
      <c r="AN17" s="161">
        <v>0</v>
      </c>
    </row>
    <row r="18" spans="1:40" s="134" customFormat="1" ht="14.25">
      <c r="A18" s="146"/>
      <c r="B18" s="158" t="s">
        <v>155</v>
      </c>
      <c r="C18" s="158" t="s">
        <v>154</v>
      </c>
      <c r="D18" s="158" t="s">
        <v>159</v>
      </c>
      <c r="E18" s="166">
        <v>32.984411999999999</v>
      </c>
      <c r="F18" s="169">
        <v>33.850718000000001</v>
      </c>
      <c r="G18" s="153">
        <v>34.136291999999997</v>
      </c>
      <c r="H18" s="153">
        <v>34.749918000000001</v>
      </c>
      <c r="I18" s="153">
        <v>32.309896999999999</v>
      </c>
      <c r="J18" s="153">
        <v>31.227321</v>
      </c>
      <c r="K18" s="173"/>
      <c r="L18" s="169"/>
      <c r="M18" s="153"/>
      <c r="N18" s="153"/>
      <c r="O18" s="153"/>
      <c r="P18" s="153"/>
      <c r="Q18" s="175">
        <v>32.984411999999999</v>
      </c>
      <c r="R18" s="169">
        <v>33.850718000000001</v>
      </c>
      <c r="S18" s="153">
        <v>34.136291999999997</v>
      </c>
      <c r="T18" s="153">
        <v>34.749918000000001</v>
      </c>
      <c r="U18" s="153">
        <v>32.309896999999999</v>
      </c>
      <c r="V18" s="153">
        <v>31.227321</v>
      </c>
      <c r="W18" s="163">
        <v>1.0888204546771902</v>
      </c>
      <c r="X18" s="169">
        <v>1.8604870145712127</v>
      </c>
      <c r="Y18" s="153">
        <v>2.6324445630561257</v>
      </c>
      <c r="Z18" s="153">
        <v>3.4657881089390727</v>
      </c>
      <c r="AA18" s="153">
        <v>3.9686111752853606</v>
      </c>
      <c r="AB18" s="153">
        <v>4.5719609727888972</v>
      </c>
      <c r="AC18" s="179">
        <v>0.29980377075712566</v>
      </c>
      <c r="AD18" s="169">
        <v>0.3888872109613119</v>
      </c>
      <c r="AE18" s="153">
        <v>0.42084155142263235</v>
      </c>
      <c r="AF18" s="153">
        <v>0.4527336735156452</v>
      </c>
      <c r="AG18" s="153">
        <v>0.44301162252071208</v>
      </c>
      <c r="AH18" s="153">
        <v>0.45021193310605478</v>
      </c>
      <c r="AI18" s="163">
        <v>34.373036225434312</v>
      </c>
      <c r="AJ18" s="169">
        <v>36.100092225532528</v>
      </c>
      <c r="AK18" s="153">
        <v>37.189578114478756</v>
      </c>
      <c r="AL18" s="153">
        <v>38.668439782454719</v>
      </c>
      <c r="AM18" s="153">
        <v>36.721519797806074</v>
      </c>
      <c r="AN18" s="154">
        <v>36.249493905894951</v>
      </c>
    </row>
    <row r="19" spans="1:40" s="134" customFormat="1" ht="14.25">
      <c r="A19" s="146"/>
      <c r="B19" s="158" t="s">
        <v>155</v>
      </c>
      <c r="C19" s="158" t="s">
        <v>154</v>
      </c>
      <c r="D19" s="158" t="s">
        <v>158</v>
      </c>
      <c r="E19" s="166">
        <v>27.235693000000001</v>
      </c>
      <c r="F19" s="169">
        <v>26.386914999999998</v>
      </c>
      <c r="G19" s="153">
        <v>25.515522000000001</v>
      </c>
      <c r="H19" s="153">
        <v>24.57704</v>
      </c>
      <c r="I19" s="153">
        <v>24.550473</v>
      </c>
      <c r="J19" s="153">
        <v>24.609527</v>
      </c>
      <c r="K19" s="173"/>
      <c r="L19" s="169"/>
      <c r="M19" s="153"/>
      <c r="N19" s="153"/>
      <c r="O19" s="153"/>
      <c r="P19" s="153"/>
      <c r="Q19" s="175">
        <v>27.235693000000001</v>
      </c>
      <c r="R19" s="169">
        <v>26.386914999999998</v>
      </c>
      <c r="S19" s="153">
        <v>25.515522000000001</v>
      </c>
      <c r="T19" s="153">
        <v>24.57704</v>
      </c>
      <c r="U19" s="153">
        <v>24.550473</v>
      </c>
      <c r="V19" s="153">
        <v>24.609527</v>
      </c>
      <c r="W19" s="163">
        <v>0.89905436652041359</v>
      </c>
      <c r="X19" s="169">
        <v>1.4502650346174164</v>
      </c>
      <c r="Y19" s="153">
        <v>1.9676477211537495</v>
      </c>
      <c r="Z19" s="153">
        <v>2.4511946469893822</v>
      </c>
      <c r="AA19" s="153">
        <v>3.0155243610445872</v>
      </c>
      <c r="AB19" s="153">
        <v>3.6030563429630966</v>
      </c>
      <c r="AC19" s="179">
        <v>0.21874692631015177</v>
      </c>
      <c r="AD19" s="169">
        <v>0.26641366582787018</v>
      </c>
      <c r="AE19" s="153">
        <v>0.27743002144108869</v>
      </c>
      <c r="AF19" s="153">
        <v>0.28345784698656584</v>
      </c>
      <c r="AG19" s="153">
        <v>0.29900569173598301</v>
      </c>
      <c r="AH19" s="153">
        <v>0.31610292493128228</v>
      </c>
      <c r="AI19" s="163">
        <v>28.353494292830568</v>
      </c>
      <c r="AJ19" s="169">
        <v>28.103593700445284</v>
      </c>
      <c r="AK19" s="153">
        <v>27.760599742594838</v>
      </c>
      <c r="AL19" s="153">
        <v>27.311692493975947</v>
      </c>
      <c r="AM19" s="153">
        <v>27.865003052780569</v>
      </c>
      <c r="AN19" s="154">
        <v>28.528686267894379</v>
      </c>
    </row>
    <row r="20" spans="1:40" s="134" customFormat="1" ht="14.25">
      <c r="A20" s="146"/>
      <c r="B20" s="158" t="s">
        <v>155</v>
      </c>
      <c r="C20" s="158" t="s">
        <v>154</v>
      </c>
      <c r="D20" s="158" t="s">
        <v>157</v>
      </c>
      <c r="E20" s="166">
        <v>9.8036010000000005</v>
      </c>
      <c r="F20" s="169">
        <v>9.8035820000000005</v>
      </c>
      <c r="G20" s="153">
        <v>9.7146899999999992</v>
      </c>
      <c r="H20" s="153">
        <v>9.6257990000000007</v>
      </c>
      <c r="I20" s="153">
        <v>9.5369270000000004</v>
      </c>
      <c r="J20" s="153">
        <v>9.5369270000000004</v>
      </c>
      <c r="K20" s="173"/>
      <c r="L20" s="169"/>
      <c r="M20" s="153"/>
      <c r="N20" s="153"/>
      <c r="O20" s="153"/>
      <c r="P20" s="153"/>
      <c r="Q20" s="175">
        <v>9.8036010000000005</v>
      </c>
      <c r="R20" s="169">
        <v>9.8035820000000005</v>
      </c>
      <c r="S20" s="153">
        <v>9.7146899999999992</v>
      </c>
      <c r="T20" s="153">
        <v>9.6257990000000007</v>
      </c>
      <c r="U20" s="153">
        <v>9.5369270000000004</v>
      </c>
      <c r="V20" s="153">
        <v>9.5369270000000004</v>
      </c>
      <c r="W20" s="163">
        <v>0.32361835943274464</v>
      </c>
      <c r="X20" s="169">
        <v>0.53881979718374318</v>
      </c>
      <c r="Y20" s="153">
        <v>0.74915526479196082</v>
      </c>
      <c r="Z20" s="153">
        <v>0.96003045858230962</v>
      </c>
      <c r="AA20" s="153">
        <v>1.1714167665121522</v>
      </c>
      <c r="AB20" s="153">
        <v>1.396291985608908</v>
      </c>
      <c r="AC20" s="179">
        <v>4.2035507826280995E-2</v>
      </c>
      <c r="AD20" s="169">
        <v>5.2983678710907992E-2</v>
      </c>
      <c r="AE20" s="153">
        <v>5.6400627043265747E-2</v>
      </c>
      <c r="AF20" s="153">
        <v>5.9126958395923836E-2</v>
      </c>
      <c r="AG20" s="153">
        <v>6.1716826158654453E-2</v>
      </c>
      <c r="AH20" s="153">
        <v>6.4953101034578201E-2</v>
      </c>
      <c r="AI20" s="163">
        <v>10.169254867259026</v>
      </c>
      <c r="AJ20" s="169">
        <v>10.395385475894651</v>
      </c>
      <c r="AK20" s="153">
        <v>10.520245891835225</v>
      </c>
      <c r="AL20" s="153">
        <v>10.644956416978234</v>
      </c>
      <c r="AM20" s="153">
        <v>10.770060592670808</v>
      </c>
      <c r="AN20" s="154">
        <v>10.998172086643487</v>
      </c>
    </row>
    <row r="21" spans="1:40" s="134" customFormat="1" ht="14.25">
      <c r="A21" s="146"/>
      <c r="B21" s="158" t="s">
        <v>155</v>
      </c>
      <c r="C21" s="158" t="s">
        <v>154</v>
      </c>
      <c r="D21" s="158" t="s">
        <v>156</v>
      </c>
      <c r="E21" s="166">
        <v>1.3</v>
      </c>
      <c r="F21" s="169">
        <v>1.3</v>
      </c>
      <c r="G21" s="153">
        <v>1.25</v>
      </c>
      <c r="H21" s="153">
        <v>1.25</v>
      </c>
      <c r="I21" s="153">
        <v>1.2</v>
      </c>
      <c r="J21" s="153">
        <v>1.2</v>
      </c>
      <c r="K21" s="173"/>
      <c r="L21" s="169"/>
      <c r="M21" s="153"/>
      <c r="N21" s="153"/>
      <c r="O21" s="153"/>
      <c r="P21" s="153"/>
      <c r="Q21" s="175">
        <v>1.3</v>
      </c>
      <c r="R21" s="169">
        <v>1.3</v>
      </c>
      <c r="S21" s="153">
        <v>1.25</v>
      </c>
      <c r="T21" s="153">
        <v>1.25</v>
      </c>
      <c r="U21" s="153">
        <v>1.2</v>
      </c>
      <c r="V21" s="153">
        <v>1.2</v>
      </c>
      <c r="W21" s="163">
        <v>4.2913197636518241E-2</v>
      </c>
      <c r="X21" s="169">
        <v>7.1449979848066336E-2</v>
      </c>
      <c r="Y21" s="153">
        <v>9.6394643677765401E-2</v>
      </c>
      <c r="Z21" s="153">
        <v>0.12466893119499867</v>
      </c>
      <c r="AA21" s="153">
        <v>0.14739549960008946</v>
      </c>
      <c r="AB21" s="153">
        <v>0.17569080509169144</v>
      </c>
      <c r="AC21" s="179">
        <v>5.9255117901343413E-3</v>
      </c>
      <c r="AD21" s="169">
        <v>5.9423145654099235E-3</v>
      </c>
      <c r="AE21" s="153">
        <v>7.2176567628362553E-3</v>
      </c>
      <c r="AF21" s="153">
        <v>8.8411135844188027E-3</v>
      </c>
      <c r="AG21" s="153">
        <v>1.004800011922038E-2</v>
      </c>
      <c r="AH21" s="153">
        <v>1.1610546325653903E-2</v>
      </c>
      <c r="AI21" s="163">
        <v>1.3488387094266527</v>
      </c>
      <c r="AJ21" s="169">
        <v>1.3773922944134762</v>
      </c>
      <c r="AK21" s="153">
        <v>1.3536123004406018</v>
      </c>
      <c r="AL21" s="153">
        <v>1.3835100447794175</v>
      </c>
      <c r="AM21" s="153">
        <v>1.3574434997193099</v>
      </c>
      <c r="AN21" s="154">
        <v>1.3873013514173453</v>
      </c>
    </row>
    <row r="22" spans="1:40" s="135" customFormat="1" ht="15" thickBot="1">
      <c r="A22" s="146"/>
      <c r="B22" s="158" t="s">
        <v>155</v>
      </c>
      <c r="C22" s="158" t="s">
        <v>154</v>
      </c>
      <c r="D22" s="158" t="s">
        <v>153</v>
      </c>
      <c r="E22" s="167">
        <v>4.5904752252270002</v>
      </c>
      <c r="F22" s="170">
        <v>4.1866312252269999</v>
      </c>
      <c r="G22" s="160">
        <v>4.3566312252269999</v>
      </c>
      <c r="H22" s="160">
        <v>4.5366312252269996</v>
      </c>
      <c r="I22" s="160">
        <v>4.7066312252270004</v>
      </c>
      <c r="J22" s="160">
        <v>4.8866312252270001</v>
      </c>
      <c r="K22" s="174"/>
      <c r="L22" s="170"/>
      <c r="M22" s="160"/>
      <c r="N22" s="160"/>
      <c r="O22" s="160"/>
      <c r="P22" s="160"/>
      <c r="Q22" s="176">
        <v>4.5904752252270002</v>
      </c>
      <c r="R22" s="170">
        <v>4.1866312252269999</v>
      </c>
      <c r="S22" s="160">
        <v>4.3566312252269999</v>
      </c>
      <c r="T22" s="160">
        <v>4.5366312252269996</v>
      </c>
      <c r="U22" s="160">
        <v>4.7066312252270004</v>
      </c>
      <c r="V22" s="160">
        <v>4.8866312252270001</v>
      </c>
      <c r="W22" s="164">
        <v>0.15153228506592864</v>
      </c>
      <c r="X22" s="170">
        <v>0.23010362821058017</v>
      </c>
      <c r="Y22" s="160">
        <v>0.33596473167294683</v>
      </c>
      <c r="Z22" s="160">
        <v>0.45246157285992528</v>
      </c>
      <c r="AA22" s="160">
        <v>0.57811355072976234</v>
      </c>
      <c r="AB22" s="160">
        <v>0.71544681178860792</v>
      </c>
      <c r="AC22" s="180">
        <v>2.7449649409232734E-2</v>
      </c>
      <c r="AD22" s="170">
        <v>2.5105855471389493E-2</v>
      </c>
      <c r="AE22" s="160">
        <v>3.3009395174911881E-2</v>
      </c>
      <c r="AF22" s="160">
        <v>4.2114557270695741E-2</v>
      </c>
      <c r="AG22" s="160">
        <v>5.1737731083802085E-2</v>
      </c>
      <c r="AH22" s="160">
        <v>6.2083229602308901E-2</v>
      </c>
      <c r="AI22" s="164">
        <v>4.7694571597021618</v>
      </c>
      <c r="AJ22" s="170">
        <v>4.4418407089089698</v>
      </c>
      <c r="AK22" s="160">
        <v>4.7256053520748589</v>
      </c>
      <c r="AL22" s="160">
        <v>5.0312073553576209</v>
      </c>
      <c r="AM22" s="160">
        <v>5.3364825070405644</v>
      </c>
      <c r="AN22" s="161">
        <v>5.6641612666179171</v>
      </c>
    </row>
    <row r="23" spans="1:40" s="134" customFormat="1" ht="14.25">
      <c r="A23" s="146"/>
      <c r="B23" s="158" t="s">
        <v>151</v>
      </c>
      <c r="C23" s="158" t="s">
        <v>151</v>
      </c>
      <c r="D23" s="158" t="s">
        <v>37</v>
      </c>
      <c r="E23" s="166">
        <v>1.3767113520000001</v>
      </c>
      <c r="F23" s="169">
        <v>1.5404400119999999</v>
      </c>
      <c r="G23" s="153">
        <v>1.5404400119999999</v>
      </c>
      <c r="H23" s="153">
        <v>1.5404400119999999</v>
      </c>
      <c r="I23" s="153">
        <v>1.5404400119999999</v>
      </c>
      <c r="J23" s="153">
        <v>1.5404400119999999</v>
      </c>
      <c r="K23" s="173"/>
      <c r="L23" s="169"/>
      <c r="M23" s="153"/>
      <c r="N23" s="153"/>
      <c r="O23" s="153"/>
      <c r="P23" s="153"/>
      <c r="Q23" s="175">
        <v>1.3767113520000001</v>
      </c>
      <c r="R23" s="169">
        <v>1.5404400119999999</v>
      </c>
      <c r="S23" s="153">
        <v>1.5404400119999999</v>
      </c>
      <c r="T23" s="153">
        <v>1.5404400119999999</v>
      </c>
      <c r="U23" s="153">
        <v>1.5404400119999999</v>
      </c>
      <c r="V23" s="153">
        <v>1.5404400119999999</v>
      </c>
      <c r="W23" s="163">
        <v>4.5445451028318651E-2</v>
      </c>
      <c r="X23" s="169">
        <v>8.4664929088119401E-2</v>
      </c>
      <c r="Y23" s="153">
        <v>0.11879213285097023</v>
      </c>
      <c r="Z23" s="153">
        <v>0.15363600789284071</v>
      </c>
      <c r="AA23" s="153">
        <v>0.18921160431058981</v>
      </c>
      <c r="AB23" s="153">
        <v>0.22553428825311217</v>
      </c>
      <c r="AC23" s="179">
        <v>5.1092016427141874E-2</v>
      </c>
      <c r="AD23" s="169">
        <v>8.0780341339026909E-2</v>
      </c>
      <c r="AE23" s="153">
        <v>8.4831563718140629E-2</v>
      </c>
      <c r="AF23" s="153">
        <v>8.7322060677031382E-2</v>
      </c>
      <c r="AG23" s="153">
        <v>8.9991309139010531E-2</v>
      </c>
      <c r="AH23" s="153">
        <v>9.2599846528922031E-2</v>
      </c>
      <c r="AI23" s="163">
        <v>1.4732488194554605</v>
      </c>
      <c r="AJ23" s="169">
        <v>1.7058852824271462</v>
      </c>
      <c r="AK23" s="153">
        <v>1.7440637085691109</v>
      </c>
      <c r="AL23" s="153">
        <v>1.7813980805698719</v>
      </c>
      <c r="AM23" s="153">
        <v>1.8196429254496003</v>
      </c>
      <c r="AN23" s="154">
        <v>1.858574146782034</v>
      </c>
    </row>
    <row r="24" spans="1:40" s="134" customFormat="1" ht="14.25">
      <c r="A24" s="146"/>
      <c r="B24" s="158" t="s">
        <v>151</v>
      </c>
      <c r="C24" s="158" t="s">
        <v>151</v>
      </c>
      <c r="D24" s="158" t="s">
        <v>36</v>
      </c>
      <c r="E24" s="166">
        <v>3.3564917453378857</v>
      </c>
      <c r="F24" s="169">
        <v>3.9241686253378858</v>
      </c>
      <c r="G24" s="153">
        <v>4.5639245533378858</v>
      </c>
      <c r="H24" s="153">
        <v>4.6891966533378859</v>
      </c>
      <c r="I24" s="153">
        <v>4.7328493813378856</v>
      </c>
      <c r="J24" s="153">
        <v>4.734059381337886</v>
      </c>
      <c r="K24" s="173"/>
      <c r="L24" s="169"/>
      <c r="M24" s="153"/>
      <c r="N24" s="153"/>
      <c r="O24" s="153"/>
      <c r="P24" s="153"/>
      <c r="Q24" s="175">
        <v>3.3564917453378857</v>
      </c>
      <c r="R24" s="169">
        <v>3.9241686253378858</v>
      </c>
      <c r="S24" s="153">
        <v>4.5639245533378858</v>
      </c>
      <c r="T24" s="153">
        <v>4.6891966533378859</v>
      </c>
      <c r="U24" s="153">
        <v>4.7328493813378856</v>
      </c>
      <c r="V24" s="153">
        <v>4.734059381337886</v>
      </c>
      <c r="W24" s="163">
        <v>0.11079830279463598</v>
      </c>
      <c r="X24" s="169">
        <v>0.21567828400062039</v>
      </c>
      <c r="Y24" s="153">
        <v>0.35195030487296819</v>
      </c>
      <c r="Z24" s="153">
        <v>0.46767770794783914</v>
      </c>
      <c r="AA24" s="153">
        <v>0.58133391591189287</v>
      </c>
      <c r="AB24" s="153">
        <v>0.69310892004927283</v>
      </c>
      <c r="AC24" s="179">
        <v>0.11693539468804945</v>
      </c>
      <c r="AD24" s="169">
        <v>0.1925321848045983</v>
      </c>
      <c r="AE24" s="153">
        <v>0.23679868840633173</v>
      </c>
      <c r="AF24" s="153">
        <v>0.25248260404774236</v>
      </c>
      <c r="AG24" s="153">
        <v>0.26476969042035314</v>
      </c>
      <c r="AH24" s="153">
        <v>0.2745545042535194</v>
      </c>
      <c r="AI24" s="163">
        <v>3.5842254428205713</v>
      </c>
      <c r="AJ24" s="169">
        <v>4.3323790941431044</v>
      </c>
      <c r="AK24" s="153">
        <v>5.1526735466171854</v>
      </c>
      <c r="AL24" s="153">
        <v>5.4093569653334672</v>
      </c>
      <c r="AM24" s="153">
        <v>5.5789529876701316</v>
      </c>
      <c r="AN24" s="154">
        <v>5.7017228056406779</v>
      </c>
    </row>
    <row r="25" spans="1:40" s="134" customFormat="1" ht="14.25">
      <c r="A25" s="146"/>
      <c r="B25" s="158" t="s">
        <v>151</v>
      </c>
      <c r="C25" s="158" t="s">
        <v>151</v>
      </c>
      <c r="D25" s="158" t="s">
        <v>152</v>
      </c>
      <c r="E25" s="166">
        <v>25.299100038369573</v>
      </c>
      <c r="F25" s="169">
        <v>25.52607779328557</v>
      </c>
      <c r="G25" s="153">
        <v>25.303908825797574</v>
      </c>
      <c r="H25" s="153">
        <v>25.003909166631573</v>
      </c>
      <c r="I25" s="153">
        <v>25.004760802921574</v>
      </c>
      <c r="J25" s="153">
        <v>25.004760952508573</v>
      </c>
      <c r="K25" s="173"/>
      <c r="L25" s="169"/>
      <c r="M25" s="153"/>
      <c r="N25" s="153"/>
      <c r="O25" s="153"/>
      <c r="P25" s="153"/>
      <c r="Q25" s="175">
        <v>25.299100038369573</v>
      </c>
      <c r="R25" s="169">
        <v>25.52607779328557</v>
      </c>
      <c r="S25" s="153">
        <v>25.303908825797574</v>
      </c>
      <c r="T25" s="153">
        <v>25.003909166631573</v>
      </c>
      <c r="U25" s="153">
        <v>25.004760802921574</v>
      </c>
      <c r="V25" s="153">
        <v>25.004760952508573</v>
      </c>
      <c r="W25" s="163">
        <v>0.8351271384404626</v>
      </c>
      <c r="X25" s="169">
        <v>1.4029521107157166</v>
      </c>
      <c r="Y25" s="153">
        <v>1.9513290199339366</v>
      </c>
      <c r="Z25" s="153">
        <v>2.4937685052006309</v>
      </c>
      <c r="AA25" s="153">
        <v>3.0713243424394641</v>
      </c>
      <c r="AB25" s="153">
        <v>3.6609221523929314</v>
      </c>
      <c r="AC25" s="179">
        <v>0.97997817518173802</v>
      </c>
      <c r="AD25" s="169">
        <v>1.4002321180567168</v>
      </c>
      <c r="AE25" s="153">
        <v>1.4511058581137861</v>
      </c>
      <c r="AF25" s="153">
        <v>1.4681893555297723</v>
      </c>
      <c r="AG25" s="153">
        <v>1.5049865872808004</v>
      </c>
      <c r="AH25" s="153">
        <v>1.5408868863624647</v>
      </c>
      <c r="AI25" s="163">
        <v>27.114205351991775</v>
      </c>
      <c r="AJ25" s="169">
        <v>28.329262022058003</v>
      </c>
      <c r="AK25" s="153">
        <v>28.706343703845295</v>
      </c>
      <c r="AL25" s="153">
        <v>28.965867027361977</v>
      </c>
      <c r="AM25" s="153">
        <v>29.581071732641838</v>
      </c>
      <c r="AN25" s="154">
        <v>30.206569991263969</v>
      </c>
    </row>
    <row r="26" spans="1:40" s="134" customFormat="1" ht="14.25">
      <c r="A26" s="146"/>
      <c r="B26" s="158" t="s">
        <v>151</v>
      </c>
      <c r="C26" s="158" t="s">
        <v>151</v>
      </c>
      <c r="D26" s="158" t="s">
        <v>150</v>
      </c>
      <c r="E26" s="167">
        <v>1.4851989000076558</v>
      </c>
      <c r="F26" s="170">
        <v>1.4851989000076558</v>
      </c>
      <c r="G26" s="160">
        <v>1.4851989000076558</v>
      </c>
      <c r="H26" s="160">
        <v>1.4851989000076558</v>
      </c>
      <c r="I26" s="160">
        <v>1.4851989000076558</v>
      </c>
      <c r="J26" s="160">
        <v>1.4851989000076558</v>
      </c>
      <c r="K26" s="174"/>
      <c r="L26" s="170"/>
      <c r="M26" s="160"/>
      <c r="N26" s="160"/>
      <c r="O26" s="160"/>
      <c r="P26" s="160"/>
      <c r="Q26" s="176">
        <v>1.4851989000076558</v>
      </c>
      <c r="R26" s="170">
        <v>1.4851989000076558</v>
      </c>
      <c r="S26" s="160">
        <v>1.4851989000076558</v>
      </c>
      <c r="T26" s="160">
        <v>1.4851989000076558</v>
      </c>
      <c r="U26" s="160">
        <v>1.4851989000076558</v>
      </c>
      <c r="V26" s="160">
        <v>1.4851989000076558</v>
      </c>
      <c r="W26" s="164">
        <v>4.9026641481206168E-2</v>
      </c>
      <c r="X26" s="170">
        <v>8.1628793443013326E-2</v>
      </c>
      <c r="Y26" s="160">
        <v>0.11453217500547774</v>
      </c>
      <c r="Z26" s="160">
        <v>0.14812652758075373</v>
      </c>
      <c r="AA26" s="160">
        <v>0.18242636156010983</v>
      </c>
      <c r="AB26" s="160">
        <v>0.21744649205303279</v>
      </c>
      <c r="AC26" s="180">
        <v>2.5253678944404976E-2</v>
      </c>
      <c r="AD26" s="170">
        <v>3.3745463409243004E-2</v>
      </c>
      <c r="AE26" s="160">
        <v>4.0108913127240915E-2</v>
      </c>
      <c r="AF26" s="160">
        <v>4.6899333864394176E-2</v>
      </c>
      <c r="AG26" s="160">
        <v>5.4193988968289905E-2</v>
      </c>
      <c r="AH26" s="160">
        <v>6.134646292921303E-2</v>
      </c>
      <c r="AI26" s="164">
        <v>1.5594792204332668</v>
      </c>
      <c r="AJ26" s="170">
        <v>1.600573156859912</v>
      </c>
      <c r="AK26" s="160">
        <v>1.6398399881403745</v>
      </c>
      <c r="AL26" s="160">
        <v>1.6802247614528036</v>
      </c>
      <c r="AM26" s="160">
        <v>1.7218192505360554</v>
      </c>
      <c r="AN26" s="161">
        <v>1.7639918549899016</v>
      </c>
    </row>
    <row r="27" spans="1:40" s="134" customFormat="1" ht="14.25">
      <c r="A27" s="146"/>
      <c r="B27" s="158" t="s">
        <v>147</v>
      </c>
      <c r="C27" s="158" t="s">
        <v>147</v>
      </c>
      <c r="D27" s="158" t="s">
        <v>149</v>
      </c>
      <c r="E27" s="166">
        <v>3.9646110834634278</v>
      </c>
      <c r="F27" s="169">
        <v>3.7614875434634274</v>
      </c>
      <c r="G27" s="153">
        <v>3.5508766474634279</v>
      </c>
      <c r="H27" s="153">
        <v>3.5508766474634279</v>
      </c>
      <c r="I27" s="153">
        <v>3.5589747514634276</v>
      </c>
      <c r="J27" s="153">
        <v>3.5589747514634276</v>
      </c>
      <c r="K27" s="173"/>
      <c r="L27" s="169"/>
      <c r="M27" s="153"/>
      <c r="N27" s="153"/>
      <c r="O27" s="153"/>
      <c r="P27" s="153"/>
      <c r="Q27" s="175">
        <v>3.9646110834634278</v>
      </c>
      <c r="R27" s="169">
        <v>3.7614875434634274</v>
      </c>
      <c r="S27" s="153">
        <v>3.5508766474634279</v>
      </c>
      <c r="T27" s="153">
        <v>3.5508766474634279</v>
      </c>
      <c r="U27" s="153">
        <v>3.5589747514634276</v>
      </c>
      <c r="V27" s="153">
        <v>3.5589747514634276</v>
      </c>
      <c r="W27" s="163">
        <v>0.1308724145973823</v>
      </c>
      <c r="X27" s="169">
        <v>0.20673708398401125</v>
      </c>
      <c r="Y27" s="153">
        <v>0.27382839134074821</v>
      </c>
      <c r="Z27" s="153">
        <v>0.35414719715563647</v>
      </c>
      <c r="AA27" s="153">
        <v>0.43714738463004643</v>
      </c>
      <c r="AB27" s="153">
        <v>0.52106594948801011</v>
      </c>
      <c r="AC27" s="179">
        <v>0.10467367250362075</v>
      </c>
      <c r="AD27" s="169">
        <v>0.13755364295794942</v>
      </c>
      <c r="AE27" s="153">
        <v>0.14236138223933484</v>
      </c>
      <c r="AF27" s="153">
        <v>0.15375972532135673</v>
      </c>
      <c r="AG27" s="153">
        <v>0.16636807396276512</v>
      </c>
      <c r="AH27" s="153">
        <v>0.17836878691526215</v>
      </c>
      <c r="AI27" s="163">
        <v>4.2001571705644309</v>
      </c>
      <c r="AJ27" s="169">
        <v>4.1057782704053878</v>
      </c>
      <c r="AK27" s="153">
        <v>3.9670664210435111</v>
      </c>
      <c r="AL27" s="153">
        <v>4.0587835699404211</v>
      </c>
      <c r="AM27" s="153">
        <v>4.1624902100562391</v>
      </c>
      <c r="AN27" s="154">
        <v>4.2584094878667003</v>
      </c>
    </row>
    <row r="28" spans="1:40" s="134" customFormat="1" ht="14.25">
      <c r="A28" s="146"/>
      <c r="B28" s="158" t="s">
        <v>147</v>
      </c>
      <c r="C28" s="158" t="s">
        <v>147</v>
      </c>
      <c r="D28" s="158" t="s">
        <v>148</v>
      </c>
      <c r="E28" s="166">
        <v>8.6329565053267974</v>
      </c>
      <c r="F28" s="169">
        <v>9.3625764053267986</v>
      </c>
      <c r="G28" s="153">
        <v>9.1685926853267912</v>
      </c>
      <c r="H28" s="153">
        <v>9.1685926853267983</v>
      </c>
      <c r="I28" s="153">
        <v>9.1760514653267986</v>
      </c>
      <c r="J28" s="153">
        <v>9.1760514653267986</v>
      </c>
      <c r="K28" s="173"/>
      <c r="L28" s="169"/>
      <c r="M28" s="153"/>
      <c r="N28" s="153"/>
      <c r="O28" s="153"/>
      <c r="P28" s="153"/>
      <c r="Q28" s="175">
        <v>8.6329565053267974</v>
      </c>
      <c r="R28" s="169">
        <v>9.3625764053267986</v>
      </c>
      <c r="S28" s="153">
        <v>9.1685926853267912</v>
      </c>
      <c r="T28" s="153">
        <v>9.1685926853267983</v>
      </c>
      <c r="U28" s="153">
        <v>9.1760514653267986</v>
      </c>
      <c r="V28" s="153">
        <v>9.1760514653267986</v>
      </c>
      <c r="W28" s="163">
        <v>0.28497520669273513</v>
      </c>
      <c r="X28" s="169">
        <v>0.51458145806660127</v>
      </c>
      <c r="Y28" s="153">
        <v>0.70704257994291453</v>
      </c>
      <c r="Z28" s="153">
        <v>0.91443092051357944</v>
      </c>
      <c r="AA28" s="153">
        <v>1.1270905750733142</v>
      </c>
      <c r="AB28" s="153">
        <v>1.3434565579217157</v>
      </c>
      <c r="AC28" s="179">
        <v>0.21952903932673584</v>
      </c>
      <c r="AD28" s="169">
        <v>0.32892710173330092</v>
      </c>
      <c r="AE28" s="153">
        <v>0.35514408949889309</v>
      </c>
      <c r="AF28" s="153">
        <v>0.38588231872485246</v>
      </c>
      <c r="AG28" s="153">
        <v>0.41920749174291261</v>
      </c>
      <c r="AH28" s="153">
        <v>0.45153178278985384</v>
      </c>
      <c r="AI28" s="163">
        <v>9.1374607513462678</v>
      </c>
      <c r="AJ28" s="169">
        <v>10.206084965126701</v>
      </c>
      <c r="AK28" s="153">
        <v>10.230779354768599</v>
      </c>
      <c r="AL28" s="153">
        <v>10.468905924565231</v>
      </c>
      <c r="AM28" s="153">
        <v>10.722349532143026</v>
      </c>
      <c r="AN28" s="154">
        <v>10.971039806038368</v>
      </c>
    </row>
    <row r="29" spans="1:40" s="135" customFormat="1" ht="15" thickBot="1">
      <c r="A29" s="146"/>
      <c r="B29" s="158" t="s">
        <v>147</v>
      </c>
      <c r="C29" s="158" t="s">
        <v>147</v>
      </c>
      <c r="D29" s="158" t="s">
        <v>146</v>
      </c>
      <c r="E29" s="167">
        <v>2.6958228729699991</v>
      </c>
      <c r="F29" s="170">
        <v>2.9385343729699991</v>
      </c>
      <c r="G29" s="160">
        <v>2.9827376289699989</v>
      </c>
      <c r="H29" s="160">
        <v>2.5657376289699991</v>
      </c>
      <c r="I29" s="160">
        <v>2.5672293849699988</v>
      </c>
      <c r="J29" s="160">
        <v>2.4672293849699987</v>
      </c>
      <c r="K29" s="174"/>
      <c r="L29" s="170"/>
      <c r="M29" s="160"/>
      <c r="N29" s="160"/>
      <c r="O29" s="160"/>
      <c r="P29" s="160"/>
      <c r="Q29" s="176">
        <v>2.6958228729699991</v>
      </c>
      <c r="R29" s="170">
        <v>2.9385343729699991</v>
      </c>
      <c r="S29" s="160">
        <v>2.9827376289699989</v>
      </c>
      <c r="T29" s="160">
        <v>2.5657376289699991</v>
      </c>
      <c r="U29" s="160">
        <v>2.5672293849699988</v>
      </c>
      <c r="V29" s="160">
        <v>2.4672293849699987</v>
      </c>
      <c r="W29" s="164">
        <v>8.898952287754458E-2</v>
      </c>
      <c r="X29" s="170">
        <v>0.16150632440889012</v>
      </c>
      <c r="Y29" s="160">
        <v>0.23001594474306097</v>
      </c>
      <c r="Z29" s="160">
        <v>0.25589421434438364</v>
      </c>
      <c r="AA29" s="160">
        <v>0.31533171482140254</v>
      </c>
      <c r="AB29" s="160">
        <v>0.36122459749271485</v>
      </c>
      <c r="AC29" s="180">
        <v>5.3698136324269508E-2</v>
      </c>
      <c r="AD29" s="170">
        <v>7.9366364127728461E-2</v>
      </c>
      <c r="AE29" s="160">
        <v>9.2641864189566492E-2</v>
      </c>
      <c r="AF29" s="160">
        <v>9.0346010568046364E-2</v>
      </c>
      <c r="AG29" s="160">
        <v>0.10184790219512475</v>
      </c>
      <c r="AH29" s="160">
        <v>0.10866459350503467</v>
      </c>
      <c r="AI29" s="164">
        <v>2.8385105321718131</v>
      </c>
      <c r="AJ29" s="170">
        <v>3.1794070615066179</v>
      </c>
      <c r="AK29" s="160">
        <v>3.3053954379026265</v>
      </c>
      <c r="AL29" s="160">
        <v>2.911977853882429</v>
      </c>
      <c r="AM29" s="160">
        <v>2.9844090019865259</v>
      </c>
      <c r="AN29" s="161">
        <v>2.9371185759677481</v>
      </c>
    </row>
    <row r="30" spans="1:40" s="134" customFormat="1" ht="14.25">
      <c r="A30" s="146"/>
      <c r="B30" s="158" t="s">
        <v>142</v>
      </c>
      <c r="C30" s="158" t="s">
        <v>142</v>
      </c>
      <c r="D30" s="159" t="s">
        <v>145</v>
      </c>
      <c r="E30" s="166">
        <v>83.983286709951571</v>
      </c>
      <c r="F30" s="169">
        <v>82.000427837982542</v>
      </c>
      <c r="G30" s="153">
        <v>82.141521099981546</v>
      </c>
      <c r="H30" s="153">
        <v>85.272357329951561</v>
      </c>
      <c r="I30" s="153">
        <v>85.03046878995157</v>
      </c>
      <c r="J30" s="153">
        <v>83.20333614798156</v>
      </c>
      <c r="K30" s="173"/>
      <c r="L30" s="169"/>
      <c r="M30" s="153"/>
      <c r="N30" s="153"/>
      <c r="O30" s="153"/>
      <c r="P30" s="153"/>
      <c r="Q30" s="175">
        <v>83.983286709951571</v>
      </c>
      <c r="R30" s="169">
        <v>82.000427837982542</v>
      </c>
      <c r="S30" s="153">
        <v>82.141521099981546</v>
      </c>
      <c r="T30" s="153">
        <v>85.272357329951561</v>
      </c>
      <c r="U30" s="153">
        <v>85.03046878995157</v>
      </c>
      <c r="V30" s="153">
        <v>83.20333614798156</v>
      </c>
      <c r="W30" s="163">
        <v>2.7723010621142521</v>
      </c>
      <c r="X30" s="169">
        <v>4.5068683973512833</v>
      </c>
      <c r="Y30" s="153">
        <v>6.3344021260658963</v>
      </c>
      <c r="Z30" s="153">
        <v>8.5046509190424473</v>
      </c>
      <c r="AA30" s="153">
        <v>10.444257023770604</v>
      </c>
      <c r="AB30" s="153">
        <v>12.181717595127921</v>
      </c>
      <c r="AC30" s="179">
        <v>0.74748599179507913</v>
      </c>
      <c r="AD30" s="169">
        <v>0.95588394302691893</v>
      </c>
      <c r="AE30" s="153">
        <v>0.97487493959961047</v>
      </c>
      <c r="AF30" s="153">
        <v>1.1052850023325349</v>
      </c>
      <c r="AG30" s="153">
        <v>1.2113383295524438</v>
      </c>
      <c r="AH30" s="153">
        <v>1.2703808162335244</v>
      </c>
      <c r="AI30" s="163">
        <v>87.503073763860897</v>
      </c>
      <c r="AJ30" s="169">
        <v>87.463180178360744</v>
      </c>
      <c r="AK30" s="153">
        <v>89.450798165647058</v>
      </c>
      <c r="AL30" s="153">
        <v>94.882293251326544</v>
      </c>
      <c r="AM30" s="153">
        <v>96.686064143274621</v>
      </c>
      <c r="AN30" s="154">
        <v>96.655434559343007</v>
      </c>
    </row>
    <row r="31" spans="1:40" s="134" customFormat="1" ht="14.25">
      <c r="A31" s="146"/>
      <c r="B31" s="158" t="s">
        <v>142</v>
      </c>
      <c r="C31" s="158" t="s">
        <v>142</v>
      </c>
      <c r="D31" s="158" t="s">
        <v>144</v>
      </c>
      <c r="E31" s="166">
        <v>10.867357</v>
      </c>
      <c r="F31" s="169">
        <v>10.867357</v>
      </c>
      <c r="G31" s="153">
        <v>10.867357</v>
      </c>
      <c r="H31" s="153">
        <v>10.867357</v>
      </c>
      <c r="I31" s="153">
        <v>10.867357</v>
      </c>
      <c r="J31" s="153">
        <v>10.867357</v>
      </c>
      <c r="K31" s="173"/>
      <c r="L31" s="169"/>
      <c r="M31" s="153"/>
      <c r="N31" s="153"/>
      <c r="O31" s="153"/>
      <c r="P31" s="153"/>
      <c r="Q31" s="175">
        <v>10.867357</v>
      </c>
      <c r="R31" s="169">
        <v>10.867357</v>
      </c>
      <c r="S31" s="153">
        <v>10.867357</v>
      </c>
      <c r="T31" s="153">
        <v>10.867357</v>
      </c>
      <c r="U31" s="153">
        <v>10.867357</v>
      </c>
      <c r="V31" s="153">
        <v>10.867357</v>
      </c>
      <c r="W31" s="163">
        <v>0.35873310671353842</v>
      </c>
      <c r="X31" s="169">
        <v>0.59728649127057132</v>
      </c>
      <c r="Y31" s="153">
        <v>0.83804400458725681</v>
      </c>
      <c r="Z31" s="153">
        <v>1.0838574256835898</v>
      </c>
      <c r="AA31" s="153">
        <v>1.3348329286229408</v>
      </c>
      <c r="AB31" s="153">
        <v>1.5910789171240225</v>
      </c>
      <c r="AC31" s="179">
        <v>0.116568509883221</v>
      </c>
      <c r="AD31" s="169">
        <v>0.15272716828273999</v>
      </c>
      <c r="AE31" s="153">
        <v>0.15549867994574046</v>
      </c>
      <c r="AF31" s="153">
        <v>0.16985174194380109</v>
      </c>
      <c r="AG31" s="153">
        <v>0.18670915710431138</v>
      </c>
      <c r="AH31" s="153">
        <v>0.20013510752254052</v>
      </c>
      <c r="AI31" s="163">
        <v>11.34265861659676</v>
      </c>
      <c r="AJ31" s="169">
        <v>11.617370659553311</v>
      </c>
      <c r="AK31" s="153">
        <v>11.860899684532997</v>
      </c>
      <c r="AL31" s="153">
        <v>12.121066167627392</v>
      </c>
      <c r="AM31" s="153">
        <v>12.388899085727253</v>
      </c>
      <c r="AN31" s="154">
        <v>12.658571024646562</v>
      </c>
    </row>
    <row r="32" spans="1:40" s="134" customFormat="1" ht="14.25">
      <c r="A32" s="146"/>
      <c r="B32" s="158" t="s">
        <v>142</v>
      </c>
      <c r="C32" s="158" t="s">
        <v>142</v>
      </c>
      <c r="D32" s="158" t="s">
        <v>143</v>
      </c>
      <c r="E32" s="166">
        <v>13.877654999999999</v>
      </c>
      <c r="F32" s="169">
        <v>14.460491000000001</v>
      </c>
      <c r="G32" s="153">
        <v>14.725991</v>
      </c>
      <c r="H32" s="153">
        <v>15.130485</v>
      </c>
      <c r="I32" s="153">
        <v>15.540905000000002</v>
      </c>
      <c r="J32" s="153">
        <v>15.962285999999999</v>
      </c>
      <c r="K32" s="173"/>
      <c r="L32" s="169"/>
      <c r="M32" s="153"/>
      <c r="N32" s="153"/>
      <c r="O32" s="153"/>
      <c r="P32" s="153"/>
      <c r="Q32" s="175">
        <v>13.877654999999999</v>
      </c>
      <c r="R32" s="169">
        <v>14.460491000000001</v>
      </c>
      <c r="S32" s="153">
        <v>14.725991</v>
      </c>
      <c r="T32" s="153">
        <v>15.130485</v>
      </c>
      <c r="U32" s="153">
        <v>15.540905000000002</v>
      </c>
      <c r="V32" s="153">
        <v>15.962285999999999</v>
      </c>
      <c r="W32" s="163">
        <v>0.4581035013433965</v>
      </c>
      <c r="X32" s="169">
        <v>0.79477060811011135</v>
      </c>
      <c r="Y32" s="153">
        <v>1.1356053241975843</v>
      </c>
      <c r="Z32" s="153">
        <v>1.5090411147295661</v>
      </c>
      <c r="AA32" s="153">
        <v>1.9088828805937723</v>
      </c>
      <c r="AB32" s="153">
        <v>2.3370223987031942</v>
      </c>
      <c r="AC32" s="179">
        <v>0</v>
      </c>
      <c r="AD32" s="169">
        <v>0</v>
      </c>
      <c r="AE32" s="153">
        <v>0</v>
      </c>
      <c r="AF32" s="153">
        <v>0</v>
      </c>
      <c r="AG32" s="153">
        <v>0</v>
      </c>
      <c r="AH32" s="153">
        <v>0</v>
      </c>
      <c r="AI32" s="163">
        <v>14.335758501343395</v>
      </c>
      <c r="AJ32" s="169">
        <v>15.255261608110112</v>
      </c>
      <c r="AK32" s="153">
        <v>15.861596324197585</v>
      </c>
      <c r="AL32" s="153">
        <v>16.639526114729566</v>
      </c>
      <c r="AM32" s="153">
        <v>17.449787880593775</v>
      </c>
      <c r="AN32" s="154">
        <v>18.299308398703193</v>
      </c>
    </row>
    <row r="33" spans="1:40" s="134" customFormat="1" ht="14.25">
      <c r="A33" s="146"/>
      <c r="B33" s="158" t="s">
        <v>142</v>
      </c>
      <c r="C33" s="158" t="s">
        <v>142</v>
      </c>
      <c r="D33" s="158" t="s">
        <v>184</v>
      </c>
      <c r="E33" s="166">
        <v>3.6</v>
      </c>
      <c r="F33" s="169">
        <v>2.9540000000000002</v>
      </c>
      <c r="G33" s="153">
        <v>2.3809999999999998</v>
      </c>
      <c r="H33" s="153">
        <v>2.448</v>
      </c>
      <c r="I33" s="153">
        <v>2.4820000000000002</v>
      </c>
      <c r="J33" s="153">
        <v>1.8340000000000001</v>
      </c>
      <c r="K33" s="173"/>
      <c r="L33" s="169"/>
      <c r="M33" s="153"/>
      <c r="N33" s="153"/>
      <c r="O33" s="153"/>
      <c r="P33" s="153"/>
      <c r="Q33" s="175">
        <v>3.6</v>
      </c>
      <c r="R33" s="169">
        <v>2.9540000000000002</v>
      </c>
      <c r="S33" s="153">
        <v>2.3809999999999998</v>
      </c>
      <c r="T33" s="153">
        <v>2.448</v>
      </c>
      <c r="U33" s="153">
        <v>2.4820000000000002</v>
      </c>
      <c r="V33" s="153">
        <v>1.8340000000000001</v>
      </c>
      <c r="W33" s="163">
        <v>0.11883654730112747</v>
      </c>
      <c r="X33" s="169">
        <v>0.16235633882399103</v>
      </c>
      <c r="Y33" s="153">
        <v>0.18361251727740768</v>
      </c>
      <c r="Z33" s="153">
        <v>0.24415163485228542</v>
      </c>
      <c r="AA33" s="153">
        <v>0.30486302500618478</v>
      </c>
      <c r="AB33" s="153">
        <v>0.26851411378180146</v>
      </c>
      <c r="AC33" s="179">
        <v>0</v>
      </c>
      <c r="AD33" s="169">
        <v>0</v>
      </c>
      <c r="AE33" s="153">
        <v>0</v>
      </c>
      <c r="AF33" s="153">
        <v>0</v>
      </c>
      <c r="AG33" s="153">
        <v>0</v>
      </c>
      <c r="AH33" s="153">
        <v>0</v>
      </c>
      <c r="AI33" s="163">
        <v>3.7188365473011276</v>
      </c>
      <c r="AJ33" s="169">
        <v>3.1163563388239912</v>
      </c>
      <c r="AK33" s="153">
        <v>2.5646125172774075</v>
      </c>
      <c r="AL33" s="153">
        <v>2.6921516348522854</v>
      </c>
      <c r="AM33" s="153">
        <v>2.786863025006185</v>
      </c>
      <c r="AN33" s="154">
        <v>2.1025141137818015</v>
      </c>
    </row>
    <row r="34" spans="1:40" s="135" customFormat="1" ht="15" thickBot="1">
      <c r="A34" s="146"/>
      <c r="B34" s="158" t="s">
        <v>142</v>
      </c>
      <c r="C34" s="158" t="s">
        <v>142</v>
      </c>
      <c r="D34" s="158" t="s">
        <v>141</v>
      </c>
      <c r="E34" s="166">
        <v>2.883</v>
      </c>
      <c r="F34" s="169">
        <v>3.0179999999999998</v>
      </c>
      <c r="G34" s="153">
        <v>3.1539999999999999</v>
      </c>
      <c r="H34" s="153">
        <v>3.29</v>
      </c>
      <c r="I34" s="153">
        <v>3.4260000000000002</v>
      </c>
      <c r="J34" s="153">
        <v>3.5619999999999998</v>
      </c>
      <c r="K34" s="173"/>
      <c r="L34" s="169"/>
      <c r="M34" s="153"/>
      <c r="N34" s="153"/>
      <c r="O34" s="153"/>
      <c r="P34" s="153"/>
      <c r="Q34" s="175">
        <v>2.883</v>
      </c>
      <c r="R34" s="169">
        <v>3.0179999999999998</v>
      </c>
      <c r="S34" s="153">
        <v>3.1539999999999999</v>
      </c>
      <c r="T34" s="153">
        <v>3.29</v>
      </c>
      <c r="U34" s="153">
        <v>3.4260000000000002</v>
      </c>
      <c r="V34" s="153">
        <v>3.5619999999999998</v>
      </c>
      <c r="W34" s="163">
        <v>9.5168268296986103E-2</v>
      </c>
      <c r="X34" s="169">
        <v>0.1658738762934342</v>
      </c>
      <c r="Y34" s="153">
        <v>0.24322296492773798</v>
      </c>
      <c r="Z34" s="153">
        <v>0.32812862690523614</v>
      </c>
      <c r="AA34" s="153">
        <v>0.42081415135825528</v>
      </c>
      <c r="AB34" s="153">
        <v>0.52150887311383753</v>
      </c>
      <c r="AC34" s="179">
        <v>0</v>
      </c>
      <c r="AD34" s="169">
        <v>0</v>
      </c>
      <c r="AE34" s="153">
        <v>0</v>
      </c>
      <c r="AF34" s="153">
        <v>0</v>
      </c>
      <c r="AG34" s="153">
        <v>0</v>
      </c>
      <c r="AH34" s="153">
        <v>0</v>
      </c>
      <c r="AI34" s="163">
        <v>2.9781682682969861</v>
      </c>
      <c r="AJ34" s="169">
        <v>3.183873876293434</v>
      </c>
      <c r="AK34" s="153">
        <v>3.3972229649277379</v>
      </c>
      <c r="AL34" s="153">
        <v>3.6181286269052362</v>
      </c>
      <c r="AM34" s="153">
        <v>3.8468141513582554</v>
      </c>
      <c r="AN34" s="154">
        <v>4.0835088731138374</v>
      </c>
    </row>
    <row r="35" spans="1:40" s="210" customFormat="1" ht="13.5" customHeight="1">
      <c r="B35" s="158" t="s">
        <v>142</v>
      </c>
      <c r="C35" s="158" t="s">
        <v>142</v>
      </c>
      <c r="D35" s="158" t="s">
        <v>190</v>
      </c>
      <c r="E35" s="166">
        <v>0</v>
      </c>
      <c r="F35" s="169">
        <v>0</v>
      </c>
      <c r="G35" s="153">
        <v>0</v>
      </c>
      <c r="H35" s="153">
        <v>0</v>
      </c>
      <c r="I35" s="153">
        <v>0</v>
      </c>
      <c r="J35" s="153">
        <v>0</v>
      </c>
      <c r="K35" s="173"/>
      <c r="L35" s="169"/>
      <c r="M35" s="153"/>
      <c r="N35" s="153"/>
      <c r="O35" s="153"/>
      <c r="P35" s="153"/>
      <c r="Q35" s="175">
        <v>0</v>
      </c>
      <c r="R35" s="169">
        <v>0</v>
      </c>
      <c r="S35" s="153">
        <v>0</v>
      </c>
      <c r="T35" s="153">
        <v>0</v>
      </c>
      <c r="U35" s="153">
        <v>0</v>
      </c>
      <c r="V35" s="153">
        <v>0</v>
      </c>
      <c r="W35" s="163">
        <v>0</v>
      </c>
      <c r="X35" s="169">
        <v>0</v>
      </c>
      <c r="Y35" s="153">
        <v>0</v>
      </c>
      <c r="Z35" s="153">
        <v>0</v>
      </c>
      <c r="AA35" s="153">
        <v>0</v>
      </c>
      <c r="AB35" s="153">
        <v>0</v>
      </c>
      <c r="AC35" s="179">
        <v>0</v>
      </c>
      <c r="AD35" s="169">
        <v>0</v>
      </c>
      <c r="AE35" s="153">
        <v>0</v>
      </c>
      <c r="AF35" s="153">
        <v>0</v>
      </c>
      <c r="AG35" s="153">
        <v>0</v>
      </c>
      <c r="AH35" s="153">
        <v>0</v>
      </c>
      <c r="AI35" s="163">
        <v>0</v>
      </c>
      <c r="AJ35" s="169">
        <v>0</v>
      </c>
      <c r="AK35" s="153">
        <v>0</v>
      </c>
      <c r="AL35" s="153">
        <v>0</v>
      </c>
      <c r="AM35" s="153">
        <v>0</v>
      </c>
      <c r="AN35" s="153">
        <v>0</v>
      </c>
    </row>
    <row r="36" spans="1:40" s="146" customFormat="1" ht="14.25">
      <c r="B36" s="158"/>
      <c r="C36" s="158"/>
      <c r="D36" s="158"/>
      <c r="E36" s="181">
        <f>SUM(E6:E35)</f>
        <v>263.84826382075852</v>
      </c>
      <c r="F36" s="182">
        <f t="shared" ref="F36:J36" si="0">SUM(F6:F35)</f>
        <v>262.96911218938089</v>
      </c>
      <c r="G36" s="183">
        <f t="shared" si="0"/>
        <v>263.86712457811183</v>
      </c>
      <c r="H36" s="183">
        <f t="shared" si="0"/>
        <v>264.96291224891587</v>
      </c>
      <c r="I36" s="183">
        <f t="shared" si="0"/>
        <v>260.6132967132059</v>
      </c>
      <c r="J36" s="183">
        <f t="shared" si="0"/>
        <v>256.89073222082294</v>
      </c>
      <c r="K36" s="184"/>
      <c r="L36" s="182"/>
      <c r="M36" s="183"/>
      <c r="N36" s="183"/>
      <c r="O36" s="183"/>
      <c r="P36" s="183"/>
      <c r="Q36" s="185">
        <f t="shared" ref="Q36:AN36" si="1">SUM(Q6:Q35)</f>
        <v>263.84826382075852</v>
      </c>
      <c r="R36" s="182">
        <f t="shared" si="1"/>
        <v>262.96911218938089</v>
      </c>
      <c r="S36" s="183">
        <f t="shared" si="1"/>
        <v>263.86712457811183</v>
      </c>
      <c r="T36" s="183">
        <f t="shared" si="1"/>
        <v>264.96291224891587</v>
      </c>
      <c r="U36" s="183">
        <f t="shared" si="1"/>
        <v>260.6132967132059</v>
      </c>
      <c r="V36" s="183">
        <f t="shared" si="1"/>
        <v>256.89073222082294</v>
      </c>
      <c r="W36" s="186">
        <f t="shared" si="1"/>
        <v>8.7096713010710936</v>
      </c>
      <c r="X36" s="182">
        <f t="shared" si="1"/>
        <v>14.453182897380897</v>
      </c>
      <c r="Y36" s="183">
        <f t="shared" si="1"/>
        <v>20.348301961586913</v>
      </c>
      <c r="Z36" s="183">
        <f t="shared" si="1"/>
        <v>26.426114461109236</v>
      </c>
      <c r="AA36" s="183">
        <f t="shared" si="1"/>
        <v>32.011022559557773</v>
      </c>
      <c r="AB36" s="183">
        <f t="shared" si="1"/>
        <v>37.611116303725389</v>
      </c>
      <c r="AC36" s="187">
        <f t="shared" si="1"/>
        <v>3.0091759811671861</v>
      </c>
      <c r="AD36" s="182">
        <f t="shared" si="1"/>
        <v>5.3600556381377089</v>
      </c>
      <c r="AE36" s="183">
        <f t="shared" si="1"/>
        <v>5.7471013226268237</v>
      </c>
      <c r="AF36" s="183">
        <f t="shared" si="1"/>
        <v>5.9328033098976851</v>
      </c>
      <c r="AG36" s="183">
        <f t="shared" si="1"/>
        <v>6.1514297804635811</v>
      </c>
      <c r="AH36" s="183">
        <f t="shared" si="1"/>
        <v>6.3882525358910902</v>
      </c>
      <c r="AI36" s="188">
        <f t="shared" si="1"/>
        <v>275.56711110299676</v>
      </c>
      <c r="AJ36" s="182">
        <f t="shared" si="1"/>
        <v>282.78235072489952</v>
      </c>
      <c r="AK36" s="183">
        <f t="shared" si="1"/>
        <v>289.96252786232566</v>
      </c>
      <c r="AL36" s="183">
        <f t="shared" si="1"/>
        <v>297.32183001992286</v>
      </c>
      <c r="AM36" s="183">
        <f t="shared" si="1"/>
        <v>298.77574905322729</v>
      </c>
      <c r="AN36" s="189">
        <f t="shared" si="1"/>
        <v>300.89010106043935</v>
      </c>
    </row>
    <row r="37" spans="1:40" s="146" customFormat="1" ht="20.25" customHeight="1">
      <c r="B37" s="199"/>
      <c r="C37" s="199"/>
      <c r="D37" s="200"/>
      <c r="E37" s="201"/>
      <c r="F37" s="202"/>
      <c r="G37" s="202"/>
      <c r="H37" s="202"/>
      <c r="I37" s="202"/>
      <c r="J37" s="203"/>
      <c r="K37" s="202"/>
      <c r="L37" s="202"/>
      <c r="M37" s="202"/>
      <c r="N37" s="202"/>
      <c r="O37" s="202"/>
      <c r="P37" s="202"/>
      <c r="Q37" s="201"/>
      <c r="R37" s="202"/>
      <c r="S37" s="202"/>
      <c r="T37" s="202"/>
      <c r="U37" s="202"/>
      <c r="V37" s="203"/>
      <c r="W37" s="201"/>
      <c r="X37" s="202"/>
      <c r="Y37" s="202"/>
      <c r="Z37" s="202"/>
      <c r="AA37" s="202"/>
      <c r="AB37" s="203"/>
      <c r="AC37" s="201"/>
      <c r="AD37" s="202"/>
      <c r="AE37" s="202"/>
      <c r="AF37" s="202"/>
      <c r="AG37" s="202"/>
      <c r="AH37" s="203"/>
      <c r="AI37" s="204"/>
      <c r="AJ37" s="202"/>
      <c r="AK37" s="202"/>
      <c r="AL37" s="202"/>
      <c r="AM37" s="202"/>
      <c r="AN37" s="203"/>
    </row>
    <row r="38" spans="1:40" ht="15">
      <c r="B38" s="198"/>
      <c r="C38" s="198"/>
      <c r="D38" s="198"/>
      <c r="E38" s="192"/>
      <c r="F38" s="191"/>
      <c r="G38" s="191"/>
      <c r="H38" s="191"/>
      <c r="I38" s="191"/>
      <c r="J38" s="205"/>
      <c r="K38" s="205"/>
      <c r="L38" s="205"/>
      <c r="M38" s="205"/>
      <c r="N38" s="205"/>
      <c r="O38" s="205"/>
      <c r="P38" s="205"/>
      <c r="Q38" s="206"/>
      <c r="R38" s="205"/>
      <c r="S38" s="205"/>
      <c r="T38" s="205"/>
      <c r="U38" s="205"/>
      <c r="V38" s="205"/>
      <c r="W38" s="206"/>
      <c r="X38" s="205"/>
      <c r="Y38" s="205"/>
      <c r="Z38" s="205"/>
      <c r="AA38" s="205"/>
      <c r="AB38" s="205"/>
      <c r="AC38" s="206"/>
      <c r="AD38" s="205"/>
      <c r="AE38" s="205"/>
      <c r="AF38" s="205"/>
      <c r="AG38" s="205"/>
      <c r="AH38" s="205"/>
      <c r="AI38" s="206"/>
      <c r="AJ38" s="205"/>
      <c r="AK38" s="205"/>
      <c r="AL38" s="205"/>
      <c r="AM38" s="205"/>
      <c r="AN38" s="205"/>
    </row>
    <row r="39" spans="1:40" ht="57.75" customHeight="1">
      <c r="B39" s="223" t="s">
        <v>188</v>
      </c>
      <c r="C39" s="223"/>
      <c r="D39" s="223"/>
      <c r="E39" s="221" t="s">
        <v>183</v>
      </c>
      <c r="F39" s="221"/>
      <c r="G39" s="221"/>
      <c r="H39" s="221"/>
      <c r="I39" s="221"/>
      <c r="J39" s="221"/>
      <c r="K39" s="221" t="s">
        <v>176</v>
      </c>
      <c r="L39" s="221"/>
      <c r="M39" s="221"/>
      <c r="N39" s="221"/>
      <c r="O39" s="221"/>
      <c r="P39" s="221"/>
      <c r="Q39" s="221" t="s">
        <v>175</v>
      </c>
      <c r="R39" s="221"/>
      <c r="S39" s="221"/>
      <c r="T39" s="221"/>
      <c r="U39" s="221"/>
      <c r="V39" s="221"/>
      <c r="W39" s="221" t="s">
        <v>123</v>
      </c>
      <c r="X39" s="221"/>
      <c r="Y39" s="221"/>
      <c r="Z39" s="221"/>
      <c r="AA39" s="221"/>
      <c r="AB39" s="221"/>
      <c r="AC39" s="221" t="s">
        <v>124</v>
      </c>
      <c r="AD39" s="221"/>
      <c r="AE39" s="221"/>
      <c r="AF39" s="221"/>
      <c r="AG39" s="221"/>
      <c r="AH39" s="221"/>
      <c r="AI39" s="221" t="s">
        <v>174</v>
      </c>
      <c r="AJ39" s="221"/>
      <c r="AK39" s="221"/>
      <c r="AL39" s="221"/>
      <c r="AM39" s="221"/>
      <c r="AN39" s="221"/>
    </row>
    <row r="40" spans="1:40" ht="23.25" customHeight="1">
      <c r="B40" s="147" t="s">
        <v>173</v>
      </c>
      <c r="C40" s="147"/>
      <c r="D40" s="147"/>
      <c r="E40" s="151" t="s">
        <v>172</v>
      </c>
      <c r="F40" s="151" t="s">
        <v>171</v>
      </c>
      <c r="G40" s="151" t="s">
        <v>170</v>
      </c>
      <c r="H40" s="151" t="s">
        <v>169</v>
      </c>
      <c r="I40" s="151" t="s">
        <v>168</v>
      </c>
      <c r="J40" s="151" t="s">
        <v>167</v>
      </c>
      <c r="K40" s="152" t="s">
        <v>172</v>
      </c>
      <c r="L40" s="152" t="s">
        <v>171</v>
      </c>
      <c r="M40" s="152" t="s">
        <v>170</v>
      </c>
      <c r="N40" s="152" t="s">
        <v>169</v>
      </c>
      <c r="O40" s="152" t="s">
        <v>168</v>
      </c>
      <c r="P40" s="152" t="s">
        <v>167</v>
      </c>
      <c r="Q40" s="152" t="s">
        <v>172</v>
      </c>
      <c r="R40" s="152" t="s">
        <v>171</v>
      </c>
      <c r="S40" s="152" t="s">
        <v>170</v>
      </c>
      <c r="T40" s="152" t="s">
        <v>169</v>
      </c>
      <c r="U40" s="152" t="s">
        <v>168</v>
      </c>
      <c r="V40" s="152" t="s">
        <v>167</v>
      </c>
      <c r="W40" s="152" t="s">
        <v>172</v>
      </c>
      <c r="X40" s="152" t="s">
        <v>171</v>
      </c>
      <c r="Y40" s="152" t="s">
        <v>170</v>
      </c>
      <c r="Z40" s="152" t="s">
        <v>169</v>
      </c>
      <c r="AA40" s="152" t="s">
        <v>168</v>
      </c>
      <c r="AB40" s="152" t="s">
        <v>167</v>
      </c>
      <c r="AC40" s="152" t="s">
        <v>172</v>
      </c>
      <c r="AD40" s="152" t="s">
        <v>171</v>
      </c>
      <c r="AE40" s="152" t="s">
        <v>170</v>
      </c>
      <c r="AF40" s="152" t="s">
        <v>169</v>
      </c>
      <c r="AG40" s="152" t="s">
        <v>168</v>
      </c>
      <c r="AH40" s="152" t="s">
        <v>167</v>
      </c>
      <c r="AI40" s="152" t="s">
        <v>172</v>
      </c>
      <c r="AJ40" s="152" t="s">
        <v>171</v>
      </c>
      <c r="AK40" s="152" t="s">
        <v>170</v>
      </c>
      <c r="AL40" s="152" t="s">
        <v>169</v>
      </c>
      <c r="AM40" s="152" t="s">
        <v>168</v>
      </c>
      <c r="AN40" s="152" t="s">
        <v>167</v>
      </c>
    </row>
    <row r="41" spans="1:40">
      <c r="B41" s="158" t="s">
        <v>155</v>
      </c>
      <c r="C41" s="158" t="s">
        <v>165</v>
      </c>
      <c r="D41" s="158" t="s">
        <v>166</v>
      </c>
      <c r="E41" s="165"/>
      <c r="F41" s="171"/>
      <c r="G41" s="155"/>
      <c r="H41" s="155"/>
      <c r="I41" s="155"/>
      <c r="J41" s="155"/>
      <c r="K41" s="172"/>
      <c r="L41" s="171"/>
      <c r="M41" s="155"/>
      <c r="N41" s="155"/>
      <c r="O41" s="155"/>
      <c r="P41" s="155"/>
      <c r="Q41" s="172"/>
      <c r="R41" s="171"/>
      <c r="S41" s="155"/>
      <c r="T41" s="155"/>
      <c r="U41" s="155"/>
      <c r="V41" s="155"/>
      <c r="W41" s="177"/>
      <c r="X41" s="168"/>
      <c r="Y41" s="142"/>
      <c r="Z41" s="142"/>
      <c r="AA41" s="142"/>
      <c r="AB41" s="142"/>
      <c r="AC41" s="178"/>
      <c r="AD41" s="168"/>
      <c r="AE41" s="142"/>
      <c r="AF41" s="142"/>
      <c r="AG41" s="142"/>
      <c r="AH41" s="142"/>
      <c r="AI41" s="162"/>
      <c r="AJ41" s="168"/>
      <c r="AK41" s="142"/>
      <c r="AL41" s="142"/>
      <c r="AM41" s="142"/>
      <c r="AN41" s="143"/>
    </row>
    <row r="42" spans="1:40">
      <c r="B42" s="158" t="s">
        <v>155</v>
      </c>
      <c r="C42" s="158" t="s">
        <v>163</v>
      </c>
      <c r="D42" s="158" t="s">
        <v>4</v>
      </c>
      <c r="E42" s="166">
        <v>2.5450579860740108</v>
      </c>
      <c r="F42" s="169">
        <v>1.909367</v>
      </c>
      <c r="G42" s="153">
        <v>3.1510340000000001</v>
      </c>
      <c r="H42" s="153">
        <v>2.7525279999999999</v>
      </c>
      <c r="I42" s="153">
        <v>1.7121550000000001</v>
      </c>
      <c r="J42" s="153">
        <v>1.8743019999999999</v>
      </c>
      <c r="K42" s="173"/>
      <c r="L42" s="169"/>
      <c r="M42" s="153"/>
      <c r="N42" s="153"/>
      <c r="O42" s="153"/>
      <c r="P42" s="153"/>
      <c r="Q42" s="175">
        <v>2.5450579860740108</v>
      </c>
      <c r="R42" s="169">
        <v>1.909367</v>
      </c>
      <c r="S42" s="153">
        <v>3.1510340000000001</v>
      </c>
      <c r="T42" s="153">
        <v>2.7525279999999999</v>
      </c>
      <c r="U42" s="153">
        <v>1.7121550000000001</v>
      </c>
      <c r="V42" s="153">
        <v>1.8743019999999999</v>
      </c>
      <c r="W42" s="163">
        <v>8.3885221600740412E-2</v>
      </c>
      <c r="X42" s="169">
        <v>0.10060374567505548</v>
      </c>
      <c r="Y42" s="153">
        <v>0.23104104756107757</v>
      </c>
      <c r="Z42" s="153">
        <v>0.26090866613672281</v>
      </c>
      <c r="AA42" s="153">
        <v>0.19978197873791181</v>
      </c>
      <c r="AB42" s="153">
        <v>0.26056210353319265</v>
      </c>
      <c r="AC42" s="179">
        <v>0</v>
      </c>
      <c r="AD42" s="169">
        <v>5.7153363523744255E-2</v>
      </c>
      <c r="AE42" s="153">
        <v>0.12466605950204221</v>
      </c>
      <c r="AF42" s="153">
        <v>0.1365644474294665</v>
      </c>
      <c r="AG42" s="153">
        <v>0.10195251149399627</v>
      </c>
      <c r="AH42" s="153">
        <v>0.12927996484778256</v>
      </c>
      <c r="AI42" s="163">
        <v>2.6289432076747512</v>
      </c>
      <c r="AJ42" s="169">
        <v>2.0671241091988</v>
      </c>
      <c r="AK42" s="153">
        <v>3.50674110706312</v>
      </c>
      <c r="AL42" s="153">
        <v>3.1500011135661889</v>
      </c>
      <c r="AM42" s="153">
        <v>2.0138894902319082</v>
      </c>
      <c r="AN42" s="154">
        <v>2.264144068380975</v>
      </c>
    </row>
    <row r="43" spans="1:40">
      <c r="B43" s="158" t="s">
        <v>155</v>
      </c>
      <c r="C43" s="158" t="s">
        <v>165</v>
      </c>
      <c r="D43" s="158" t="s">
        <v>18</v>
      </c>
      <c r="E43" s="166">
        <v>9.0849882006939797</v>
      </c>
      <c r="F43" s="169">
        <v>9.9470659999999995</v>
      </c>
      <c r="G43" s="153">
        <v>9.4626859999999997</v>
      </c>
      <c r="H43" s="153">
        <v>9.3150460000000006</v>
      </c>
      <c r="I43" s="153">
        <v>9.2973169999999996</v>
      </c>
      <c r="J43" s="153">
        <v>9.1508339999999997</v>
      </c>
      <c r="K43" s="173"/>
      <c r="L43" s="169"/>
      <c r="M43" s="153"/>
      <c r="N43" s="153"/>
      <c r="O43" s="153"/>
      <c r="P43" s="153"/>
      <c r="Q43" s="175">
        <v>9.0849882006939797</v>
      </c>
      <c r="R43" s="169">
        <v>9.9470659999999995</v>
      </c>
      <c r="S43" s="153">
        <v>9.4626859999999997</v>
      </c>
      <c r="T43" s="153">
        <v>9.3150460000000006</v>
      </c>
      <c r="U43" s="153">
        <v>9.2973169999999996</v>
      </c>
      <c r="V43" s="153">
        <v>9.1508339999999997</v>
      </c>
      <c r="W43" s="163">
        <v>0.2994416051128681</v>
      </c>
      <c r="X43" s="169">
        <v>0.52410673174774303</v>
      </c>
      <c r="Y43" s="153">
        <v>0.69382586356781495</v>
      </c>
      <c r="Z43" s="153">
        <v>0.88296149098654553</v>
      </c>
      <c r="AA43" s="153">
        <v>1.0848529410092098</v>
      </c>
      <c r="AB43" s="153">
        <v>1.2721325358042943</v>
      </c>
      <c r="AC43" s="179">
        <v>0</v>
      </c>
      <c r="AD43" s="169">
        <v>0.56125193195842682</v>
      </c>
      <c r="AE43" s="153">
        <v>0.55875381234928156</v>
      </c>
      <c r="AF43" s="153">
        <v>0.56074306211791447</v>
      </c>
      <c r="AG43" s="153">
        <v>0.56715837341904773</v>
      </c>
      <c r="AH43" s="153">
        <v>0.56429276014240426</v>
      </c>
      <c r="AI43" s="163">
        <v>9.3844298058068478</v>
      </c>
      <c r="AJ43" s="169">
        <v>11.03242466370617</v>
      </c>
      <c r="AK43" s="153">
        <v>10.715265675917097</v>
      </c>
      <c r="AL43" s="153">
        <v>10.758750553104461</v>
      </c>
      <c r="AM43" s="153">
        <v>10.949328314428257</v>
      </c>
      <c r="AN43" s="154">
        <v>10.987259295946698</v>
      </c>
    </row>
    <row r="44" spans="1:40">
      <c r="B44" s="158" t="s">
        <v>155</v>
      </c>
      <c r="C44" s="158" t="s">
        <v>165</v>
      </c>
      <c r="D44" s="158" t="s">
        <v>17</v>
      </c>
      <c r="E44" s="166">
        <v>6.3207904688200012</v>
      </c>
      <c r="F44" s="169">
        <v>6.821847</v>
      </c>
      <c r="G44" s="153">
        <v>7.0364509999999996</v>
      </c>
      <c r="H44" s="153">
        <v>6.0773630000000001</v>
      </c>
      <c r="I44" s="153">
        <v>7.1063499999999999</v>
      </c>
      <c r="J44" s="153">
        <v>6.6128179999999999</v>
      </c>
      <c r="K44" s="173"/>
      <c r="L44" s="169"/>
      <c r="M44" s="153"/>
      <c r="N44" s="153"/>
      <c r="O44" s="153"/>
      <c r="P44" s="153"/>
      <c r="Q44" s="175">
        <v>6.3207904688200012</v>
      </c>
      <c r="R44" s="169">
        <v>6.821847</v>
      </c>
      <c r="S44" s="153">
        <v>7.0364509999999996</v>
      </c>
      <c r="T44" s="153">
        <v>6.0773630000000001</v>
      </c>
      <c r="U44" s="153">
        <v>7.1063499999999999</v>
      </c>
      <c r="V44" s="153">
        <v>6.6128179999999999</v>
      </c>
      <c r="W44" s="163">
        <v>0.20833352798642046</v>
      </c>
      <c r="X44" s="169">
        <v>0.35944025460906204</v>
      </c>
      <c r="Y44" s="153">
        <v>0.51592874280385193</v>
      </c>
      <c r="Z44" s="153">
        <v>0.576065592778229</v>
      </c>
      <c r="AA44" s="153">
        <v>0.82920101544787617</v>
      </c>
      <c r="AB44" s="153">
        <v>0.91930210198898621</v>
      </c>
      <c r="AC44" s="179">
        <v>0</v>
      </c>
      <c r="AD44" s="169">
        <v>0.32957839695292929</v>
      </c>
      <c r="AE44" s="153">
        <v>0.36996453030973631</v>
      </c>
      <c r="AF44" s="153">
        <v>0.33810205385965775</v>
      </c>
      <c r="AG44" s="153">
        <v>0.41451006283950165</v>
      </c>
      <c r="AH44" s="153">
        <v>0.40207760199587633</v>
      </c>
      <c r="AI44" s="163">
        <v>6.5291239968064216</v>
      </c>
      <c r="AJ44" s="169">
        <v>7.5108656515619909</v>
      </c>
      <c r="AK44" s="153">
        <v>7.9223442731135876</v>
      </c>
      <c r="AL44" s="153">
        <v>6.9915306466378873</v>
      </c>
      <c r="AM44" s="153">
        <v>8.3500610782873785</v>
      </c>
      <c r="AN44" s="154">
        <v>7.9341977039848626</v>
      </c>
    </row>
    <row r="45" spans="1:40">
      <c r="B45" s="158" t="s">
        <v>155</v>
      </c>
      <c r="C45" s="158" t="s">
        <v>165</v>
      </c>
      <c r="D45" s="158" t="s">
        <v>21</v>
      </c>
      <c r="E45" s="166">
        <v>3.9932810734155888</v>
      </c>
      <c r="F45" s="169">
        <v>3.982386</v>
      </c>
      <c r="G45" s="153">
        <v>3.5667089999999999</v>
      </c>
      <c r="H45" s="153">
        <v>4.013471</v>
      </c>
      <c r="I45" s="153">
        <v>4.1004670000000001</v>
      </c>
      <c r="J45" s="153">
        <v>4.1466779999999996</v>
      </c>
      <c r="K45" s="173"/>
      <c r="L45" s="169"/>
      <c r="M45" s="153"/>
      <c r="N45" s="153"/>
      <c r="O45" s="153"/>
      <c r="P45" s="153"/>
      <c r="Q45" s="175">
        <v>3.9932810734155888</v>
      </c>
      <c r="R45" s="169">
        <v>3.982386</v>
      </c>
      <c r="S45" s="153">
        <v>3.5667089999999999</v>
      </c>
      <c r="T45" s="153">
        <v>4.013471</v>
      </c>
      <c r="U45" s="153">
        <v>4.1004670000000001</v>
      </c>
      <c r="V45" s="153">
        <v>4.1466779999999996</v>
      </c>
      <c r="W45" s="163">
        <v>0.13161871736928177</v>
      </c>
      <c r="X45" s="169">
        <v>0.20983024652877269</v>
      </c>
      <c r="Y45" s="153">
        <v>0.26151929293861143</v>
      </c>
      <c r="Z45" s="153">
        <v>0.38043186670159912</v>
      </c>
      <c r="AA45" s="153">
        <v>0.47846101025287346</v>
      </c>
      <c r="AB45" s="153">
        <v>0.57646374082448482</v>
      </c>
      <c r="AC45" s="179">
        <v>0</v>
      </c>
      <c r="AD45" s="169">
        <v>0.12594087649895855</v>
      </c>
      <c r="AE45" s="153">
        <v>0.12869474470319681</v>
      </c>
      <c r="AF45" s="153">
        <v>0.16139506983927387</v>
      </c>
      <c r="AG45" s="153">
        <v>0.18115077051366688</v>
      </c>
      <c r="AH45" s="153">
        <v>0.1986902967993838</v>
      </c>
      <c r="AI45" s="163">
        <v>4.1248997907848706</v>
      </c>
      <c r="AJ45" s="169">
        <v>4.3181571230277314</v>
      </c>
      <c r="AK45" s="153">
        <v>3.9569230376418081</v>
      </c>
      <c r="AL45" s="153">
        <v>4.5552979365408728</v>
      </c>
      <c r="AM45" s="153">
        <v>4.7600787807665403</v>
      </c>
      <c r="AN45" s="154">
        <v>4.9218320376238687</v>
      </c>
    </row>
    <row r="46" spans="1:40">
      <c r="B46" s="158" t="s">
        <v>155</v>
      </c>
      <c r="C46" s="158" t="s">
        <v>165</v>
      </c>
      <c r="D46" s="158" t="s">
        <v>20</v>
      </c>
      <c r="E46" s="166">
        <v>0</v>
      </c>
      <c r="F46" s="169">
        <v>0.13084200000000001</v>
      </c>
      <c r="G46" s="153">
        <v>0</v>
      </c>
      <c r="H46" s="153">
        <v>0.13084399999999999</v>
      </c>
      <c r="I46" s="153">
        <v>0.13084399999999999</v>
      </c>
      <c r="J46" s="153">
        <v>0</v>
      </c>
      <c r="K46" s="173"/>
      <c r="L46" s="169"/>
      <c r="M46" s="153"/>
      <c r="N46" s="153"/>
      <c r="O46" s="153"/>
      <c r="P46" s="153"/>
      <c r="Q46" s="175">
        <v>0</v>
      </c>
      <c r="R46" s="169">
        <v>0.13084200000000001</v>
      </c>
      <c r="S46" s="153">
        <v>0</v>
      </c>
      <c r="T46" s="153">
        <v>0.13084399999999999</v>
      </c>
      <c r="U46" s="153">
        <v>0.13084399999999999</v>
      </c>
      <c r="V46" s="153">
        <v>0</v>
      </c>
      <c r="W46" s="163">
        <v>0</v>
      </c>
      <c r="X46" s="169">
        <v>6.8940100523449122E-3</v>
      </c>
      <c r="Y46" s="153">
        <v>0</v>
      </c>
      <c r="Z46" s="153">
        <v>1.2402538143842068E-2</v>
      </c>
      <c r="AA46" s="153">
        <v>1.5267468906718901E-2</v>
      </c>
      <c r="AB46" s="153">
        <v>0</v>
      </c>
      <c r="AC46" s="179">
        <v>0</v>
      </c>
      <c r="AD46" s="169">
        <v>7.2636248856460927E-3</v>
      </c>
      <c r="AE46" s="153">
        <v>0</v>
      </c>
      <c r="AF46" s="153">
        <v>8.6659384317512873E-3</v>
      </c>
      <c r="AG46" s="153">
        <v>9.0400582197323436E-3</v>
      </c>
      <c r="AH46" s="153">
        <v>0</v>
      </c>
      <c r="AI46" s="163">
        <v>0</v>
      </c>
      <c r="AJ46" s="169">
        <v>0.14499963493799101</v>
      </c>
      <c r="AK46" s="153">
        <v>0</v>
      </c>
      <c r="AL46" s="153">
        <v>0.15191247657559334</v>
      </c>
      <c r="AM46" s="153">
        <v>0.15515152712645122</v>
      </c>
      <c r="AN46" s="154">
        <v>0</v>
      </c>
    </row>
    <row r="47" spans="1:40">
      <c r="B47" s="158" t="s">
        <v>155</v>
      </c>
      <c r="C47" s="158" t="s">
        <v>165</v>
      </c>
      <c r="D47" s="158" t="s">
        <v>25</v>
      </c>
      <c r="E47" s="166">
        <v>1.5290126807</v>
      </c>
      <c r="F47" s="169">
        <v>0.34516799999999997</v>
      </c>
      <c r="G47" s="153">
        <v>0.34516599999999997</v>
      </c>
      <c r="H47" s="153">
        <v>0</v>
      </c>
      <c r="I47" s="153">
        <v>0</v>
      </c>
      <c r="J47" s="153">
        <v>0</v>
      </c>
      <c r="K47" s="173"/>
      <c r="L47" s="169"/>
      <c r="M47" s="153"/>
      <c r="N47" s="153"/>
      <c r="O47" s="153"/>
      <c r="P47" s="153"/>
      <c r="Q47" s="175">
        <v>1.5290126807</v>
      </c>
      <c r="R47" s="169">
        <v>0.34516799999999997</v>
      </c>
      <c r="S47" s="153">
        <v>0.34516599999999997</v>
      </c>
      <c r="T47" s="153">
        <v>0</v>
      </c>
      <c r="U47" s="153">
        <v>0</v>
      </c>
      <c r="V47" s="153">
        <v>0</v>
      </c>
      <c r="W47" s="163">
        <v>5.0396324269498027E-2</v>
      </c>
      <c r="X47" s="169">
        <v>1.8186757017989552E-2</v>
      </c>
      <c r="Y47" s="153">
        <v>2.5308363610950235E-2</v>
      </c>
      <c r="Z47" s="153">
        <v>0</v>
      </c>
      <c r="AA47" s="153">
        <v>0</v>
      </c>
      <c r="AB47" s="153">
        <v>0</v>
      </c>
      <c r="AC47" s="179">
        <v>0</v>
      </c>
      <c r="AD47" s="169">
        <v>1.8886978801599289E-2</v>
      </c>
      <c r="AE47" s="153">
        <v>2.062931287956539E-2</v>
      </c>
      <c r="AF47" s="153">
        <v>0</v>
      </c>
      <c r="AG47" s="153">
        <v>0</v>
      </c>
      <c r="AH47" s="153">
        <v>0</v>
      </c>
      <c r="AI47" s="163">
        <v>1.579409004969498</v>
      </c>
      <c r="AJ47" s="169">
        <v>0.38224173581958881</v>
      </c>
      <c r="AK47" s="153">
        <v>0.39110367649051558</v>
      </c>
      <c r="AL47" s="153">
        <v>0</v>
      </c>
      <c r="AM47" s="153">
        <v>0</v>
      </c>
      <c r="AN47" s="154">
        <v>0</v>
      </c>
    </row>
    <row r="48" spans="1:40">
      <c r="B48" s="158" t="s">
        <v>155</v>
      </c>
      <c r="C48" s="158" t="s">
        <v>165</v>
      </c>
      <c r="D48" s="158" t="s">
        <v>29</v>
      </c>
      <c r="E48" s="166">
        <v>0.2</v>
      </c>
      <c r="F48" s="169">
        <v>0</v>
      </c>
      <c r="G48" s="153">
        <v>0</v>
      </c>
      <c r="H48" s="153">
        <v>0</v>
      </c>
      <c r="I48" s="153">
        <v>0</v>
      </c>
      <c r="J48" s="153">
        <v>0</v>
      </c>
      <c r="K48" s="173"/>
      <c r="L48" s="169"/>
      <c r="M48" s="153"/>
      <c r="N48" s="153"/>
      <c r="O48" s="153"/>
      <c r="P48" s="153"/>
      <c r="Q48" s="175">
        <v>0.2</v>
      </c>
      <c r="R48" s="169">
        <v>0</v>
      </c>
      <c r="S48" s="153">
        <v>0</v>
      </c>
      <c r="T48" s="153">
        <v>0</v>
      </c>
      <c r="U48" s="153">
        <v>0</v>
      </c>
      <c r="V48" s="153">
        <v>0</v>
      </c>
      <c r="W48" s="163">
        <v>6.5920086740452744E-3</v>
      </c>
      <c r="X48" s="169">
        <v>0</v>
      </c>
      <c r="Y48" s="153">
        <v>0</v>
      </c>
      <c r="Z48" s="153">
        <v>0</v>
      </c>
      <c r="AA48" s="153">
        <v>0</v>
      </c>
      <c r="AB48" s="153">
        <v>0</v>
      </c>
      <c r="AC48" s="179">
        <v>0</v>
      </c>
      <c r="AD48" s="169">
        <v>0</v>
      </c>
      <c r="AE48" s="153">
        <v>0</v>
      </c>
      <c r="AF48" s="153">
        <v>0</v>
      </c>
      <c r="AG48" s="153">
        <v>0</v>
      </c>
      <c r="AH48" s="153">
        <v>0</v>
      </c>
      <c r="AI48" s="163">
        <v>0.20659200867404529</v>
      </c>
      <c r="AJ48" s="169">
        <v>0</v>
      </c>
      <c r="AK48" s="153">
        <v>0</v>
      </c>
      <c r="AL48" s="153">
        <v>0</v>
      </c>
      <c r="AM48" s="153">
        <v>0</v>
      </c>
      <c r="AN48" s="154">
        <v>0</v>
      </c>
    </row>
    <row r="49" spans="2:40">
      <c r="B49" s="158" t="s">
        <v>155</v>
      </c>
      <c r="C49" s="158" t="s">
        <v>163</v>
      </c>
      <c r="D49" s="158" t="s">
        <v>164</v>
      </c>
      <c r="E49" s="166">
        <v>0.59051309843099986</v>
      </c>
      <c r="F49" s="169">
        <v>0</v>
      </c>
      <c r="G49" s="153">
        <v>0</v>
      </c>
      <c r="H49" s="153">
        <v>0</v>
      </c>
      <c r="I49" s="153">
        <v>0</v>
      </c>
      <c r="J49" s="153">
        <v>0</v>
      </c>
      <c r="K49" s="173"/>
      <c r="L49" s="169"/>
      <c r="M49" s="153"/>
      <c r="N49" s="153"/>
      <c r="O49" s="153"/>
      <c r="P49" s="153"/>
      <c r="Q49" s="175">
        <v>0.59051309843099986</v>
      </c>
      <c r="R49" s="169">
        <v>0</v>
      </c>
      <c r="S49" s="153">
        <v>0</v>
      </c>
      <c r="T49" s="153">
        <v>0</v>
      </c>
      <c r="U49" s="153">
        <v>0</v>
      </c>
      <c r="V49" s="153">
        <v>0</v>
      </c>
      <c r="W49" s="163">
        <v>1.9463337334972519E-2</v>
      </c>
      <c r="X49" s="169">
        <v>0</v>
      </c>
      <c r="Y49" s="153">
        <v>0</v>
      </c>
      <c r="Z49" s="153">
        <v>0</v>
      </c>
      <c r="AA49" s="153">
        <v>0</v>
      </c>
      <c r="AB49" s="153">
        <v>0</v>
      </c>
      <c r="AC49" s="179">
        <v>0</v>
      </c>
      <c r="AD49" s="169">
        <v>0</v>
      </c>
      <c r="AE49" s="153">
        <v>0</v>
      </c>
      <c r="AF49" s="153">
        <v>0</v>
      </c>
      <c r="AG49" s="153">
        <v>0</v>
      </c>
      <c r="AH49" s="153">
        <v>0</v>
      </c>
      <c r="AI49" s="163">
        <v>0.60997643576597238</v>
      </c>
      <c r="AJ49" s="169">
        <v>0</v>
      </c>
      <c r="AK49" s="153">
        <v>0</v>
      </c>
      <c r="AL49" s="153">
        <v>0</v>
      </c>
      <c r="AM49" s="153">
        <v>0</v>
      </c>
      <c r="AN49" s="154">
        <v>0</v>
      </c>
    </row>
    <row r="50" spans="2:40">
      <c r="B50" s="158" t="s">
        <v>155</v>
      </c>
      <c r="C50" s="158" t="s">
        <v>163</v>
      </c>
      <c r="D50" s="158" t="s">
        <v>8</v>
      </c>
      <c r="E50" s="166">
        <v>0</v>
      </c>
      <c r="F50" s="169">
        <v>0</v>
      </c>
      <c r="G50" s="153">
        <v>0</v>
      </c>
      <c r="H50" s="153">
        <v>0</v>
      </c>
      <c r="I50" s="153">
        <v>0</v>
      </c>
      <c r="J50" s="153">
        <v>0</v>
      </c>
      <c r="K50" s="173"/>
      <c r="L50" s="169"/>
      <c r="M50" s="153"/>
      <c r="N50" s="153"/>
      <c r="O50" s="153"/>
      <c r="P50" s="153"/>
      <c r="Q50" s="175">
        <v>0</v>
      </c>
      <c r="R50" s="169">
        <v>0</v>
      </c>
      <c r="S50" s="153">
        <v>0</v>
      </c>
      <c r="T50" s="153">
        <v>0</v>
      </c>
      <c r="U50" s="153">
        <v>0</v>
      </c>
      <c r="V50" s="153">
        <v>0</v>
      </c>
      <c r="W50" s="163">
        <v>0</v>
      </c>
      <c r="X50" s="169">
        <v>0</v>
      </c>
      <c r="Y50" s="153">
        <v>0</v>
      </c>
      <c r="Z50" s="153">
        <v>0</v>
      </c>
      <c r="AA50" s="153">
        <v>0</v>
      </c>
      <c r="AB50" s="153">
        <v>0</v>
      </c>
      <c r="AC50" s="179">
        <v>0</v>
      </c>
      <c r="AD50" s="169">
        <v>0</v>
      </c>
      <c r="AE50" s="153">
        <v>0</v>
      </c>
      <c r="AF50" s="153">
        <v>0</v>
      </c>
      <c r="AG50" s="153">
        <v>0</v>
      </c>
      <c r="AH50" s="153">
        <v>0</v>
      </c>
      <c r="AI50" s="163">
        <v>0</v>
      </c>
      <c r="AJ50" s="169">
        <v>0</v>
      </c>
      <c r="AK50" s="153">
        <v>0</v>
      </c>
      <c r="AL50" s="153">
        <v>0</v>
      </c>
      <c r="AM50" s="153">
        <v>0</v>
      </c>
      <c r="AN50" s="154">
        <v>0</v>
      </c>
    </row>
    <row r="51" spans="2:40">
      <c r="B51" s="158" t="s">
        <v>155</v>
      </c>
      <c r="C51" s="158" t="s">
        <v>163</v>
      </c>
      <c r="D51" s="158" t="s">
        <v>9</v>
      </c>
      <c r="E51" s="166">
        <v>0.13359149478000001</v>
      </c>
      <c r="F51" s="169">
        <v>1.8441479999999999</v>
      </c>
      <c r="G51" s="153">
        <v>2.313342</v>
      </c>
      <c r="H51" s="153">
        <v>1.209068</v>
      </c>
      <c r="I51" s="153">
        <v>0.1</v>
      </c>
      <c r="J51" s="153">
        <v>0.1</v>
      </c>
      <c r="K51" s="173"/>
      <c r="L51" s="169"/>
      <c r="M51" s="153"/>
      <c r="N51" s="153"/>
      <c r="O51" s="153"/>
      <c r="P51" s="153"/>
      <c r="Q51" s="175">
        <v>0.13359149478000001</v>
      </c>
      <c r="R51" s="169">
        <v>1.8441479999999999</v>
      </c>
      <c r="S51" s="153">
        <v>2.313342</v>
      </c>
      <c r="T51" s="153">
        <v>1.209068</v>
      </c>
      <c r="U51" s="153">
        <v>0.1</v>
      </c>
      <c r="V51" s="153">
        <v>0.1</v>
      </c>
      <c r="W51" s="163">
        <v>4.4031814618421816E-3</v>
      </c>
      <c r="X51" s="169">
        <v>9.7167383944083419E-2</v>
      </c>
      <c r="Y51" s="153">
        <v>0.16961954680496572</v>
      </c>
      <c r="Z51" s="153">
        <v>0.1146060345793376</v>
      </c>
      <c r="AA51" s="153">
        <v>1.1668451672769795E-2</v>
      </c>
      <c r="AB51" s="153">
        <v>1.3901820706225185E-2</v>
      </c>
      <c r="AC51" s="179">
        <v>0</v>
      </c>
      <c r="AD51" s="169">
        <v>0.15641505784922835</v>
      </c>
      <c r="AE51" s="153">
        <v>0.21415910191907411</v>
      </c>
      <c r="AF51" s="153">
        <v>0.11516728666212216</v>
      </c>
      <c r="AG51" s="153">
        <v>9.392370851781618E-3</v>
      </c>
      <c r="AH51" s="153">
        <v>9.2130495261305134E-3</v>
      </c>
      <c r="AI51" s="163">
        <v>0.1379946762418422</v>
      </c>
      <c r="AJ51" s="169">
        <v>2.0977304417933116</v>
      </c>
      <c r="AK51" s="153">
        <v>2.6971206487240398</v>
      </c>
      <c r="AL51" s="153">
        <v>1.4388413212414597</v>
      </c>
      <c r="AM51" s="153">
        <v>0.12106082252455141</v>
      </c>
      <c r="AN51" s="154">
        <v>0.12311487023235571</v>
      </c>
    </row>
    <row r="52" spans="2:40">
      <c r="B52" s="158" t="s">
        <v>155</v>
      </c>
      <c r="C52" s="158" t="s">
        <v>162</v>
      </c>
      <c r="D52" s="158" t="s">
        <v>7</v>
      </c>
      <c r="E52" s="166">
        <v>1.4720619955500001</v>
      </c>
      <c r="F52" s="169">
        <v>0.62168247377999997</v>
      </c>
      <c r="G52" s="153">
        <v>0.39</v>
      </c>
      <c r="H52" s="153">
        <v>0.95</v>
      </c>
      <c r="I52" s="153">
        <v>0.45</v>
      </c>
      <c r="J52" s="153">
        <v>0.15</v>
      </c>
      <c r="K52" s="173"/>
      <c r="L52" s="169"/>
      <c r="M52" s="153"/>
      <c r="N52" s="153"/>
      <c r="O52" s="153"/>
      <c r="P52" s="153"/>
      <c r="Q52" s="175">
        <v>1.4720619955500001</v>
      </c>
      <c r="R52" s="169">
        <v>0.62168247377999997</v>
      </c>
      <c r="S52" s="153">
        <v>0.39</v>
      </c>
      <c r="T52" s="153">
        <v>0.95</v>
      </c>
      <c r="U52" s="153">
        <v>0.45</v>
      </c>
      <c r="V52" s="153">
        <v>0.15</v>
      </c>
      <c r="W52" s="163">
        <v>4.8519227216990091E-2</v>
      </c>
      <c r="X52" s="169">
        <v>3.2756188560293831E-2</v>
      </c>
      <c r="Y52" s="153">
        <v>2.8595695428491164E-2</v>
      </c>
      <c r="Z52" s="153">
        <v>9.0049304795404961E-2</v>
      </c>
      <c r="AA52" s="153">
        <v>5.250803252746411E-2</v>
      </c>
      <c r="AB52" s="153">
        <v>2.085273105933777E-2</v>
      </c>
      <c r="AC52" s="179">
        <v>0</v>
      </c>
      <c r="AD52" s="169">
        <v>2.484354392064621E-3</v>
      </c>
      <c r="AE52" s="153">
        <v>1.9685302805487748E-3</v>
      </c>
      <c r="AF52" s="153">
        <v>5.8731487947178635E-3</v>
      </c>
      <c r="AG52" s="153">
        <v>3.2932311414716532E-3</v>
      </c>
      <c r="AH52" s="153">
        <v>1.2683405393008383E-3</v>
      </c>
      <c r="AI52" s="163">
        <v>1.5205812227669901</v>
      </c>
      <c r="AJ52" s="169">
        <v>0.65692301673235842</v>
      </c>
      <c r="AK52" s="153">
        <v>0.42056422570903995</v>
      </c>
      <c r="AL52" s="153">
        <v>1.0459224535901228</v>
      </c>
      <c r="AM52" s="153">
        <v>0.50580126366893574</v>
      </c>
      <c r="AN52" s="154">
        <v>0.1721210715986386</v>
      </c>
    </row>
    <row r="53" spans="2:40">
      <c r="B53" s="158" t="s">
        <v>155</v>
      </c>
      <c r="C53" s="158" t="s">
        <v>161</v>
      </c>
      <c r="D53" s="158" t="s">
        <v>160</v>
      </c>
      <c r="E53" s="167">
        <v>4.2594389640000001E-2</v>
      </c>
      <c r="F53" s="170">
        <v>0</v>
      </c>
      <c r="G53" s="160">
        <v>0.76305299999999998</v>
      </c>
      <c r="H53" s="160">
        <v>0.76305299999999998</v>
      </c>
      <c r="I53" s="160">
        <v>0</v>
      </c>
      <c r="J53" s="160">
        <v>0</v>
      </c>
      <c r="K53" s="174"/>
      <c r="L53" s="170"/>
      <c r="M53" s="160"/>
      <c r="N53" s="160"/>
      <c r="O53" s="160"/>
      <c r="P53" s="160"/>
      <c r="Q53" s="176">
        <v>4.2594389640000001E-2</v>
      </c>
      <c r="R53" s="170">
        <v>0</v>
      </c>
      <c r="S53" s="160">
        <v>0.76305299999999998</v>
      </c>
      <c r="T53" s="160">
        <v>0.76305299999999998</v>
      </c>
      <c r="U53" s="160">
        <v>0</v>
      </c>
      <c r="V53" s="160">
        <v>0</v>
      </c>
      <c r="W53" s="164">
        <v>1.4039129298627218E-3</v>
      </c>
      <c r="X53" s="170">
        <v>0</v>
      </c>
      <c r="Y53" s="160">
        <v>5.5948797907170444E-2</v>
      </c>
      <c r="Z53" s="160">
        <v>7.2328833865313857E-2</v>
      </c>
      <c r="AA53" s="160">
        <v>0</v>
      </c>
      <c r="AB53" s="160">
        <v>0</v>
      </c>
      <c r="AC53" s="180">
        <v>0</v>
      </c>
      <c r="AD53" s="170">
        <v>0</v>
      </c>
      <c r="AE53" s="160">
        <v>0</v>
      </c>
      <c r="AF53" s="160">
        <v>0</v>
      </c>
      <c r="AG53" s="160">
        <v>0</v>
      </c>
      <c r="AH53" s="160">
        <v>0</v>
      </c>
      <c r="AI53" s="164">
        <v>4.3998302569862723E-2</v>
      </c>
      <c r="AJ53" s="170">
        <v>0</v>
      </c>
      <c r="AK53" s="160">
        <v>0.81900179790717043</v>
      </c>
      <c r="AL53" s="160">
        <v>0.83538183386531384</v>
      </c>
      <c r="AM53" s="160">
        <v>0</v>
      </c>
      <c r="AN53" s="161">
        <v>0</v>
      </c>
    </row>
    <row r="54" spans="2:40">
      <c r="B54" s="158" t="s">
        <v>155</v>
      </c>
      <c r="C54" s="158" t="s">
        <v>154</v>
      </c>
      <c r="D54" s="158" t="s">
        <v>159</v>
      </c>
      <c r="E54" s="166">
        <v>32.984411999999999</v>
      </c>
      <c r="F54" s="169">
        <v>33.850718000000001</v>
      </c>
      <c r="G54" s="153">
        <v>34.136291999999997</v>
      </c>
      <c r="H54" s="153">
        <v>34.749918000000001</v>
      </c>
      <c r="I54" s="153">
        <v>32.309896999999999</v>
      </c>
      <c r="J54" s="153">
        <v>31.227321</v>
      </c>
      <c r="K54" s="173"/>
      <c r="L54" s="169"/>
      <c r="M54" s="153"/>
      <c r="N54" s="153"/>
      <c r="O54" s="153"/>
      <c r="P54" s="153"/>
      <c r="Q54" s="175">
        <v>32.984411999999999</v>
      </c>
      <c r="R54" s="169">
        <v>33.850718000000001</v>
      </c>
      <c r="S54" s="153">
        <v>34.136291999999997</v>
      </c>
      <c r="T54" s="153">
        <v>34.749918000000001</v>
      </c>
      <c r="U54" s="153">
        <v>32.309896999999999</v>
      </c>
      <c r="V54" s="153">
        <v>31.227321</v>
      </c>
      <c r="W54" s="163">
        <v>1.0871676500614171</v>
      </c>
      <c r="X54" s="169">
        <v>1.7835801208411084</v>
      </c>
      <c r="Y54" s="153">
        <v>2.5029513053590762</v>
      </c>
      <c r="Z54" s="153">
        <v>3.2939010079971922</v>
      </c>
      <c r="AA54" s="153">
        <v>3.7700647169667008</v>
      </c>
      <c r="AB54" s="153">
        <v>4.3411661767774028</v>
      </c>
      <c r="AC54" s="179">
        <v>0.29980377075712566</v>
      </c>
      <c r="AD54" s="169">
        <v>0.3888872109613119</v>
      </c>
      <c r="AE54" s="153">
        <v>0.42084155142263235</v>
      </c>
      <c r="AF54" s="153">
        <v>0.4527336735156452</v>
      </c>
      <c r="AG54" s="153">
        <v>0.44301162252071208</v>
      </c>
      <c r="AH54" s="153">
        <v>0.45021193310605478</v>
      </c>
      <c r="AI54" s="163">
        <v>34.371383420818539</v>
      </c>
      <c r="AJ54" s="169">
        <v>36.023185331802424</v>
      </c>
      <c r="AK54" s="153">
        <v>37.060084856781707</v>
      </c>
      <c r="AL54" s="153">
        <v>38.496552681512838</v>
      </c>
      <c r="AM54" s="153">
        <v>36.522973339487415</v>
      </c>
      <c r="AN54" s="154">
        <v>36.018699109883457</v>
      </c>
    </row>
    <row r="55" spans="2:40">
      <c r="B55" s="158" t="s">
        <v>155</v>
      </c>
      <c r="C55" s="158" t="s">
        <v>154</v>
      </c>
      <c r="D55" s="158" t="s">
        <v>158</v>
      </c>
      <c r="E55" s="166">
        <v>27.235693000000001</v>
      </c>
      <c r="F55" s="169">
        <v>26.386914999999998</v>
      </c>
      <c r="G55" s="153">
        <v>25.515522000000001</v>
      </c>
      <c r="H55" s="153">
        <v>24.57704</v>
      </c>
      <c r="I55" s="153">
        <v>24.550473</v>
      </c>
      <c r="J55" s="153">
        <v>24.609527</v>
      </c>
      <c r="K55" s="173"/>
      <c r="L55" s="169"/>
      <c r="M55" s="153"/>
      <c r="N55" s="153"/>
      <c r="O55" s="153"/>
      <c r="P55" s="153"/>
      <c r="Q55" s="175">
        <v>27.235693000000001</v>
      </c>
      <c r="R55" s="169">
        <v>26.386914999999998</v>
      </c>
      <c r="S55" s="153">
        <v>25.515522000000001</v>
      </c>
      <c r="T55" s="153">
        <v>24.57704</v>
      </c>
      <c r="U55" s="153">
        <v>24.550473</v>
      </c>
      <c r="V55" s="153">
        <v>24.609527</v>
      </c>
      <c r="W55" s="163">
        <v>0.89768962249817008</v>
      </c>
      <c r="X55" s="169">
        <v>1.3903154740860764</v>
      </c>
      <c r="Y55" s="153">
        <v>1.8708566559255537</v>
      </c>
      <c r="Z55" s="153">
        <v>2.329626700977748</v>
      </c>
      <c r="AA55" s="153">
        <v>2.8646600774413962</v>
      </c>
      <c r="AB55" s="153">
        <v>3.4211723201900774</v>
      </c>
      <c r="AC55" s="179">
        <v>0.21874692631015177</v>
      </c>
      <c r="AD55" s="169">
        <v>0.26641366582787018</v>
      </c>
      <c r="AE55" s="153">
        <v>0.27743002144108869</v>
      </c>
      <c r="AF55" s="153">
        <v>0.28345784698656584</v>
      </c>
      <c r="AG55" s="153">
        <v>0.29900569173598301</v>
      </c>
      <c r="AH55" s="153">
        <v>0.31610292493128228</v>
      </c>
      <c r="AI55" s="163">
        <v>28.352129548808325</v>
      </c>
      <c r="AJ55" s="169">
        <v>28.043644139913944</v>
      </c>
      <c r="AK55" s="153">
        <v>27.663808677366642</v>
      </c>
      <c r="AL55" s="153">
        <v>27.190124547964313</v>
      </c>
      <c r="AM55" s="153">
        <v>27.714138769177378</v>
      </c>
      <c r="AN55" s="154">
        <v>28.34680224512136</v>
      </c>
    </row>
    <row r="56" spans="2:40">
      <c r="B56" s="158" t="s">
        <v>155</v>
      </c>
      <c r="C56" s="158" t="s">
        <v>154</v>
      </c>
      <c r="D56" s="158" t="s">
        <v>157</v>
      </c>
      <c r="E56" s="166">
        <v>9.8036010000000005</v>
      </c>
      <c r="F56" s="169">
        <v>9.8035820000000005</v>
      </c>
      <c r="G56" s="153">
        <v>9.7146899999999992</v>
      </c>
      <c r="H56" s="153">
        <v>9.6257990000000007</v>
      </c>
      <c r="I56" s="153">
        <v>9.5369270000000004</v>
      </c>
      <c r="J56" s="153">
        <v>9.5369270000000004</v>
      </c>
      <c r="K56" s="173"/>
      <c r="L56" s="169"/>
      <c r="M56" s="153"/>
      <c r="N56" s="153"/>
      <c r="O56" s="153"/>
      <c r="P56" s="153"/>
      <c r="Q56" s="175">
        <v>9.8036010000000005</v>
      </c>
      <c r="R56" s="169">
        <v>9.8035820000000005</v>
      </c>
      <c r="S56" s="153">
        <v>9.7146899999999992</v>
      </c>
      <c r="T56" s="153">
        <v>9.6257990000000007</v>
      </c>
      <c r="U56" s="153">
        <v>9.5369270000000004</v>
      </c>
      <c r="V56" s="153">
        <v>9.5369270000000004</v>
      </c>
      <c r="W56" s="163">
        <v>0.32312711414439477</v>
      </c>
      <c r="X56" s="169">
        <v>0.51654662002252749</v>
      </c>
      <c r="Y56" s="153">
        <v>0.71230337544156086</v>
      </c>
      <c r="Z56" s="153">
        <v>0.91241737689505875</v>
      </c>
      <c r="AA56" s="153">
        <v>1.1128117180623338</v>
      </c>
      <c r="AB56" s="153">
        <v>1.3258064924235811</v>
      </c>
      <c r="AC56" s="179">
        <v>4.2035507826280995E-2</v>
      </c>
      <c r="AD56" s="169">
        <v>5.2983678710907992E-2</v>
      </c>
      <c r="AE56" s="153">
        <v>5.6400627043265747E-2</v>
      </c>
      <c r="AF56" s="153">
        <v>5.9126958395923836E-2</v>
      </c>
      <c r="AG56" s="153">
        <v>6.1716826158654453E-2</v>
      </c>
      <c r="AH56" s="153">
        <v>6.4953101034578201E-2</v>
      </c>
      <c r="AI56" s="163">
        <v>10.168763621970676</v>
      </c>
      <c r="AJ56" s="169">
        <v>10.373112298733435</v>
      </c>
      <c r="AK56" s="153">
        <v>10.483394002484825</v>
      </c>
      <c r="AL56" s="153">
        <v>10.597343335290983</v>
      </c>
      <c r="AM56" s="153">
        <v>10.711455544220989</v>
      </c>
      <c r="AN56" s="154">
        <v>10.92768659345816</v>
      </c>
    </row>
    <row r="57" spans="2:40">
      <c r="B57" s="158" t="s">
        <v>155</v>
      </c>
      <c r="C57" s="158" t="s">
        <v>154</v>
      </c>
      <c r="D57" s="158" t="s">
        <v>156</v>
      </c>
      <c r="E57" s="166">
        <v>1.3</v>
      </c>
      <c r="F57" s="169">
        <v>1.3</v>
      </c>
      <c r="G57" s="153">
        <v>1.25</v>
      </c>
      <c r="H57" s="153">
        <v>1.25</v>
      </c>
      <c r="I57" s="153">
        <v>1.2</v>
      </c>
      <c r="J57" s="153">
        <v>1.2</v>
      </c>
      <c r="K57" s="173"/>
      <c r="L57" s="169"/>
      <c r="M57" s="153"/>
      <c r="N57" s="153"/>
      <c r="O57" s="153"/>
      <c r="P57" s="153"/>
      <c r="Q57" s="175">
        <v>1.3</v>
      </c>
      <c r="R57" s="169">
        <v>1.3</v>
      </c>
      <c r="S57" s="153">
        <v>1.25</v>
      </c>
      <c r="T57" s="153">
        <v>1.25</v>
      </c>
      <c r="U57" s="153">
        <v>1.2</v>
      </c>
      <c r="V57" s="153">
        <v>1.2</v>
      </c>
      <c r="W57" s="163">
        <v>4.2848056381294297E-2</v>
      </c>
      <c r="X57" s="169">
        <v>6.8496454258176964E-2</v>
      </c>
      <c r="Y57" s="153">
        <v>9.1652869963112726E-2</v>
      </c>
      <c r="Z57" s="153">
        <v>0.11848592736237507</v>
      </c>
      <c r="AA57" s="153">
        <v>0.14002142007323748</v>
      </c>
      <c r="AB57" s="153">
        <v>0.16682184847470216</v>
      </c>
      <c r="AC57" s="179">
        <v>5.9255117901343413E-3</v>
      </c>
      <c r="AD57" s="169">
        <v>5.9423145654099235E-3</v>
      </c>
      <c r="AE57" s="153">
        <v>7.2176567628362553E-3</v>
      </c>
      <c r="AF57" s="153">
        <v>8.8411135844188027E-3</v>
      </c>
      <c r="AG57" s="153">
        <v>1.004800011922038E-2</v>
      </c>
      <c r="AH57" s="153">
        <v>1.1610546325653903E-2</v>
      </c>
      <c r="AI57" s="163">
        <v>1.3487735681714286</v>
      </c>
      <c r="AJ57" s="169">
        <v>1.3744387688235868</v>
      </c>
      <c r="AK57" s="153">
        <v>1.3488705267259489</v>
      </c>
      <c r="AL57" s="153">
        <v>1.3773270409467939</v>
      </c>
      <c r="AM57" s="153">
        <v>1.3500694201924579</v>
      </c>
      <c r="AN57" s="154">
        <v>1.3784323948003561</v>
      </c>
    </row>
    <row r="58" spans="2:40">
      <c r="B58" s="158" t="s">
        <v>155</v>
      </c>
      <c r="C58" s="158" t="s">
        <v>154</v>
      </c>
      <c r="D58" s="158" t="s">
        <v>153</v>
      </c>
      <c r="E58" s="167">
        <v>4.5904752252270002</v>
      </c>
      <c r="F58" s="170">
        <v>4.1866312252269999</v>
      </c>
      <c r="G58" s="160">
        <v>4.3566312252269999</v>
      </c>
      <c r="H58" s="160">
        <v>4.5366312252269996</v>
      </c>
      <c r="I58" s="160">
        <v>4.7066312252270004</v>
      </c>
      <c r="J58" s="160">
        <v>4.8866312252270001</v>
      </c>
      <c r="K58" s="174"/>
      <c r="L58" s="170"/>
      <c r="M58" s="160"/>
      <c r="N58" s="160"/>
      <c r="O58" s="160"/>
      <c r="P58" s="160"/>
      <c r="Q58" s="176">
        <v>4.5904752252270002</v>
      </c>
      <c r="R58" s="170">
        <v>4.1866312252269999</v>
      </c>
      <c r="S58" s="160">
        <v>4.3566312252269999</v>
      </c>
      <c r="T58" s="160">
        <v>4.5366312252269996</v>
      </c>
      <c r="U58" s="160">
        <v>4.7066312252270004</v>
      </c>
      <c r="V58" s="160">
        <v>4.8866312252270001</v>
      </c>
      <c r="W58" s="164">
        <v>0.15130226251343171</v>
      </c>
      <c r="X58" s="170">
        <v>0.22059184170355106</v>
      </c>
      <c r="Y58" s="160">
        <v>0.31943820413037383</v>
      </c>
      <c r="Z58" s="160">
        <v>0.43002156625770294</v>
      </c>
      <c r="AA58" s="160">
        <v>0.54919098993110538</v>
      </c>
      <c r="AB58" s="160">
        <v>0.67933071150547253</v>
      </c>
      <c r="AC58" s="180">
        <v>2.7449649409232734E-2</v>
      </c>
      <c r="AD58" s="170">
        <v>2.5105855471389493E-2</v>
      </c>
      <c r="AE58" s="160">
        <v>3.3009395174911881E-2</v>
      </c>
      <c r="AF58" s="160">
        <v>4.2114557270695741E-2</v>
      </c>
      <c r="AG58" s="160">
        <v>5.1737731083802085E-2</v>
      </c>
      <c r="AH58" s="160">
        <v>6.2083229602308901E-2</v>
      </c>
      <c r="AI58" s="164">
        <v>4.7692271371496648</v>
      </c>
      <c r="AJ58" s="170">
        <v>4.4323289224019407</v>
      </c>
      <c r="AK58" s="160">
        <v>4.7090788245322859</v>
      </c>
      <c r="AL58" s="160">
        <v>5.0087673487553985</v>
      </c>
      <c r="AM58" s="160">
        <v>5.3075599462419074</v>
      </c>
      <c r="AN58" s="161">
        <v>5.6280451663347817</v>
      </c>
    </row>
    <row r="59" spans="2:40">
      <c r="B59" s="158" t="s">
        <v>151</v>
      </c>
      <c r="C59" s="158" t="s">
        <v>151</v>
      </c>
      <c r="D59" s="158" t="s">
        <v>37</v>
      </c>
      <c r="E59" s="166">
        <v>1.3767113520000001</v>
      </c>
      <c r="F59" s="169">
        <v>1.5404400119999999</v>
      </c>
      <c r="G59" s="153">
        <v>1.5404400119999999</v>
      </c>
      <c r="H59" s="153">
        <v>1.5404400119999999</v>
      </c>
      <c r="I59" s="153">
        <v>1.5404400119999999</v>
      </c>
      <c r="J59" s="153">
        <v>1.5404400119999999</v>
      </c>
      <c r="K59" s="173"/>
      <c r="L59" s="169"/>
      <c r="M59" s="153">
        <v>-3.080880024E-2</v>
      </c>
      <c r="N59" s="153">
        <v>-3.080880024E-2</v>
      </c>
      <c r="O59" s="153">
        <v>-3.080880024E-2</v>
      </c>
      <c r="P59" s="153">
        <v>-3.080880024E-2</v>
      </c>
      <c r="Q59" s="175">
        <v>1.3767113520000001</v>
      </c>
      <c r="R59" s="169">
        <v>1.5404400119999999</v>
      </c>
      <c r="S59" s="153">
        <v>1.5096312117599999</v>
      </c>
      <c r="T59" s="153">
        <v>1.5096312117599999</v>
      </c>
      <c r="U59" s="153">
        <v>1.5096312117599999</v>
      </c>
      <c r="V59" s="153">
        <v>1.5096312117599999</v>
      </c>
      <c r="W59" s="163">
        <v>4.5376465870202942E-2</v>
      </c>
      <c r="X59" s="169">
        <v>8.11651375534026E-2</v>
      </c>
      <c r="Y59" s="153">
        <v>0.11068962651495662</v>
      </c>
      <c r="Z59" s="153">
        <v>0.14309604328045578</v>
      </c>
      <c r="AA59" s="153">
        <v>0.17615058838126463</v>
      </c>
      <c r="AB59" s="153">
        <v>0.20986622438408986</v>
      </c>
      <c r="AC59" s="179">
        <v>5.1092016427141874E-2</v>
      </c>
      <c r="AD59" s="169">
        <v>1.0297683220072506E-2</v>
      </c>
      <c r="AE59" s="153">
        <v>1.2261116038422774E-2</v>
      </c>
      <c r="AF59" s="153">
        <v>1.4615181828404855E-2</v>
      </c>
      <c r="AG59" s="153">
        <v>1.7136699259751462E-2</v>
      </c>
      <c r="AH59" s="153">
        <v>1.9601438117218598E-2</v>
      </c>
      <c r="AI59" s="163">
        <v>1.4290611104415489</v>
      </c>
      <c r="AJ59" s="169">
        <v>1.631902832773475</v>
      </c>
      <c r="AK59" s="153">
        <v>1.6325819543133793</v>
      </c>
      <c r="AL59" s="153">
        <v>1.6673424368688605</v>
      </c>
      <c r="AM59" s="153">
        <v>1.702918499401016</v>
      </c>
      <c r="AN59" s="154">
        <v>1.7390988742613085</v>
      </c>
    </row>
    <row r="60" spans="2:40">
      <c r="B60" s="158" t="s">
        <v>151</v>
      </c>
      <c r="C60" s="158" t="s">
        <v>151</v>
      </c>
      <c r="D60" s="158" t="s">
        <v>36</v>
      </c>
      <c r="E60" s="166">
        <v>3.3564917453378857</v>
      </c>
      <c r="F60" s="169">
        <v>3.9241686253378858</v>
      </c>
      <c r="G60" s="153">
        <v>4.5639245533378858</v>
      </c>
      <c r="H60" s="153">
        <v>4.6891966533378859</v>
      </c>
      <c r="I60" s="153">
        <v>4.7328493813378856</v>
      </c>
      <c r="J60" s="153">
        <v>4.734059381337886</v>
      </c>
      <c r="K60" s="173"/>
      <c r="L60" s="169">
        <v>-7.8483372506757715E-2</v>
      </c>
      <c r="M60" s="153">
        <v>-9.1278491066757714E-2</v>
      </c>
      <c r="N60" s="153">
        <v>-9.3783933066757724E-2</v>
      </c>
      <c r="O60" s="153">
        <v>-9.4656987626757713E-2</v>
      </c>
      <c r="P60" s="153">
        <v>-9.4681187626757715E-2</v>
      </c>
      <c r="Q60" s="175">
        <v>3.3564917453378857</v>
      </c>
      <c r="R60" s="169">
        <v>3.8456852528311281</v>
      </c>
      <c r="S60" s="153">
        <v>4.4726460622711279</v>
      </c>
      <c r="T60" s="153">
        <v>4.5954127202711286</v>
      </c>
      <c r="U60" s="153">
        <v>4.6381923937111278</v>
      </c>
      <c r="V60" s="153">
        <v>4.6393781937111278</v>
      </c>
      <c r="W60" s="163">
        <v>0.11063011349814378</v>
      </c>
      <c r="X60" s="169">
        <v>0.20262754154760998</v>
      </c>
      <c r="Y60" s="153">
        <v>0.32794467834909113</v>
      </c>
      <c r="Z60" s="153">
        <v>0.43559339021934385</v>
      </c>
      <c r="AA60" s="153">
        <v>0.5412052379502672</v>
      </c>
      <c r="AB60" s="153">
        <v>0.64495803837342969</v>
      </c>
      <c r="AC60" s="179">
        <v>0.11693539468804945</v>
      </c>
      <c r="AD60" s="169">
        <v>3.117498859737344E-2</v>
      </c>
      <c r="AE60" s="153">
        <v>4.4059141393306862E-2</v>
      </c>
      <c r="AF60" s="153">
        <v>5.3969356684792261E-2</v>
      </c>
      <c r="AG60" s="153">
        <v>6.3881394079721404E-2</v>
      </c>
      <c r="AH60" s="153">
        <v>7.3101043337399391E-2</v>
      </c>
      <c r="AI60" s="163">
        <v>3.4877343797682046</v>
      </c>
      <c r="AJ60" s="169">
        <v>4.0794877829761118</v>
      </c>
      <c r="AK60" s="153">
        <v>4.8446498820135258</v>
      </c>
      <c r="AL60" s="153">
        <v>5.0849754671752647</v>
      </c>
      <c r="AM60" s="153">
        <v>5.2432790257411162</v>
      </c>
      <c r="AN60" s="154">
        <v>5.3574372754219572</v>
      </c>
    </row>
    <row r="61" spans="2:40">
      <c r="B61" s="158" t="s">
        <v>151</v>
      </c>
      <c r="C61" s="158" t="s">
        <v>151</v>
      </c>
      <c r="D61" s="158" t="s">
        <v>152</v>
      </c>
      <c r="E61" s="166">
        <v>25.299100038369573</v>
      </c>
      <c r="F61" s="169">
        <v>25.52607779328557</v>
      </c>
      <c r="G61" s="153">
        <v>25.303908825797574</v>
      </c>
      <c r="H61" s="153">
        <v>25.003909166631573</v>
      </c>
      <c r="I61" s="153">
        <v>25.004760802921574</v>
      </c>
      <c r="J61" s="153">
        <v>25.004760952508573</v>
      </c>
      <c r="K61" s="173"/>
      <c r="L61" s="169">
        <v>-0.51052155586571135</v>
      </c>
      <c r="M61" s="153">
        <v>-0.50607817651595144</v>
      </c>
      <c r="N61" s="153">
        <v>-0.50007818333263143</v>
      </c>
      <c r="O61" s="153">
        <v>-0.50009521605843144</v>
      </c>
      <c r="P61" s="153">
        <v>-0.50009521905017151</v>
      </c>
      <c r="Q61" s="175">
        <v>25.299100038369573</v>
      </c>
      <c r="R61" s="169">
        <v>25.015556237419858</v>
      </c>
      <c r="S61" s="153">
        <v>24.797830649281622</v>
      </c>
      <c r="T61" s="153">
        <v>24.50383098329894</v>
      </c>
      <c r="U61" s="153">
        <v>24.504665586863144</v>
      </c>
      <c r="V61" s="153">
        <v>24.504665733458403</v>
      </c>
      <c r="W61" s="163">
        <v>0.83385943449235711</v>
      </c>
      <c r="X61" s="169">
        <v>1.3180591565840629</v>
      </c>
      <c r="Y61" s="153">
        <v>1.8182338782927197</v>
      </c>
      <c r="Z61" s="153">
        <v>2.3226873103896573</v>
      </c>
      <c r="AA61" s="153">
        <v>2.8593150615769787</v>
      </c>
      <c r="AB61" s="153">
        <v>3.4065946949251895</v>
      </c>
      <c r="AC61" s="179">
        <v>0.97997817518173802</v>
      </c>
      <c r="AD61" s="169">
        <v>0.14184433316332129</v>
      </c>
      <c r="AE61" s="153">
        <v>0.17081526621271959</v>
      </c>
      <c r="AF61" s="153">
        <v>0.20117138668911044</v>
      </c>
      <c r="AG61" s="153">
        <v>0.23585596230482447</v>
      </c>
      <c r="AH61" s="153">
        <v>0.26974434564964922</v>
      </c>
      <c r="AI61" s="163">
        <v>26.241669476968898</v>
      </c>
      <c r="AJ61" s="169">
        <v>26.475459727167241</v>
      </c>
      <c r="AK61" s="153">
        <v>26.786879793787062</v>
      </c>
      <c r="AL61" s="153">
        <v>27.027689680377708</v>
      </c>
      <c r="AM61" s="153">
        <v>27.599836610744948</v>
      </c>
      <c r="AN61" s="154">
        <v>28.181004774033241</v>
      </c>
    </row>
    <row r="62" spans="2:40">
      <c r="B62" s="158" t="s">
        <v>151</v>
      </c>
      <c r="C62" s="158" t="s">
        <v>151</v>
      </c>
      <c r="D62" s="158" t="s">
        <v>150</v>
      </c>
      <c r="E62" s="167">
        <v>1.4851989000076558</v>
      </c>
      <c r="F62" s="170">
        <v>1.4851989000076558</v>
      </c>
      <c r="G62" s="160">
        <v>1.4851989000076558</v>
      </c>
      <c r="H62" s="160">
        <v>1.4851989000076558</v>
      </c>
      <c r="I62" s="160">
        <v>1.4851989000076558</v>
      </c>
      <c r="J62" s="160">
        <v>1.4851989000076558</v>
      </c>
      <c r="K62" s="174"/>
      <c r="L62" s="170">
        <v>-2.9703978000153116E-2</v>
      </c>
      <c r="M62" s="160">
        <v>-2.9703978000153116E-2</v>
      </c>
      <c r="N62" s="160">
        <v>-2.9703978000153116E-2</v>
      </c>
      <c r="O62" s="160">
        <v>-2.9703978000153116E-2</v>
      </c>
      <c r="P62" s="160">
        <v>-2.9703978000153116E-2</v>
      </c>
      <c r="Q62" s="176">
        <v>1.4851989000076558</v>
      </c>
      <c r="R62" s="170">
        <v>1.4554949220075026</v>
      </c>
      <c r="S62" s="160">
        <v>1.4554949220075026</v>
      </c>
      <c r="T62" s="160">
        <v>1.4554949220075026</v>
      </c>
      <c r="U62" s="160">
        <v>1.4554949220075026</v>
      </c>
      <c r="V62" s="160">
        <v>1.4554949220075026</v>
      </c>
      <c r="W62" s="164">
        <v>4.8952220157664872E-2</v>
      </c>
      <c r="X62" s="170">
        <v>7.6689416421765966E-2</v>
      </c>
      <c r="Y62" s="160">
        <v>0.10672022945497961</v>
      </c>
      <c r="Z62" s="160">
        <v>0.13796453248422935</v>
      </c>
      <c r="AA62" s="160">
        <v>0.16983372157406396</v>
      </c>
      <c r="AB62" s="160">
        <v>0.20234029444569512</v>
      </c>
      <c r="AC62" s="180">
        <v>2.5253678944404976E-2</v>
      </c>
      <c r="AD62" s="170">
        <v>2.811982653896547E-2</v>
      </c>
      <c r="AE62" s="160">
        <v>3.4216645758198459E-2</v>
      </c>
      <c r="AF62" s="160">
        <v>4.085020365473626E-2</v>
      </c>
      <c r="AG62" s="160">
        <v>4.7976243351551082E-2</v>
      </c>
      <c r="AH62" s="160">
        <v>5.4963435026229357E-2</v>
      </c>
      <c r="AI62" s="164">
        <v>1.5558538223707858</v>
      </c>
      <c r="AJ62" s="170">
        <v>1.5603041649682341</v>
      </c>
      <c r="AK62" s="160">
        <v>1.5964317972206807</v>
      </c>
      <c r="AL62" s="160">
        <v>1.6343096581464682</v>
      </c>
      <c r="AM62" s="160">
        <v>1.6733048869331177</v>
      </c>
      <c r="AN62" s="161">
        <v>1.7127986514794271</v>
      </c>
    </row>
    <row r="63" spans="2:40">
      <c r="B63" s="158" t="s">
        <v>147</v>
      </c>
      <c r="C63" s="158" t="s">
        <v>147</v>
      </c>
      <c r="D63" s="158" t="s">
        <v>149</v>
      </c>
      <c r="E63" s="166">
        <v>3.9646110834634278</v>
      </c>
      <c r="F63" s="169">
        <v>3.7614875434634274</v>
      </c>
      <c r="G63" s="153">
        <v>3.5508766474634279</v>
      </c>
      <c r="H63" s="153">
        <v>3.5508766474634279</v>
      </c>
      <c r="I63" s="153">
        <v>3.5589747514634276</v>
      </c>
      <c r="J63" s="153">
        <v>3.5589747514634276</v>
      </c>
      <c r="K63" s="173"/>
      <c r="L63" s="169">
        <v>-7.5229750869268544E-2</v>
      </c>
      <c r="M63" s="153">
        <v>-7.1017532949268561E-2</v>
      </c>
      <c r="N63" s="153">
        <v>-7.1017532949268561E-2</v>
      </c>
      <c r="O63" s="153">
        <v>-7.1179495029268555E-2</v>
      </c>
      <c r="P63" s="153">
        <v>-7.1179495029268555E-2</v>
      </c>
      <c r="Q63" s="175">
        <v>3.9646110834634278</v>
      </c>
      <c r="R63" s="169">
        <v>3.6862577925941586</v>
      </c>
      <c r="S63" s="153">
        <v>3.4798591145141593</v>
      </c>
      <c r="T63" s="153">
        <v>3.4798591145141593</v>
      </c>
      <c r="U63" s="153">
        <v>3.487795256434159</v>
      </c>
      <c r="V63" s="153">
        <v>3.487795256434159</v>
      </c>
      <c r="W63" s="163">
        <v>0.13067375325703523</v>
      </c>
      <c r="X63" s="169">
        <v>0.19422737559559522</v>
      </c>
      <c r="Y63" s="153">
        <v>0.25515125993001542</v>
      </c>
      <c r="Z63" s="153">
        <v>0.32985146741889881</v>
      </c>
      <c r="AA63" s="153">
        <v>0.40697170394217741</v>
      </c>
      <c r="AB63" s="153">
        <v>0.48486704314970375</v>
      </c>
      <c r="AC63" s="179">
        <v>0.10467367250362075</v>
      </c>
      <c r="AD63" s="169">
        <v>4.9387184045682181E-2</v>
      </c>
      <c r="AE63" s="153">
        <v>5.6689946988592366E-2</v>
      </c>
      <c r="AF63" s="153">
        <v>6.7630627887246386E-2</v>
      </c>
      <c r="AG63" s="153">
        <v>7.9548655836127816E-2</v>
      </c>
      <c r="AH63" s="153">
        <v>9.1066544174044736E-2</v>
      </c>
      <c r="AI63" s="163">
        <v>4.1354933407377352</v>
      </c>
      <c r="AJ63" s="169">
        <v>3.929872352235436</v>
      </c>
      <c r="AK63" s="153">
        <v>3.7917003214327671</v>
      </c>
      <c r="AL63" s="153">
        <v>3.8773412098203046</v>
      </c>
      <c r="AM63" s="153">
        <v>3.9743156162124644</v>
      </c>
      <c r="AN63" s="154">
        <v>4.0637288437579073</v>
      </c>
    </row>
    <row r="64" spans="2:40">
      <c r="B64" s="158" t="s">
        <v>147</v>
      </c>
      <c r="C64" s="158" t="s">
        <v>147</v>
      </c>
      <c r="D64" s="158" t="s">
        <v>148</v>
      </c>
      <c r="E64" s="166">
        <v>8.6329565053267974</v>
      </c>
      <c r="F64" s="169">
        <v>9.3625764053267986</v>
      </c>
      <c r="G64" s="153">
        <v>9.1685926853267912</v>
      </c>
      <c r="H64" s="153">
        <v>9.1685926853267983</v>
      </c>
      <c r="I64" s="153">
        <v>9.1760514653267986</v>
      </c>
      <c r="J64" s="153">
        <v>9.1760514653267986</v>
      </c>
      <c r="K64" s="173"/>
      <c r="L64" s="169">
        <v>-0.18725152810653584</v>
      </c>
      <c r="M64" s="153">
        <v>-0.18337185370653583</v>
      </c>
      <c r="N64" s="153">
        <v>-0.18337185370653597</v>
      </c>
      <c r="O64" s="153">
        <v>-0.18352102930653597</v>
      </c>
      <c r="P64" s="153">
        <v>-0.18352102930653597</v>
      </c>
      <c r="Q64" s="175">
        <v>8.6329565053267974</v>
      </c>
      <c r="R64" s="169">
        <v>9.1753248772202625</v>
      </c>
      <c r="S64" s="153">
        <v>8.9852208316202553</v>
      </c>
      <c r="T64" s="153">
        <v>8.9852208316202624</v>
      </c>
      <c r="U64" s="153">
        <v>8.992530436020262</v>
      </c>
      <c r="V64" s="153">
        <v>8.992530436020262</v>
      </c>
      <c r="W64" s="163">
        <v>0.28454262082884973</v>
      </c>
      <c r="X64" s="169">
        <v>0.48344401596648545</v>
      </c>
      <c r="Y64" s="153">
        <v>0.65881702117627405</v>
      </c>
      <c r="Z64" s="153">
        <v>0.85169777823220549</v>
      </c>
      <c r="AA64" s="153">
        <v>1.0492890680861393</v>
      </c>
      <c r="AB64" s="153">
        <v>1.2501254581682666</v>
      </c>
      <c r="AC64" s="179">
        <v>0.21952903932673584</v>
      </c>
      <c r="AD64" s="169">
        <v>0.12853970501398457</v>
      </c>
      <c r="AE64" s="153">
        <v>0.15307081295276451</v>
      </c>
      <c r="AF64" s="153">
        <v>0.18262607630770819</v>
      </c>
      <c r="AG64" s="153">
        <v>0.21451139610523529</v>
      </c>
      <c r="AH64" s="153">
        <v>0.24558940277957014</v>
      </c>
      <c r="AI64" s="163">
        <v>9.0090424680094312</v>
      </c>
      <c r="AJ64" s="169">
        <v>9.7873085982007328</v>
      </c>
      <c r="AK64" s="153">
        <v>9.7971086657492936</v>
      </c>
      <c r="AL64" s="153">
        <v>10.019544686160176</v>
      </c>
      <c r="AM64" s="153">
        <v>10.256330900211637</v>
      </c>
      <c r="AN64" s="154">
        <v>10.488245296968099</v>
      </c>
    </row>
    <row r="65" spans="2:40">
      <c r="B65" s="158" t="s">
        <v>147</v>
      </c>
      <c r="C65" s="158" t="s">
        <v>147</v>
      </c>
      <c r="D65" s="158" t="s">
        <v>146</v>
      </c>
      <c r="E65" s="167">
        <v>2.6958228729699991</v>
      </c>
      <c r="F65" s="170">
        <v>2.9385343729699991</v>
      </c>
      <c r="G65" s="160">
        <v>2.9827376289699989</v>
      </c>
      <c r="H65" s="160">
        <v>2.5657376289699991</v>
      </c>
      <c r="I65" s="160">
        <v>2.5672293849699988</v>
      </c>
      <c r="J65" s="160">
        <v>2.4672293849699987</v>
      </c>
      <c r="K65" s="174"/>
      <c r="L65" s="170">
        <v>-5.8770687459399985E-2</v>
      </c>
      <c r="M65" s="160">
        <v>-5.9654752579399978E-2</v>
      </c>
      <c r="N65" s="160">
        <v>-5.1314752579399985E-2</v>
      </c>
      <c r="O65" s="160">
        <v>-5.1344587699399979E-2</v>
      </c>
      <c r="P65" s="160">
        <v>-4.9344587699399978E-2</v>
      </c>
      <c r="Q65" s="176">
        <v>2.6958228729699991</v>
      </c>
      <c r="R65" s="170">
        <v>2.879763685510599</v>
      </c>
      <c r="S65" s="160">
        <v>2.9230828763905992</v>
      </c>
      <c r="T65" s="160">
        <v>2.5144228763905994</v>
      </c>
      <c r="U65" s="160">
        <v>2.5158847972705987</v>
      </c>
      <c r="V65" s="160">
        <v>2.4178847972705988</v>
      </c>
      <c r="W65" s="164">
        <v>8.8854438811539538E-2</v>
      </c>
      <c r="X65" s="170">
        <v>0.15173353966071979</v>
      </c>
      <c r="Y65" s="160">
        <v>0.21432714780898321</v>
      </c>
      <c r="Z65" s="160">
        <v>0.23833898103224849</v>
      </c>
      <c r="AA65" s="160">
        <v>0.29356480171208199</v>
      </c>
      <c r="AB65" s="160">
        <v>0.33613000939963511</v>
      </c>
      <c r="AC65" s="180">
        <v>5.3698136324269508E-2</v>
      </c>
      <c r="AD65" s="170">
        <v>5.033700491214934E-2</v>
      </c>
      <c r="AE65" s="160">
        <v>6.2158502842134131E-2</v>
      </c>
      <c r="AF65" s="160">
        <v>6.3819789518765588E-2</v>
      </c>
      <c r="AG65" s="160">
        <v>7.4978501938390313E-2</v>
      </c>
      <c r="AH65" s="160">
        <v>8.2533329348745479E-2</v>
      </c>
      <c r="AI65" s="164">
        <v>2.820327457362906</v>
      </c>
      <c r="AJ65" s="170">
        <v>3.081834230083468</v>
      </c>
      <c r="AK65" s="160">
        <v>3.1995685270417167</v>
      </c>
      <c r="AL65" s="160">
        <v>2.8165816469416134</v>
      </c>
      <c r="AM65" s="160">
        <v>2.8844281009210708</v>
      </c>
      <c r="AN65" s="161">
        <v>2.8365481360189793</v>
      </c>
    </row>
    <row r="66" spans="2:40">
      <c r="B66" s="158" t="s">
        <v>142</v>
      </c>
      <c r="C66" s="158" t="s">
        <v>142</v>
      </c>
      <c r="D66" s="159" t="s">
        <v>145</v>
      </c>
      <c r="E66" s="166">
        <v>83.983286709951571</v>
      </c>
      <c r="F66" s="169">
        <v>82.000427837982542</v>
      </c>
      <c r="G66" s="153">
        <v>82.141521099981546</v>
      </c>
      <c r="H66" s="153">
        <v>85.272357329951561</v>
      </c>
      <c r="I66" s="153">
        <v>85.03046878995157</v>
      </c>
      <c r="J66" s="153">
        <v>83.20333614798156</v>
      </c>
      <c r="K66" s="173"/>
      <c r="L66" s="169">
        <v>-8.200405667148253</v>
      </c>
      <c r="M66" s="153">
        <v>-8.2145149933481552</v>
      </c>
      <c r="N66" s="153">
        <v>-8.5275986163451556</v>
      </c>
      <c r="O66" s="153">
        <v>-8.5034097623451554</v>
      </c>
      <c r="P66" s="153">
        <v>-8.3206964981481555</v>
      </c>
      <c r="Q66" s="175">
        <v>83.983286709951571</v>
      </c>
      <c r="R66" s="169">
        <v>73.800022170834296</v>
      </c>
      <c r="S66" s="153">
        <v>73.927006106633385</v>
      </c>
      <c r="T66" s="153">
        <v>76.744758713606402</v>
      </c>
      <c r="U66" s="153">
        <v>76.527059027606413</v>
      </c>
      <c r="V66" s="153">
        <v>74.882639649833408</v>
      </c>
      <c r="W66" s="163">
        <v>2.7680927723341568</v>
      </c>
      <c r="X66" s="169">
        <v>3.8884921868284579</v>
      </c>
      <c r="Y66" s="153">
        <v>5.4204978219628117</v>
      </c>
      <c r="Z66" s="153">
        <v>7.2745391251066991</v>
      </c>
      <c r="AA66" s="153">
        <v>8.9295228992282745</v>
      </c>
      <c r="AB66" s="153">
        <v>10.410050304208539</v>
      </c>
      <c r="AC66" s="179">
        <v>0.74748599179507913</v>
      </c>
      <c r="AD66" s="169">
        <v>0.86029131857108521</v>
      </c>
      <c r="AE66" s="153">
        <v>0.8773831388544916</v>
      </c>
      <c r="AF66" s="153">
        <v>0.99475179847038087</v>
      </c>
      <c r="AG66" s="153">
        <v>1.0901993269854442</v>
      </c>
      <c r="AH66" s="153">
        <v>1.1433371939663985</v>
      </c>
      <c r="AI66" s="163">
        <v>87.498865474080802</v>
      </c>
      <c r="AJ66" s="169">
        <v>78.54880567623384</v>
      </c>
      <c r="AK66" s="153">
        <v>80.224887067450695</v>
      </c>
      <c r="AL66" s="153">
        <v>85.014049637183476</v>
      </c>
      <c r="AM66" s="153">
        <v>86.546781253820129</v>
      </c>
      <c r="AN66" s="154">
        <v>86.43602714800835</v>
      </c>
    </row>
    <row r="67" spans="2:40">
      <c r="B67" s="158" t="s">
        <v>142</v>
      </c>
      <c r="C67" s="158" t="s">
        <v>142</v>
      </c>
      <c r="D67" s="158" t="s">
        <v>144</v>
      </c>
      <c r="E67" s="166">
        <v>10.867357</v>
      </c>
      <c r="F67" s="169">
        <v>10.867357</v>
      </c>
      <c r="G67" s="153">
        <v>10.867357</v>
      </c>
      <c r="H67" s="153">
        <v>10.867357</v>
      </c>
      <c r="I67" s="153">
        <v>10.867357</v>
      </c>
      <c r="J67" s="153">
        <v>10.867357</v>
      </c>
      <c r="K67" s="173"/>
      <c r="L67" s="169">
        <v>-1.0867357</v>
      </c>
      <c r="M67" s="153">
        <v>-1.0867357</v>
      </c>
      <c r="N67" s="153">
        <v>-1.0867357</v>
      </c>
      <c r="O67" s="153">
        <v>-1.0867357</v>
      </c>
      <c r="P67" s="153">
        <v>-1.0867357</v>
      </c>
      <c r="Q67" s="175">
        <v>10.867357</v>
      </c>
      <c r="R67" s="169">
        <v>9.7806213</v>
      </c>
      <c r="S67" s="153">
        <v>9.7806213</v>
      </c>
      <c r="T67" s="153">
        <v>9.7806213</v>
      </c>
      <c r="U67" s="153">
        <v>9.7806213</v>
      </c>
      <c r="V67" s="153">
        <v>9.7806213</v>
      </c>
      <c r="W67" s="163">
        <v>0.35818855803973371</v>
      </c>
      <c r="X67" s="169">
        <v>0.51533683037846245</v>
      </c>
      <c r="Y67" s="153">
        <v>0.71713760973388041</v>
      </c>
      <c r="Z67" s="153">
        <v>0.92709278792855798</v>
      </c>
      <c r="AA67" s="153">
        <v>1.1412470696871289</v>
      </c>
      <c r="AB67" s="153">
        <v>1.3596844370808707</v>
      </c>
      <c r="AC67" s="179">
        <v>0.116568509883221</v>
      </c>
      <c r="AD67" s="169">
        <v>0.137454451454466</v>
      </c>
      <c r="AE67" s="153">
        <v>0.1399488119511664</v>
      </c>
      <c r="AF67" s="153">
        <v>0.15286656774942098</v>
      </c>
      <c r="AG67" s="153">
        <v>0.16803824139388024</v>
      </c>
      <c r="AH67" s="153">
        <v>0.18012159677028647</v>
      </c>
      <c r="AI67" s="163">
        <v>11.342114067922955</v>
      </c>
      <c r="AJ67" s="169">
        <v>10.433412581832929</v>
      </c>
      <c r="AK67" s="153">
        <v>10.637707721685047</v>
      </c>
      <c r="AL67" s="153">
        <v>10.860580655677978</v>
      </c>
      <c r="AM67" s="153">
        <v>11.089906611081009</v>
      </c>
      <c r="AN67" s="154">
        <v>11.320427333851157</v>
      </c>
    </row>
    <row r="68" spans="2:40">
      <c r="B68" s="158" t="s">
        <v>142</v>
      </c>
      <c r="C68" s="158" t="s">
        <v>142</v>
      </c>
      <c r="D68" s="158" t="s">
        <v>143</v>
      </c>
      <c r="E68" s="166">
        <v>13.877654999999999</v>
      </c>
      <c r="F68" s="169">
        <v>14.460491000000001</v>
      </c>
      <c r="G68" s="153">
        <v>14.725991</v>
      </c>
      <c r="H68" s="153">
        <v>15.130485</v>
      </c>
      <c r="I68" s="153">
        <v>15.540905000000002</v>
      </c>
      <c r="J68" s="153">
        <v>15.962285999999999</v>
      </c>
      <c r="K68" s="173"/>
      <c r="L68" s="169">
        <v>-1.4460491000000002</v>
      </c>
      <c r="M68" s="153">
        <v>-1.4725991</v>
      </c>
      <c r="N68" s="153">
        <v>-1.5130485</v>
      </c>
      <c r="O68" s="153">
        <v>-1.5540905000000003</v>
      </c>
      <c r="P68" s="153">
        <v>-1.5962285999999999</v>
      </c>
      <c r="Q68" s="175">
        <v>13.877654999999999</v>
      </c>
      <c r="R68" s="169">
        <v>13.014441900000001</v>
      </c>
      <c r="S68" s="153">
        <v>13.2533919</v>
      </c>
      <c r="T68" s="153">
        <v>13.6174365</v>
      </c>
      <c r="U68" s="153">
        <v>13.986814500000001</v>
      </c>
      <c r="V68" s="153">
        <v>14.366057399999999</v>
      </c>
      <c r="W68" s="163">
        <v>0.45740811067704001</v>
      </c>
      <c r="X68" s="169">
        <v>0.68572548023003854</v>
      </c>
      <c r="Y68" s="153">
        <v>0.97176912350469813</v>
      </c>
      <c r="Z68" s="153">
        <v>1.2907796736006034</v>
      </c>
      <c r="AA68" s="153">
        <v>1.6320446904924584</v>
      </c>
      <c r="AB68" s="153">
        <v>1.9971435423013943</v>
      </c>
      <c r="AC68" s="179">
        <v>0</v>
      </c>
      <c r="AD68" s="169">
        <v>0</v>
      </c>
      <c r="AE68" s="153">
        <v>0</v>
      </c>
      <c r="AF68" s="153">
        <v>0</v>
      </c>
      <c r="AG68" s="153">
        <v>0</v>
      </c>
      <c r="AH68" s="153">
        <v>0</v>
      </c>
      <c r="AI68" s="163">
        <v>14.335063110677039</v>
      </c>
      <c r="AJ68" s="169">
        <v>13.70016738023004</v>
      </c>
      <c r="AK68" s="153">
        <v>14.225161023504699</v>
      </c>
      <c r="AL68" s="153">
        <v>14.908216173600604</v>
      </c>
      <c r="AM68" s="153">
        <v>15.61885919049246</v>
      </c>
      <c r="AN68" s="154">
        <v>16.363200942301393</v>
      </c>
    </row>
    <row r="69" spans="2:40" ht="14.25">
      <c r="B69" s="158" t="s">
        <v>142</v>
      </c>
      <c r="C69" s="158" t="s">
        <v>142</v>
      </c>
      <c r="D69" s="158" t="s">
        <v>184</v>
      </c>
      <c r="E69" s="166">
        <v>3.6</v>
      </c>
      <c r="F69" s="169">
        <v>2.9540000000000002</v>
      </c>
      <c r="G69" s="153">
        <v>2.3809999999999998</v>
      </c>
      <c r="H69" s="153">
        <v>2.448</v>
      </c>
      <c r="I69" s="153">
        <v>2.4820000000000002</v>
      </c>
      <c r="J69" s="153">
        <v>1.8340000000000001</v>
      </c>
      <c r="K69" s="173"/>
      <c r="L69" s="169">
        <v>-2.9540000000000002</v>
      </c>
      <c r="M69" s="153">
        <v>-2.3809999999999998</v>
      </c>
      <c r="N69" s="153">
        <v>-2.448</v>
      </c>
      <c r="O69" s="153">
        <v>-2.4820000000000002</v>
      </c>
      <c r="P69" s="153">
        <v>-1.8340000000000001</v>
      </c>
      <c r="Q69" s="175">
        <v>3.6</v>
      </c>
      <c r="R69" s="169">
        <v>0</v>
      </c>
      <c r="S69" s="153">
        <v>0</v>
      </c>
      <c r="T69" s="153">
        <v>0</v>
      </c>
      <c r="U69" s="153">
        <v>0</v>
      </c>
      <c r="V69" s="153">
        <v>0</v>
      </c>
      <c r="W69" s="163">
        <v>0.11865615613281522</v>
      </c>
      <c r="X69" s="169">
        <v>0</v>
      </c>
      <c r="Y69" s="153">
        <v>0</v>
      </c>
      <c r="Z69" s="153">
        <v>0</v>
      </c>
      <c r="AA69" s="153">
        <v>0</v>
      </c>
      <c r="AB69" s="153">
        <v>0</v>
      </c>
      <c r="AC69" s="179">
        <v>0</v>
      </c>
      <c r="AD69" s="169">
        <v>0</v>
      </c>
      <c r="AE69" s="153">
        <v>0</v>
      </c>
      <c r="AF69" s="153">
        <v>0</v>
      </c>
      <c r="AG69" s="153">
        <v>0</v>
      </c>
      <c r="AH69" s="153">
        <v>0</v>
      </c>
      <c r="AI69" s="163">
        <v>3.7186561561328153</v>
      </c>
      <c r="AJ69" s="169">
        <v>0</v>
      </c>
      <c r="AK69" s="153">
        <v>0</v>
      </c>
      <c r="AL69" s="153">
        <v>0</v>
      </c>
      <c r="AM69" s="153">
        <v>0</v>
      </c>
      <c r="AN69" s="154">
        <v>0</v>
      </c>
    </row>
    <row r="70" spans="2:40">
      <c r="B70" s="158" t="s">
        <v>142</v>
      </c>
      <c r="C70" s="158" t="s">
        <v>142</v>
      </c>
      <c r="D70" s="158" t="s">
        <v>141</v>
      </c>
      <c r="E70" s="166">
        <v>2.883</v>
      </c>
      <c r="F70" s="169">
        <v>3.0179999999999998</v>
      </c>
      <c r="G70" s="153">
        <v>3.1539999999999999</v>
      </c>
      <c r="H70" s="153">
        <v>3.29</v>
      </c>
      <c r="I70" s="153">
        <v>3.4260000000000002</v>
      </c>
      <c r="J70" s="153">
        <v>3.5619999999999998</v>
      </c>
      <c r="K70" s="173"/>
      <c r="L70" s="169">
        <v>-0.30180000000000001</v>
      </c>
      <c r="M70" s="153">
        <v>-0.31540000000000001</v>
      </c>
      <c r="N70" s="153">
        <v>-0.32900000000000001</v>
      </c>
      <c r="O70" s="153">
        <v>-0.34260000000000002</v>
      </c>
      <c r="P70" s="153">
        <v>-0.35620000000000002</v>
      </c>
      <c r="Q70" s="175">
        <v>2.883</v>
      </c>
      <c r="R70" s="169">
        <v>2.7161999999999997</v>
      </c>
      <c r="S70" s="153">
        <v>2.8386</v>
      </c>
      <c r="T70" s="153">
        <v>2.9609999999999999</v>
      </c>
      <c r="U70" s="153">
        <v>3.0834000000000001</v>
      </c>
      <c r="V70" s="153">
        <v>3.2058</v>
      </c>
      <c r="W70" s="163">
        <v>9.5023805036362763E-2</v>
      </c>
      <c r="X70" s="169">
        <v>0.14311543773543089</v>
      </c>
      <c r="Y70" s="153">
        <v>0.2081326693418335</v>
      </c>
      <c r="Z70" s="153">
        <v>0.28066946473599419</v>
      </c>
      <c r="AA70" s="153">
        <v>0.3597850388781838</v>
      </c>
      <c r="AB70" s="153">
        <v>0.4456645682001672</v>
      </c>
      <c r="AC70" s="179">
        <v>0</v>
      </c>
      <c r="AD70" s="169">
        <v>0</v>
      </c>
      <c r="AE70" s="153">
        <v>0</v>
      </c>
      <c r="AF70" s="153">
        <v>0</v>
      </c>
      <c r="AG70" s="153">
        <v>0</v>
      </c>
      <c r="AH70" s="153">
        <v>0</v>
      </c>
      <c r="AI70" s="163">
        <v>2.9780238050363628</v>
      </c>
      <c r="AJ70" s="169">
        <v>2.8593154377354306</v>
      </c>
      <c r="AK70" s="153">
        <v>3.0467326693418335</v>
      </c>
      <c r="AL70" s="153">
        <v>3.241669464735994</v>
      </c>
      <c r="AM70" s="153">
        <v>3.4431850388781839</v>
      </c>
      <c r="AN70" s="154">
        <v>3.6514645682001672</v>
      </c>
    </row>
    <row r="71" spans="2:40" s="210" customFormat="1" ht="13.5" customHeight="1">
      <c r="B71" s="158" t="s">
        <v>142</v>
      </c>
      <c r="C71" s="158" t="s">
        <v>142</v>
      </c>
      <c r="D71" s="158" t="s">
        <v>190</v>
      </c>
      <c r="E71" s="166">
        <v>0</v>
      </c>
      <c r="F71" s="169">
        <v>0</v>
      </c>
      <c r="G71" s="153">
        <v>0</v>
      </c>
      <c r="H71" s="153">
        <v>0</v>
      </c>
      <c r="I71" s="153">
        <v>0</v>
      </c>
      <c r="J71" s="153">
        <v>0</v>
      </c>
      <c r="K71" s="173"/>
      <c r="L71" s="169">
        <v>0.3</v>
      </c>
      <c r="M71" s="153">
        <v>0.3</v>
      </c>
      <c r="N71" s="153">
        <v>0.3</v>
      </c>
      <c r="O71" s="153">
        <v>0.3</v>
      </c>
      <c r="P71" s="153">
        <v>0.3</v>
      </c>
      <c r="Q71" s="175">
        <v>0</v>
      </c>
      <c r="R71" s="169">
        <v>0.3</v>
      </c>
      <c r="S71" s="153">
        <v>0.3</v>
      </c>
      <c r="T71" s="153">
        <v>0.3</v>
      </c>
      <c r="U71" s="153">
        <v>0.3</v>
      </c>
      <c r="V71" s="153">
        <v>0.3</v>
      </c>
      <c r="W71" s="163">
        <v>0</v>
      </c>
      <c r="X71" s="169">
        <v>1.5806874059579257E-2</v>
      </c>
      <c r="Y71" s="153">
        <v>2.1996688791147079E-2</v>
      </c>
      <c r="Z71" s="153">
        <v>2.8436622566969993E-2</v>
      </c>
      <c r="AA71" s="153">
        <v>3.500535501830937E-2</v>
      </c>
      <c r="AB71" s="153">
        <v>4.170546211867554E-2</v>
      </c>
      <c r="AC71" s="179">
        <v>0</v>
      </c>
      <c r="AD71" s="169">
        <v>0</v>
      </c>
      <c r="AE71" s="153">
        <v>0</v>
      </c>
      <c r="AF71" s="153">
        <v>0</v>
      </c>
      <c r="AG71" s="153">
        <v>0</v>
      </c>
      <c r="AH71" s="153">
        <v>0</v>
      </c>
      <c r="AI71" s="163">
        <v>0</v>
      </c>
      <c r="AJ71" s="169">
        <v>0.31580687405957925</v>
      </c>
      <c r="AK71" s="153">
        <v>0.32199668879114707</v>
      </c>
      <c r="AL71" s="153">
        <v>0.32843662256696998</v>
      </c>
      <c r="AM71" s="153">
        <v>0.33500535501830936</v>
      </c>
      <c r="AN71" s="153">
        <v>0.34170546211867553</v>
      </c>
    </row>
    <row r="72" spans="2:40" s="146" customFormat="1" ht="14.25">
      <c r="B72" s="158"/>
      <c r="C72" s="158"/>
      <c r="D72" s="158"/>
      <c r="E72" s="181">
        <f>SUM(E42:E71)</f>
        <v>263.84826382075852</v>
      </c>
      <c r="F72" s="182">
        <f t="shared" ref="F72" si="2">SUM(F42:F71)</f>
        <v>262.96911218938089</v>
      </c>
      <c r="G72" s="183">
        <f t="shared" ref="G72" si="3">SUM(G42:G71)</f>
        <v>263.86712457811183</v>
      </c>
      <c r="H72" s="183">
        <f t="shared" ref="H72" si="4">SUM(H42:H71)</f>
        <v>264.96291224891587</v>
      </c>
      <c r="I72" s="183">
        <f t="shared" ref="I72" si="5">SUM(I42:I71)</f>
        <v>260.6132967132059</v>
      </c>
      <c r="J72" s="183">
        <f t="shared" ref="J72" si="6">SUM(J42:J71)</f>
        <v>256.89073222082294</v>
      </c>
      <c r="K72" s="184"/>
      <c r="L72" s="182">
        <f t="shared" ref="L72" si="7">SUM(L42:L71)</f>
        <v>-14.62895133995608</v>
      </c>
      <c r="M72" s="183">
        <f t="shared" ref="M72" si="8">SUM(M42:M71)</f>
        <v>-14.142163378406222</v>
      </c>
      <c r="N72" s="183">
        <f t="shared" ref="N72" si="9">SUM(N42:N71)</f>
        <v>-14.564461850219903</v>
      </c>
      <c r="O72" s="183">
        <f t="shared" ref="O72" si="10">SUM(O42:O71)</f>
        <v>-14.630146056305705</v>
      </c>
      <c r="P72" s="183">
        <f t="shared" ref="P72" si="11">SUM(P42:P71)</f>
        <v>-13.853195095100441</v>
      </c>
      <c r="Q72" s="185">
        <f t="shared" ref="Q72" si="12">SUM(Q42:Q71)</f>
        <v>263.84826382075852</v>
      </c>
      <c r="R72" s="182">
        <f t="shared" ref="R72" si="13">SUM(R42:R71)</f>
        <v>248.34016084942479</v>
      </c>
      <c r="S72" s="183">
        <f t="shared" ref="S72" si="14">SUM(S42:S71)</f>
        <v>249.72496119970569</v>
      </c>
      <c r="T72" s="183">
        <f t="shared" ref="T72" si="15">SUM(T42:T71)</f>
        <v>250.39845039869601</v>
      </c>
      <c r="U72" s="183">
        <f t="shared" ref="U72" si="16">SUM(U42:U71)</f>
        <v>245.98315065690025</v>
      </c>
      <c r="V72" s="183">
        <f t="shared" ref="V72" si="17">SUM(V42:V71)</f>
        <v>243.03753712572251</v>
      </c>
      <c r="W72" s="186">
        <f t="shared" ref="W72" si="18">SUM(W42:W71)</f>
        <v>8.6964502186911297</v>
      </c>
      <c r="X72" s="182">
        <f t="shared" ref="X72" si="19">SUM(X42:X71)</f>
        <v>13.084938821608398</v>
      </c>
      <c r="Y72" s="183">
        <f t="shared" ref="Y72" si="20">SUM(Y42:Y71)</f>
        <v>18.310407516304</v>
      </c>
      <c r="Z72" s="183">
        <f t="shared" ref="Z72" si="21">SUM(Z42:Z71)</f>
        <v>23.734954084472935</v>
      </c>
      <c r="AA72" s="183">
        <f t="shared" ref="AA72" si="22">SUM(AA42:AA71)</f>
        <v>28.702425057556923</v>
      </c>
      <c r="AB72" s="183">
        <f t="shared" ref="AB72" si="23">SUM(AB42:AB71)</f>
        <v>33.786642660043412</v>
      </c>
      <c r="AC72" s="187">
        <f t="shared" ref="AC72" si="24">SUM(AC42:AC71)</f>
        <v>3.0091759811671861</v>
      </c>
      <c r="AD72" s="182">
        <f t="shared" ref="AD72" si="25">SUM(AD42:AD71)</f>
        <v>3.435753805916586</v>
      </c>
      <c r="AE72" s="183">
        <f t="shared" ref="AE72" si="26">SUM(AE42:AE71)</f>
        <v>3.7643387267799766</v>
      </c>
      <c r="AF72" s="183">
        <f t="shared" ref="AF72" si="27">SUM(AF42:AF71)</f>
        <v>3.9450861456787196</v>
      </c>
      <c r="AG72" s="183">
        <f t="shared" ref="AG72" si="28">SUM(AG42:AG71)</f>
        <v>4.1441436713524968</v>
      </c>
      <c r="AH72" s="183">
        <f t="shared" ref="AH72" si="29">SUM(AH42:AH71)</f>
        <v>4.3698420780202971</v>
      </c>
      <c r="AI72" s="188">
        <f t="shared" ref="AI72" si="30">SUM(AI42:AI71)</f>
        <v>274.32813041848914</v>
      </c>
      <c r="AJ72" s="182">
        <f t="shared" ref="AJ72" si="31">SUM(AJ42:AJ71)</f>
        <v>264.86085347694979</v>
      </c>
      <c r="AK72" s="183">
        <f t="shared" ref="AK72" si="32">SUM(AK42:AK71)</f>
        <v>271.79970744278967</v>
      </c>
      <c r="AL72" s="183">
        <f t="shared" ref="AL72" si="33">SUM(AL42:AL71)</f>
        <v>278.07849062884765</v>
      </c>
      <c r="AM72" s="183">
        <f t="shared" ref="AM72" si="34">SUM(AM42:AM71)</f>
        <v>278.82971938580971</v>
      </c>
      <c r="AN72" s="189">
        <f t="shared" ref="AN72" si="35">SUM(AN42:AN71)</f>
        <v>281.19402186378619</v>
      </c>
    </row>
    <row r="73" spans="2:40" s="137" customFormat="1" ht="15">
      <c r="B73" s="198"/>
      <c r="C73" s="198"/>
      <c r="D73" s="198"/>
      <c r="E73" s="201"/>
      <c r="F73" s="202"/>
      <c r="G73" s="202"/>
      <c r="H73" s="202"/>
      <c r="I73" s="202"/>
      <c r="J73" s="203"/>
      <c r="K73" s="202"/>
      <c r="L73" s="202"/>
      <c r="M73" s="202"/>
      <c r="N73" s="202"/>
      <c r="O73" s="202"/>
      <c r="P73" s="202"/>
      <c r="Q73" s="201"/>
      <c r="R73" s="202"/>
      <c r="S73" s="202"/>
      <c r="T73" s="202"/>
      <c r="U73" s="202"/>
      <c r="V73" s="203"/>
      <c r="W73" s="201"/>
      <c r="X73" s="202"/>
      <c r="Y73" s="202"/>
      <c r="Z73" s="202"/>
      <c r="AA73" s="202"/>
      <c r="AB73" s="203"/>
      <c r="AC73" s="201"/>
      <c r="AD73" s="202"/>
      <c r="AE73" s="202"/>
      <c r="AF73" s="202"/>
      <c r="AG73" s="202"/>
      <c r="AH73" s="203"/>
      <c r="AI73" s="204"/>
      <c r="AJ73" s="202"/>
      <c r="AK73" s="202"/>
      <c r="AL73" s="202"/>
      <c r="AM73" s="202"/>
      <c r="AN73" s="203"/>
    </row>
    <row r="74" spans="2:40" s="137" customFormat="1" ht="15">
      <c r="B74" s="198"/>
      <c r="C74" s="198"/>
      <c r="D74" s="198"/>
      <c r="E74" s="192"/>
      <c r="F74" s="191"/>
      <c r="G74" s="191"/>
      <c r="H74" s="191"/>
      <c r="I74" s="191"/>
      <c r="J74" s="205"/>
      <c r="K74" s="205"/>
      <c r="L74" s="205"/>
      <c r="M74" s="205"/>
      <c r="N74" s="205"/>
      <c r="O74" s="205"/>
      <c r="P74" s="205"/>
      <c r="Q74" s="206"/>
      <c r="R74" s="205"/>
      <c r="S74" s="205"/>
      <c r="T74" s="205"/>
      <c r="U74" s="205"/>
      <c r="V74" s="205"/>
      <c r="W74" s="206"/>
      <c r="X74" s="205"/>
      <c r="Y74" s="205"/>
      <c r="Z74" s="205"/>
      <c r="AA74" s="205"/>
      <c r="AB74" s="205"/>
      <c r="AC74" s="206"/>
      <c r="AD74" s="205"/>
      <c r="AE74" s="205"/>
      <c r="AF74" s="205"/>
      <c r="AG74" s="205"/>
      <c r="AH74" s="205"/>
      <c r="AI74" s="206"/>
      <c r="AJ74" s="205"/>
      <c r="AK74" s="205"/>
      <c r="AL74" s="205"/>
      <c r="AM74" s="205"/>
      <c r="AN74" s="205"/>
    </row>
    <row r="75" spans="2:40" s="137" customFormat="1" ht="48" customHeight="1">
      <c r="B75" s="223" t="s">
        <v>187</v>
      </c>
      <c r="C75" s="223"/>
      <c r="D75" s="223"/>
      <c r="E75" s="221" t="s">
        <v>183</v>
      </c>
      <c r="F75" s="221"/>
      <c r="G75" s="221"/>
      <c r="H75" s="221"/>
      <c r="I75" s="221"/>
      <c r="J75" s="221"/>
      <c r="K75" s="221" t="s">
        <v>176</v>
      </c>
      <c r="L75" s="221"/>
      <c r="M75" s="221"/>
      <c r="N75" s="221"/>
      <c r="O75" s="221"/>
      <c r="P75" s="221"/>
      <c r="Q75" s="221" t="s">
        <v>175</v>
      </c>
      <c r="R75" s="221"/>
      <c r="S75" s="221"/>
      <c r="T75" s="221"/>
      <c r="U75" s="221"/>
      <c r="V75" s="221"/>
      <c r="W75" s="221" t="s">
        <v>123</v>
      </c>
      <c r="X75" s="221"/>
      <c r="Y75" s="221"/>
      <c r="Z75" s="221"/>
      <c r="AA75" s="221"/>
      <c r="AB75" s="221"/>
      <c r="AC75" s="221" t="s">
        <v>124</v>
      </c>
      <c r="AD75" s="221"/>
      <c r="AE75" s="221"/>
      <c r="AF75" s="221"/>
      <c r="AG75" s="221"/>
      <c r="AH75" s="221"/>
      <c r="AI75" s="221" t="s">
        <v>174</v>
      </c>
      <c r="AJ75" s="221"/>
      <c r="AK75" s="221"/>
      <c r="AL75" s="221"/>
      <c r="AM75" s="221"/>
      <c r="AN75" s="221"/>
    </row>
    <row r="76" spans="2:40" s="137" customFormat="1">
      <c r="B76" s="147" t="s">
        <v>173</v>
      </c>
      <c r="C76" s="147"/>
      <c r="D76" s="147"/>
      <c r="E76" s="148" t="s">
        <v>172</v>
      </c>
      <c r="F76" s="148" t="s">
        <v>171</v>
      </c>
      <c r="G76" s="148" t="s">
        <v>170</v>
      </c>
      <c r="H76" s="148" t="s">
        <v>169</v>
      </c>
      <c r="I76" s="148" t="s">
        <v>168</v>
      </c>
      <c r="J76" s="148" t="s">
        <v>167</v>
      </c>
      <c r="K76" s="149" t="s">
        <v>172</v>
      </c>
      <c r="L76" s="149" t="s">
        <v>171</v>
      </c>
      <c r="M76" s="149" t="s">
        <v>170</v>
      </c>
      <c r="N76" s="149" t="s">
        <v>169</v>
      </c>
      <c r="O76" s="149" t="s">
        <v>168</v>
      </c>
      <c r="P76" s="149" t="s">
        <v>167</v>
      </c>
      <c r="Q76" s="149" t="s">
        <v>172</v>
      </c>
      <c r="R76" s="149" t="s">
        <v>171</v>
      </c>
      <c r="S76" s="149" t="s">
        <v>170</v>
      </c>
      <c r="T76" s="149" t="s">
        <v>169</v>
      </c>
      <c r="U76" s="149" t="s">
        <v>168</v>
      </c>
      <c r="V76" s="149" t="s">
        <v>167</v>
      </c>
      <c r="W76" s="149" t="s">
        <v>172</v>
      </c>
      <c r="X76" s="149" t="s">
        <v>171</v>
      </c>
      <c r="Y76" s="149" t="s">
        <v>170</v>
      </c>
      <c r="Z76" s="149" t="s">
        <v>169</v>
      </c>
      <c r="AA76" s="149" t="s">
        <v>168</v>
      </c>
      <c r="AB76" s="149" t="s">
        <v>167</v>
      </c>
      <c r="AC76" s="149" t="s">
        <v>172</v>
      </c>
      <c r="AD76" s="149" t="s">
        <v>171</v>
      </c>
      <c r="AE76" s="149" t="s">
        <v>170</v>
      </c>
      <c r="AF76" s="149" t="s">
        <v>169</v>
      </c>
      <c r="AG76" s="149" t="s">
        <v>168</v>
      </c>
      <c r="AH76" s="149" t="s">
        <v>167</v>
      </c>
      <c r="AI76" s="149" t="s">
        <v>172</v>
      </c>
      <c r="AJ76" s="149" t="s">
        <v>171</v>
      </c>
      <c r="AK76" s="149" t="s">
        <v>170</v>
      </c>
      <c r="AL76" s="149" t="s">
        <v>169</v>
      </c>
      <c r="AM76" s="149" t="s">
        <v>168</v>
      </c>
      <c r="AN76" s="149" t="s">
        <v>167</v>
      </c>
    </row>
    <row r="77" spans="2:40" s="137" customFormat="1">
      <c r="B77" s="158" t="s">
        <v>155</v>
      </c>
      <c r="C77" s="158" t="s">
        <v>165</v>
      </c>
      <c r="D77" s="158" t="s">
        <v>166</v>
      </c>
      <c r="E77" s="165"/>
      <c r="F77" s="171"/>
      <c r="G77" s="155"/>
      <c r="H77" s="155"/>
      <c r="I77" s="155"/>
      <c r="J77" s="155"/>
      <c r="K77" s="172"/>
      <c r="L77" s="171"/>
      <c r="M77" s="155"/>
      <c r="N77" s="155"/>
      <c r="O77" s="155"/>
      <c r="P77" s="155"/>
      <c r="Q77" s="172"/>
      <c r="R77" s="171"/>
      <c r="S77" s="155"/>
      <c r="T77" s="155"/>
      <c r="U77" s="155"/>
      <c r="V77" s="155"/>
      <c r="W77" s="177"/>
      <c r="X77" s="168"/>
      <c r="Y77" s="142"/>
      <c r="Z77" s="142"/>
      <c r="AA77" s="142"/>
      <c r="AB77" s="142"/>
      <c r="AC77" s="178"/>
      <c r="AD77" s="168"/>
      <c r="AE77" s="142"/>
      <c r="AF77" s="142"/>
      <c r="AG77" s="142"/>
      <c r="AH77" s="142"/>
      <c r="AI77" s="162"/>
      <c r="AJ77" s="168"/>
      <c r="AK77" s="142"/>
      <c r="AL77" s="142"/>
      <c r="AM77" s="142"/>
      <c r="AN77" s="143"/>
    </row>
    <row r="78" spans="2:40" s="137" customFormat="1">
      <c r="B78" s="158" t="s">
        <v>155</v>
      </c>
      <c r="C78" s="158" t="s">
        <v>163</v>
      </c>
      <c r="D78" s="158" t="s">
        <v>4</v>
      </c>
      <c r="E78" s="166">
        <f t="shared" ref="E78:J87" si="36">E42-E6</f>
        <v>0</v>
      </c>
      <c r="F78" s="169">
        <f t="shared" si="36"/>
        <v>0</v>
      </c>
      <c r="G78" s="153">
        <f t="shared" si="36"/>
        <v>0</v>
      </c>
      <c r="H78" s="153">
        <f t="shared" si="36"/>
        <v>0</v>
      </c>
      <c r="I78" s="153">
        <f t="shared" si="36"/>
        <v>0</v>
      </c>
      <c r="J78" s="153">
        <f t="shared" si="36"/>
        <v>0</v>
      </c>
      <c r="K78" s="173"/>
      <c r="L78" s="169"/>
      <c r="M78" s="153"/>
      <c r="N78" s="153"/>
      <c r="O78" s="153"/>
      <c r="P78" s="153"/>
      <c r="Q78" s="175">
        <f t="shared" ref="Q78:AN78" si="37">Q42-Q6</f>
        <v>0</v>
      </c>
      <c r="R78" s="169">
        <f t="shared" si="37"/>
        <v>0</v>
      </c>
      <c r="S78" s="153">
        <f t="shared" si="37"/>
        <v>0</v>
      </c>
      <c r="T78" s="153">
        <f t="shared" si="37"/>
        <v>0</v>
      </c>
      <c r="U78" s="153">
        <f t="shared" si="37"/>
        <v>0</v>
      </c>
      <c r="V78" s="153">
        <f t="shared" si="37"/>
        <v>0</v>
      </c>
      <c r="W78" s="163">
        <f t="shared" si="37"/>
        <v>-1.2752943986971133E-4</v>
      </c>
      <c r="X78" s="169">
        <f t="shared" si="37"/>
        <v>-4.3379725346084363E-3</v>
      </c>
      <c r="Y78" s="153">
        <f t="shared" si="37"/>
        <v>-1.1953192156141768E-2</v>
      </c>
      <c r="Z78" s="153">
        <f t="shared" si="37"/>
        <v>-1.3615112938722973E-2</v>
      </c>
      <c r="AA78" s="153">
        <f t="shared" si="37"/>
        <v>-1.0521305943580694E-2</v>
      </c>
      <c r="AB78" s="153">
        <f t="shared" si="37"/>
        <v>-1.3852585937613515E-2</v>
      </c>
      <c r="AC78" s="179">
        <f t="shared" si="37"/>
        <v>0</v>
      </c>
      <c r="AD78" s="169">
        <f t="shared" si="37"/>
        <v>0</v>
      </c>
      <c r="AE78" s="153">
        <f t="shared" si="37"/>
        <v>0</v>
      </c>
      <c r="AF78" s="153">
        <f t="shared" si="37"/>
        <v>0</v>
      </c>
      <c r="AG78" s="153">
        <f t="shared" si="37"/>
        <v>0</v>
      </c>
      <c r="AH78" s="153">
        <f t="shared" si="37"/>
        <v>0</v>
      </c>
      <c r="AI78" s="163">
        <f t="shared" si="37"/>
        <v>-1.2752943986971133E-4</v>
      </c>
      <c r="AJ78" s="169">
        <f t="shared" si="37"/>
        <v>-4.3379725346084363E-3</v>
      </c>
      <c r="AK78" s="153">
        <f t="shared" si="37"/>
        <v>-1.1953192156141768E-2</v>
      </c>
      <c r="AL78" s="153">
        <f t="shared" si="37"/>
        <v>-1.3615112938722973E-2</v>
      </c>
      <c r="AM78" s="153">
        <f t="shared" si="37"/>
        <v>-1.0521305943580472E-2</v>
      </c>
      <c r="AN78" s="154">
        <f t="shared" si="37"/>
        <v>-1.3852585937613515E-2</v>
      </c>
    </row>
    <row r="79" spans="2:40" s="137" customFormat="1">
      <c r="B79" s="158" t="s">
        <v>155</v>
      </c>
      <c r="C79" s="158" t="s">
        <v>165</v>
      </c>
      <c r="D79" s="158" t="s">
        <v>18</v>
      </c>
      <c r="E79" s="166">
        <f t="shared" si="36"/>
        <v>0</v>
      </c>
      <c r="F79" s="169">
        <f t="shared" si="36"/>
        <v>0</v>
      </c>
      <c r="G79" s="153">
        <f t="shared" si="36"/>
        <v>0</v>
      </c>
      <c r="H79" s="153">
        <f t="shared" si="36"/>
        <v>0</v>
      </c>
      <c r="I79" s="153">
        <f t="shared" si="36"/>
        <v>0</v>
      </c>
      <c r="J79" s="153">
        <f t="shared" si="36"/>
        <v>0</v>
      </c>
      <c r="K79" s="173"/>
      <c r="L79" s="169"/>
      <c r="M79" s="153"/>
      <c r="N79" s="153"/>
      <c r="O79" s="153"/>
      <c r="P79" s="153"/>
      <c r="Q79" s="175">
        <f t="shared" ref="Q79:AN79" si="38">Q43-Q7</f>
        <v>0</v>
      </c>
      <c r="R79" s="169">
        <f t="shared" si="38"/>
        <v>0</v>
      </c>
      <c r="S79" s="153">
        <f t="shared" si="38"/>
        <v>0</v>
      </c>
      <c r="T79" s="153">
        <f t="shared" si="38"/>
        <v>0</v>
      </c>
      <c r="U79" s="153">
        <f t="shared" si="38"/>
        <v>0</v>
      </c>
      <c r="V79" s="153">
        <f t="shared" si="38"/>
        <v>0</v>
      </c>
      <c r="W79" s="163">
        <f t="shared" si="38"/>
        <v>-4.5523656545221058E-4</v>
      </c>
      <c r="X79" s="169">
        <f t="shared" si="38"/>
        <v>-2.2599164596400101E-2</v>
      </c>
      <c r="Y79" s="153">
        <f t="shared" si="38"/>
        <v>-3.5895932595849445E-2</v>
      </c>
      <c r="Z79" s="153">
        <f t="shared" si="38"/>
        <v>-4.6075972095252382E-2</v>
      </c>
      <c r="AA79" s="153">
        <f t="shared" si="38"/>
        <v>-5.7132629120294709E-2</v>
      </c>
      <c r="AB79" s="153">
        <f t="shared" si="38"/>
        <v>-6.7631958129391379E-2</v>
      </c>
      <c r="AC79" s="179">
        <f t="shared" si="38"/>
        <v>0</v>
      </c>
      <c r="AD79" s="169">
        <f t="shared" si="38"/>
        <v>0</v>
      </c>
      <c r="AE79" s="153">
        <f t="shared" si="38"/>
        <v>0</v>
      </c>
      <c r="AF79" s="153">
        <f t="shared" si="38"/>
        <v>0</v>
      </c>
      <c r="AG79" s="153">
        <f t="shared" si="38"/>
        <v>0</v>
      </c>
      <c r="AH79" s="153">
        <f t="shared" si="38"/>
        <v>0</v>
      </c>
      <c r="AI79" s="163">
        <f t="shared" si="38"/>
        <v>-4.5523656545221058E-4</v>
      </c>
      <c r="AJ79" s="169">
        <f t="shared" si="38"/>
        <v>-2.2599164596400101E-2</v>
      </c>
      <c r="AK79" s="153">
        <f t="shared" si="38"/>
        <v>-3.5895932595849445E-2</v>
      </c>
      <c r="AL79" s="153">
        <f t="shared" si="38"/>
        <v>-4.6075972095252382E-2</v>
      </c>
      <c r="AM79" s="153">
        <f t="shared" si="38"/>
        <v>-5.7132629120294709E-2</v>
      </c>
      <c r="AN79" s="154">
        <f t="shared" si="38"/>
        <v>-6.7631958129391379E-2</v>
      </c>
    </row>
    <row r="80" spans="2:40" s="137" customFormat="1">
      <c r="B80" s="158" t="s">
        <v>155</v>
      </c>
      <c r="C80" s="158" t="s">
        <v>165</v>
      </c>
      <c r="D80" s="158" t="s">
        <v>17</v>
      </c>
      <c r="E80" s="166">
        <f t="shared" si="36"/>
        <v>0</v>
      </c>
      <c r="F80" s="169">
        <f t="shared" si="36"/>
        <v>0</v>
      </c>
      <c r="G80" s="153">
        <f t="shared" si="36"/>
        <v>0</v>
      </c>
      <c r="H80" s="153">
        <f t="shared" si="36"/>
        <v>0</v>
      </c>
      <c r="I80" s="153">
        <f t="shared" si="36"/>
        <v>0</v>
      </c>
      <c r="J80" s="153">
        <f t="shared" si="36"/>
        <v>0</v>
      </c>
      <c r="K80" s="173"/>
      <c r="L80" s="169"/>
      <c r="M80" s="153"/>
      <c r="N80" s="153"/>
      <c r="O80" s="153"/>
      <c r="P80" s="153"/>
      <c r="Q80" s="175">
        <f t="shared" ref="Q80:AN80" si="39">Q44-Q8</f>
        <v>0</v>
      </c>
      <c r="R80" s="169">
        <f t="shared" si="39"/>
        <v>0</v>
      </c>
      <c r="S80" s="153">
        <f t="shared" si="39"/>
        <v>0</v>
      </c>
      <c r="T80" s="153">
        <f t="shared" si="39"/>
        <v>0</v>
      </c>
      <c r="U80" s="153">
        <f t="shared" si="39"/>
        <v>0</v>
      </c>
      <c r="V80" s="153">
        <f t="shared" si="39"/>
        <v>0</v>
      </c>
      <c r="W80" s="163">
        <f t="shared" si="39"/>
        <v>-3.1672632703649839E-4</v>
      </c>
      <c r="X80" s="169">
        <f t="shared" si="39"/>
        <v>-1.5498845911393389E-2</v>
      </c>
      <c r="Y80" s="153">
        <f t="shared" si="39"/>
        <v>-2.6692206716993461E-2</v>
      </c>
      <c r="Z80" s="153">
        <f t="shared" si="39"/>
        <v>-3.0061086976995277E-2</v>
      </c>
      <c r="AA80" s="153">
        <f t="shared" si="39"/>
        <v>-4.3668991704703508E-2</v>
      </c>
      <c r="AB80" s="153">
        <f t="shared" si="39"/>
        <v>-4.8873996631703776E-2</v>
      </c>
      <c r="AC80" s="179">
        <f t="shared" si="39"/>
        <v>0</v>
      </c>
      <c r="AD80" s="169">
        <f t="shared" si="39"/>
        <v>0</v>
      </c>
      <c r="AE80" s="153">
        <f t="shared" si="39"/>
        <v>0</v>
      </c>
      <c r="AF80" s="153">
        <f t="shared" si="39"/>
        <v>0</v>
      </c>
      <c r="AG80" s="153">
        <f t="shared" si="39"/>
        <v>0</v>
      </c>
      <c r="AH80" s="153">
        <f t="shared" si="39"/>
        <v>0</v>
      </c>
      <c r="AI80" s="163">
        <f t="shared" si="39"/>
        <v>-3.1672632703649839E-4</v>
      </c>
      <c r="AJ80" s="169">
        <f t="shared" si="39"/>
        <v>-1.5498845911393389E-2</v>
      </c>
      <c r="AK80" s="153">
        <f t="shared" si="39"/>
        <v>-2.6692206716993461E-2</v>
      </c>
      <c r="AL80" s="153">
        <f t="shared" si="39"/>
        <v>-3.0061086976994389E-2</v>
      </c>
      <c r="AM80" s="153">
        <f t="shared" si="39"/>
        <v>-4.366899170470262E-2</v>
      </c>
      <c r="AN80" s="154">
        <f t="shared" si="39"/>
        <v>-4.8873996631703776E-2</v>
      </c>
    </row>
    <row r="81" spans="2:40" s="137" customFormat="1">
      <c r="B81" s="158" t="s">
        <v>155</v>
      </c>
      <c r="C81" s="158" t="s">
        <v>165</v>
      </c>
      <c r="D81" s="158" t="s">
        <v>21</v>
      </c>
      <c r="E81" s="166">
        <f t="shared" si="36"/>
        <v>0</v>
      </c>
      <c r="F81" s="169">
        <f t="shared" si="36"/>
        <v>0</v>
      </c>
      <c r="G81" s="153">
        <f t="shared" si="36"/>
        <v>0</v>
      </c>
      <c r="H81" s="153">
        <f t="shared" si="36"/>
        <v>0</v>
      </c>
      <c r="I81" s="153">
        <f t="shared" si="36"/>
        <v>0</v>
      </c>
      <c r="J81" s="153">
        <f t="shared" si="36"/>
        <v>0</v>
      </c>
      <c r="K81" s="173"/>
      <c r="L81" s="169"/>
      <c r="M81" s="153"/>
      <c r="N81" s="153"/>
      <c r="O81" s="153"/>
      <c r="P81" s="153"/>
      <c r="Q81" s="175">
        <f t="shared" ref="Q81:AN81" si="40">Q45-Q9</f>
        <v>0</v>
      </c>
      <c r="R81" s="169">
        <f t="shared" si="40"/>
        <v>0</v>
      </c>
      <c r="S81" s="153">
        <f t="shared" si="40"/>
        <v>0</v>
      </c>
      <c r="T81" s="153">
        <f t="shared" si="40"/>
        <v>0</v>
      </c>
      <c r="U81" s="153">
        <f t="shared" si="40"/>
        <v>0</v>
      </c>
      <c r="V81" s="153">
        <f t="shared" si="40"/>
        <v>0</v>
      </c>
      <c r="W81" s="163">
        <f t="shared" si="40"/>
        <v>-2.0009795506492623E-4</v>
      </c>
      <c r="X81" s="169">
        <f t="shared" si="40"/>
        <v>-9.0477530460129074E-3</v>
      </c>
      <c r="Y81" s="153">
        <f t="shared" si="40"/>
        <v>-1.3530021587211838E-2</v>
      </c>
      <c r="Z81" s="153">
        <f t="shared" si="40"/>
        <v>-1.9852245260098655E-2</v>
      </c>
      <c r="AA81" s="153">
        <f t="shared" si="40"/>
        <v>-2.5197641462693099E-2</v>
      </c>
      <c r="AB81" s="153">
        <f t="shared" si="40"/>
        <v>-3.0647256072185769E-2</v>
      </c>
      <c r="AC81" s="179">
        <f t="shared" si="40"/>
        <v>0</v>
      </c>
      <c r="AD81" s="169">
        <f t="shared" si="40"/>
        <v>0</v>
      </c>
      <c r="AE81" s="153">
        <f t="shared" si="40"/>
        <v>0</v>
      </c>
      <c r="AF81" s="153">
        <f t="shared" si="40"/>
        <v>0</v>
      </c>
      <c r="AG81" s="153">
        <f t="shared" si="40"/>
        <v>0</v>
      </c>
      <c r="AH81" s="153">
        <f t="shared" si="40"/>
        <v>0</v>
      </c>
      <c r="AI81" s="163">
        <f t="shared" si="40"/>
        <v>-2.0009795506492623E-4</v>
      </c>
      <c r="AJ81" s="169">
        <f t="shared" si="40"/>
        <v>-9.0477530460129074E-3</v>
      </c>
      <c r="AK81" s="153">
        <f t="shared" si="40"/>
        <v>-1.3530021587211838E-2</v>
      </c>
      <c r="AL81" s="153">
        <f t="shared" si="40"/>
        <v>-1.9852245260098655E-2</v>
      </c>
      <c r="AM81" s="153">
        <f t="shared" si="40"/>
        <v>-2.5197641462693099E-2</v>
      </c>
      <c r="AN81" s="154">
        <f t="shared" si="40"/>
        <v>-3.0647256072185769E-2</v>
      </c>
    </row>
    <row r="82" spans="2:40" s="137" customFormat="1">
      <c r="B82" s="158" t="s">
        <v>155</v>
      </c>
      <c r="C82" s="158" t="s">
        <v>165</v>
      </c>
      <c r="D82" s="158" t="s">
        <v>20</v>
      </c>
      <c r="E82" s="166">
        <f t="shared" si="36"/>
        <v>0</v>
      </c>
      <c r="F82" s="169">
        <f t="shared" si="36"/>
        <v>0</v>
      </c>
      <c r="G82" s="153">
        <f t="shared" si="36"/>
        <v>0</v>
      </c>
      <c r="H82" s="153">
        <f t="shared" si="36"/>
        <v>0</v>
      </c>
      <c r="I82" s="153">
        <f t="shared" si="36"/>
        <v>0</v>
      </c>
      <c r="J82" s="153">
        <f t="shared" si="36"/>
        <v>0</v>
      </c>
      <c r="K82" s="173"/>
      <c r="L82" s="169"/>
      <c r="M82" s="153"/>
      <c r="N82" s="153"/>
      <c r="O82" s="153"/>
      <c r="P82" s="153"/>
      <c r="Q82" s="175">
        <f t="shared" ref="Q82:AN82" si="41">Q46-Q10</f>
        <v>0</v>
      </c>
      <c r="R82" s="169">
        <f t="shared" si="41"/>
        <v>0</v>
      </c>
      <c r="S82" s="153">
        <f t="shared" si="41"/>
        <v>0</v>
      </c>
      <c r="T82" s="153">
        <f t="shared" si="41"/>
        <v>0</v>
      </c>
      <c r="U82" s="153">
        <f t="shared" si="41"/>
        <v>0</v>
      </c>
      <c r="V82" s="153">
        <f t="shared" si="41"/>
        <v>0</v>
      </c>
      <c r="W82" s="163">
        <f t="shared" si="41"/>
        <v>0</v>
      </c>
      <c r="X82" s="169">
        <f t="shared" si="41"/>
        <v>-2.972655347940889E-4</v>
      </c>
      <c r="Y82" s="153">
        <f t="shared" si="41"/>
        <v>0</v>
      </c>
      <c r="Z82" s="153">
        <f t="shared" si="41"/>
        <v>-6.4720716278066082E-4</v>
      </c>
      <c r="AA82" s="153">
        <f t="shared" si="41"/>
        <v>-8.0404505134284987E-4</v>
      </c>
      <c r="AB82" s="153">
        <f t="shared" si="41"/>
        <v>0</v>
      </c>
      <c r="AC82" s="179">
        <f t="shared" si="41"/>
        <v>0</v>
      </c>
      <c r="AD82" s="169">
        <f t="shared" si="41"/>
        <v>0</v>
      </c>
      <c r="AE82" s="153">
        <f t="shared" si="41"/>
        <v>0</v>
      </c>
      <c r="AF82" s="153">
        <f t="shared" si="41"/>
        <v>0</v>
      </c>
      <c r="AG82" s="153">
        <f t="shared" si="41"/>
        <v>0</v>
      </c>
      <c r="AH82" s="153">
        <f t="shared" si="41"/>
        <v>0</v>
      </c>
      <c r="AI82" s="163">
        <f t="shared" si="41"/>
        <v>0</v>
      </c>
      <c r="AJ82" s="169">
        <f t="shared" si="41"/>
        <v>-2.972655347940889E-4</v>
      </c>
      <c r="AK82" s="153">
        <f t="shared" si="41"/>
        <v>0</v>
      </c>
      <c r="AL82" s="153">
        <f t="shared" si="41"/>
        <v>-6.4720716278066082E-4</v>
      </c>
      <c r="AM82" s="153">
        <f t="shared" si="41"/>
        <v>-8.0404505134284987E-4</v>
      </c>
      <c r="AN82" s="154">
        <f t="shared" si="41"/>
        <v>0</v>
      </c>
    </row>
    <row r="83" spans="2:40" s="137" customFormat="1">
      <c r="B83" s="158" t="s">
        <v>155</v>
      </c>
      <c r="C83" s="158" t="s">
        <v>165</v>
      </c>
      <c r="D83" s="158" t="s">
        <v>25</v>
      </c>
      <c r="E83" s="166">
        <f t="shared" si="36"/>
        <v>0</v>
      </c>
      <c r="F83" s="169">
        <f t="shared" si="36"/>
        <v>0</v>
      </c>
      <c r="G83" s="153">
        <f t="shared" si="36"/>
        <v>0</v>
      </c>
      <c r="H83" s="153">
        <f t="shared" si="36"/>
        <v>0</v>
      </c>
      <c r="I83" s="153">
        <f t="shared" si="36"/>
        <v>0</v>
      </c>
      <c r="J83" s="153">
        <f t="shared" si="36"/>
        <v>0</v>
      </c>
      <c r="K83" s="173"/>
      <c r="L83" s="169"/>
      <c r="M83" s="153"/>
      <c r="N83" s="153"/>
      <c r="O83" s="153"/>
      <c r="P83" s="153"/>
      <c r="Q83" s="175">
        <f t="shared" ref="Q83:AN83" si="42">Q47-Q11</f>
        <v>0</v>
      </c>
      <c r="R83" s="169">
        <f t="shared" si="42"/>
        <v>0</v>
      </c>
      <c r="S83" s="153">
        <f t="shared" si="42"/>
        <v>0</v>
      </c>
      <c r="T83" s="153">
        <f t="shared" si="42"/>
        <v>0</v>
      </c>
      <c r="U83" s="153">
        <f t="shared" si="42"/>
        <v>0</v>
      </c>
      <c r="V83" s="153">
        <f t="shared" si="42"/>
        <v>0</v>
      </c>
      <c r="W83" s="163">
        <f t="shared" si="42"/>
        <v>-7.6616773287963014E-5</v>
      </c>
      <c r="X83" s="169">
        <f t="shared" si="42"/>
        <v>-7.8420193908534941E-4</v>
      </c>
      <c r="Y83" s="153">
        <f t="shared" si="42"/>
        <v>-1.3093592527934628E-3</v>
      </c>
      <c r="Z83" s="153">
        <f t="shared" si="42"/>
        <v>0</v>
      </c>
      <c r="AA83" s="153">
        <f t="shared" si="42"/>
        <v>0</v>
      </c>
      <c r="AB83" s="153">
        <f t="shared" si="42"/>
        <v>0</v>
      </c>
      <c r="AC83" s="179">
        <f t="shared" si="42"/>
        <v>0</v>
      </c>
      <c r="AD83" s="169">
        <f t="shared" si="42"/>
        <v>0</v>
      </c>
      <c r="AE83" s="153">
        <f t="shared" si="42"/>
        <v>0</v>
      </c>
      <c r="AF83" s="153">
        <f t="shared" si="42"/>
        <v>0</v>
      </c>
      <c r="AG83" s="153">
        <f t="shared" si="42"/>
        <v>0</v>
      </c>
      <c r="AH83" s="153">
        <f t="shared" si="42"/>
        <v>0</v>
      </c>
      <c r="AI83" s="163">
        <f t="shared" si="42"/>
        <v>-7.6616773287963014E-5</v>
      </c>
      <c r="AJ83" s="169">
        <f t="shared" si="42"/>
        <v>-7.8420193908534941E-4</v>
      </c>
      <c r="AK83" s="153">
        <f t="shared" si="42"/>
        <v>-1.3093592527934628E-3</v>
      </c>
      <c r="AL83" s="153">
        <f t="shared" si="42"/>
        <v>0</v>
      </c>
      <c r="AM83" s="153">
        <f t="shared" si="42"/>
        <v>0</v>
      </c>
      <c r="AN83" s="154">
        <f t="shared" si="42"/>
        <v>0</v>
      </c>
    </row>
    <row r="84" spans="2:40" s="137" customFormat="1">
      <c r="B84" s="158" t="s">
        <v>155</v>
      </c>
      <c r="C84" s="158" t="s">
        <v>165</v>
      </c>
      <c r="D84" s="158" t="s">
        <v>29</v>
      </c>
      <c r="E84" s="166">
        <f t="shared" si="36"/>
        <v>0</v>
      </c>
      <c r="F84" s="169">
        <f t="shared" si="36"/>
        <v>0</v>
      </c>
      <c r="G84" s="153">
        <f t="shared" si="36"/>
        <v>0</v>
      </c>
      <c r="H84" s="153">
        <f t="shared" si="36"/>
        <v>0</v>
      </c>
      <c r="I84" s="153">
        <f t="shared" si="36"/>
        <v>0</v>
      </c>
      <c r="J84" s="153">
        <f t="shared" si="36"/>
        <v>0</v>
      </c>
      <c r="K84" s="173"/>
      <c r="L84" s="169"/>
      <c r="M84" s="153"/>
      <c r="N84" s="153"/>
      <c r="O84" s="153"/>
      <c r="P84" s="153"/>
      <c r="Q84" s="175">
        <f t="shared" ref="Q84:AN84" si="43">Q48-Q12</f>
        <v>0</v>
      </c>
      <c r="R84" s="169">
        <f t="shared" si="43"/>
        <v>0</v>
      </c>
      <c r="S84" s="153">
        <f t="shared" si="43"/>
        <v>0</v>
      </c>
      <c r="T84" s="153">
        <f t="shared" si="43"/>
        <v>0</v>
      </c>
      <c r="U84" s="153">
        <f t="shared" si="43"/>
        <v>0</v>
      </c>
      <c r="V84" s="153">
        <f t="shared" si="43"/>
        <v>0</v>
      </c>
      <c r="W84" s="163">
        <f t="shared" si="43"/>
        <v>-1.0021731572912307E-5</v>
      </c>
      <c r="X84" s="169">
        <f t="shared" si="43"/>
        <v>0</v>
      </c>
      <c r="Y84" s="153">
        <f t="shared" si="43"/>
        <v>0</v>
      </c>
      <c r="Z84" s="153">
        <f t="shared" si="43"/>
        <v>0</v>
      </c>
      <c r="AA84" s="153">
        <f t="shared" si="43"/>
        <v>0</v>
      </c>
      <c r="AB84" s="153">
        <f t="shared" si="43"/>
        <v>0</v>
      </c>
      <c r="AC84" s="179">
        <f t="shared" si="43"/>
        <v>0</v>
      </c>
      <c r="AD84" s="169">
        <f t="shared" si="43"/>
        <v>0</v>
      </c>
      <c r="AE84" s="153">
        <f t="shared" si="43"/>
        <v>0</v>
      </c>
      <c r="AF84" s="153">
        <f t="shared" si="43"/>
        <v>0</v>
      </c>
      <c r="AG84" s="153">
        <f t="shared" si="43"/>
        <v>0</v>
      </c>
      <c r="AH84" s="153">
        <f t="shared" si="43"/>
        <v>0</v>
      </c>
      <c r="AI84" s="163">
        <f t="shared" si="43"/>
        <v>-1.0021731572912307E-5</v>
      </c>
      <c r="AJ84" s="169">
        <f t="shared" si="43"/>
        <v>0</v>
      </c>
      <c r="AK84" s="153">
        <f t="shared" si="43"/>
        <v>0</v>
      </c>
      <c r="AL84" s="153">
        <f t="shared" si="43"/>
        <v>0</v>
      </c>
      <c r="AM84" s="153">
        <f t="shared" si="43"/>
        <v>0</v>
      </c>
      <c r="AN84" s="154">
        <f t="shared" si="43"/>
        <v>0</v>
      </c>
    </row>
    <row r="85" spans="2:40" s="137" customFormat="1">
      <c r="B85" s="158" t="s">
        <v>155</v>
      </c>
      <c r="C85" s="158" t="s">
        <v>163</v>
      </c>
      <c r="D85" s="158" t="s">
        <v>164</v>
      </c>
      <c r="E85" s="166">
        <f t="shared" si="36"/>
        <v>0</v>
      </c>
      <c r="F85" s="169">
        <f t="shared" si="36"/>
        <v>0</v>
      </c>
      <c r="G85" s="153">
        <f t="shared" si="36"/>
        <v>0</v>
      </c>
      <c r="H85" s="153">
        <f t="shared" si="36"/>
        <v>0</v>
      </c>
      <c r="I85" s="153">
        <f t="shared" si="36"/>
        <v>0</v>
      </c>
      <c r="J85" s="153">
        <f t="shared" si="36"/>
        <v>0</v>
      </c>
      <c r="K85" s="173"/>
      <c r="L85" s="169"/>
      <c r="M85" s="153"/>
      <c r="N85" s="153"/>
      <c r="O85" s="153"/>
      <c r="P85" s="153"/>
      <c r="Q85" s="175">
        <f t="shared" ref="Q85:AN85" si="44">Q49-Q13</f>
        <v>0</v>
      </c>
      <c r="R85" s="169">
        <f t="shared" si="44"/>
        <v>0</v>
      </c>
      <c r="S85" s="153">
        <f t="shared" si="44"/>
        <v>0</v>
      </c>
      <c r="T85" s="153">
        <f t="shared" si="44"/>
        <v>0</v>
      </c>
      <c r="U85" s="153">
        <f t="shared" si="44"/>
        <v>0</v>
      </c>
      <c r="V85" s="153">
        <f t="shared" si="44"/>
        <v>0</v>
      </c>
      <c r="W85" s="163">
        <f t="shared" si="44"/>
        <v>-2.9589818813846591E-5</v>
      </c>
      <c r="X85" s="169">
        <f t="shared" si="44"/>
        <v>0</v>
      </c>
      <c r="Y85" s="153">
        <f t="shared" si="44"/>
        <v>0</v>
      </c>
      <c r="Z85" s="153">
        <f t="shared" si="44"/>
        <v>0</v>
      </c>
      <c r="AA85" s="153">
        <f t="shared" si="44"/>
        <v>0</v>
      </c>
      <c r="AB85" s="153">
        <f t="shared" si="44"/>
        <v>0</v>
      </c>
      <c r="AC85" s="179">
        <f t="shared" si="44"/>
        <v>0</v>
      </c>
      <c r="AD85" s="169">
        <f t="shared" si="44"/>
        <v>0</v>
      </c>
      <c r="AE85" s="153">
        <f t="shared" si="44"/>
        <v>0</v>
      </c>
      <c r="AF85" s="153">
        <f t="shared" si="44"/>
        <v>0</v>
      </c>
      <c r="AG85" s="153">
        <f t="shared" si="44"/>
        <v>0</v>
      </c>
      <c r="AH85" s="153">
        <f t="shared" si="44"/>
        <v>0</v>
      </c>
      <c r="AI85" s="163">
        <f t="shared" si="44"/>
        <v>-2.9589818813846591E-5</v>
      </c>
      <c r="AJ85" s="169">
        <f t="shared" si="44"/>
        <v>0</v>
      </c>
      <c r="AK85" s="153">
        <f t="shared" si="44"/>
        <v>0</v>
      </c>
      <c r="AL85" s="153">
        <f t="shared" si="44"/>
        <v>0</v>
      </c>
      <c r="AM85" s="153">
        <f t="shared" si="44"/>
        <v>0</v>
      </c>
      <c r="AN85" s="154">
        <f t="shared" si="44"/>
        <v>0</v>
      </c>
    </row>
    <row r="86" spans="2:40" s="137" customFormat="1">
      <c r="B86" s="158" t="s">
        <v>155</v>
      </c>
      <c r="C86" s="158" t="s">
        <v>163</v>
      </c>
      <c r="D86" s="158" t="s">
        <v>8</v>
      </c>
      <c r="E86" s="166">
        <f t="shared" si="36"/>
        <v>0</v>
      </c>
      <c r="F86" s="169">
        <f t="shared" si="36"/>
        <v>0</v>
      </c>
      <c r="G86" s="153">
        <f t="shared" si="36"/>
        <v>0</v>
      </c>
      <c r="H86" s="153">
        <f t="shared" si="36"/>
        <v>0</v>
      </c>
      <c r="I86" s="153">
        <f t="shared" si="36"/>
        <v>0</v>
      </c>
      <c r="J86" s="153">
        <f t="shared" si="36"/>
        <v>0</v>
      </c>
      <c r="K86" s="173"/>
      <c r="L86" s="169"/>
      <c r="M86" s="153"/>
      <c r="N86" s="153"/>
      <c r="O86" s="153"/>
      <c r="P86" s="153"/>
      <c r="Q86" s="175">
        <f t="shared" ref="Q86:AN86" si="45">Q50-Q14</f>
        <v>0</v>
      </c>
      <c r="R86" s="169">
        <f t="shared" si="45"/>
        <v>0</v>
      </c>
      <c r="S86" s="153">
        <f t="shared" si="45"/>
        <v>0</v>
      </c>
      <c r="T86" s="153">
        <f t="shared" si="45"/>
        <v>0</v>
      </c>
      <c r="U86" s="153">
        <f t="shared" si="45"/>
        <v>0</v>
      </c>
      <c r="V86" s="153">
        <f t="shared" si="45"/>
        <v>0</v>
      </c>
      <c r="W86" s="163">
        <f t="shared" si="45"/>
        <v>0</v>
      </c>
      <c r="X86" s="169">
        <f t="shared" si="45"/>
        <v>0</v>
      </c>
      <c r="Y86" s="153">
        <f t="shared" si="45"/>
        <v>0</v>
      </c>
      <c r="Z86" s="153">
        <f t="shared" si="45"/>
        <v>0</v>
      </c>
      <c r="AA86" s="153">
        <f t="shared" si="45"/>
        <v>0</v>
      </c>
      <c r="AB86" s="153">
        <f t="shared" si="45"/>
        <v>0</v>
      </c>
      <c r="AC86" s="179">
        <f t="shared" si="45"/>
        <v>0</v>
      </c>
      <c r="AD86" s="169">
        <f t="shared" si="45"/>
        <v>0</v>
      </c>
      <c r="AE86" s="153">
        <f t="shared" si="45"/>
        <v>0</v>
      </c>
      <c r="AF86" s="153">
        <f t="shared" si="45"/>
        <v>0</v>
      </c>
      <c r="AG86" s="153">
        <f t="shared" si="45"/>
        <v>0</v>
      </c>
      <c r="AH86" s="153">
        <f t="shared" si="45"/>
        <v>0</v>
      </c>
      <c r="AI86" s="163">
        <f t="shared" si="45"/>
        <v>0</v>
      </c>
      <c r="AJ86" s="169">
        <f t="shared" si="45"/>
        <v>0</v>
      </c>
      <c r="AK86" s="153">
        <f t="shared" si="45"/>
        <v>0</v>
      </c>
      <c r="AL86" s="153">
        <f t="shared" si="45"/>
        <v>0</v>
      </c>
      <c r="AM86" s="153">
        <f t="shared" si="45"/>
        <v>0</v>
      </c>
      <c r="AN86" s="154">
        <f t="shared" si="45"/>
        <v>0</v>
      </c>
    </row>
    <row r="87" spans="2:40" s="137" customFormat="1">
      <c r="B87" s="158" t="s">
        <v>155</v>
      </c>
      <c r="C87" s="158" t="s">
        <v>163</v>
      </c>
      <c r="D87" s="158" t="s">
        <v>9</v>
      </c>
      <c r="E87" s="166">
        <f t="shared" si="36"/>
        <v>0</v>
      </c>
      <c r="F87" s="169">
        <f t="shared" si="36"/>
        <v>0</v>
      </c>
      <c r="G87" s="153">
        <f t="shared" si="36"/>
        <v>0</v>
      </c>
      <c r="H87" s="153">
        <f t="shared" si="36"/>
        <v>0</v>
      </c>
      <c r="I87" s="153">
        <f t="shared" si="36"/>
        <v>0</v>
      </c>
      <c r="J87" s="153">
        <f t="shared" si="36"/>
        <v>0</v>
      </c>
      <c r="K87" s="173"/>
      <c r="L87" s="169"/>
      <c r="M87" s="153"/>
      <c r="N87" s="153"/>
      <c r="O87" s="153"/>
      <c r="P87" s="153"/>
      <c r="Q87" s="175">
        <f t="shared" ref="Q87:AN87" si="46">Q51-Q15</f>
        <v>0</v>
      </c>
      <c r="R87" s="169">
        <f t="shared" si="46"/>
        <v>0</v>
      </c>
      <c r="S87" s="153">
        <f t="shared" si="46"/>
        <v>0</v>
      </c>
      <c r="T87" s="153">
        <f t="shared" si="46"/>
        <v>0</v>
      </c>
      <c r="U87" s="153">
        <f t="shared" si="46"/>
        <v>0</v>
      </c>
      <c r="V87" s="153">
        <f t="shared" si="46"/>
        <v>0</v>
      </c>
      <c r="W87" s="163">
        <f t="shared" si="46"/>
        <v>-6.694090505549033E-6</v>
      </c>
      <c r="X87" s="169">
        <f t="shared" si="46"/>
        <v>-4.1897986996488612E-3</v>
      </c>
      <c r="Y87" s="153">
        <f t="shared" si="46"/>
        <v>-8.7754754308817517E-3</v>
      </c>
      <c r="Z87" s="153">
        <f t="shared" si="46"/>
        <v>-5.9805376623220941E-3</v>
      </c>
      <c r="AA87" s="153">
        <f t="shared" si="46"/>
        <v>-6.1450662723765148E-4</v>
      </c>
      <c r="AB87" s="153">
        <f t="shared" si="46"/>
        <v>-7.3907971808243045E-4</v>
      </c>
      <c r="AC87" s="179">
        <f t="shared" si="46"/>
        <v>0</v>
      </c>
      <c r="AD87" s="169">
        <f t="shared" si="46"/>
        <v>0</v>
      </c>
      <c r="AE87" s="153">
        <f t="shared" si="46"/>
        <v>0</v>
      </c>
      <c r="AF87" s="153">
        <f t="shared" si="46"/>
        <v>0</v>
      </c>
      <c r="AG87" s="153">
        <f t="shared" si="46"/>
        <v>0</v>
      </c>
      <c r="AH87" s="153">
        <f t="shared" si="46"/>
        <v>0</v>
      </c>
      <c r="AI87" s="163">
        <f t="shared" si="46"/>
        <v>-6.694090505549033E-6</v>
      </c>
      <c r="AJ87" s="169">
        <f t="shared" si="46"/>
        <v>-4.1897986996488612E-3</v>
      </c>
      <c r="AK87" s="153">
        <f t="shared" si="46"/>
        <v>-8.7754754308817517E-3</v>
      </c>
      <c r="AL87" s="153">
        <f t="shared" si="46"/>
        <v>-5.9805376623220941E-3</v>
      </c>
      <c r="AM87" s="153">
        <f t="shared" si="46"/>
        <v>-6.1450662723765148E-4</v>
      </c>
      <c r="AN87" s="154">
        <f t="shared" si="46"/>
        <v>-7.3907971808243045E-4</v>
      </c>
    </row>
    <row r="88" spans="2:40" s="137" customFormat="1">
      <c r="B88" s="158" t="s">
        <v>155</v>
      </c>
      <c r="C88" s="158" t="s">
        <v>162</v>
      </c>
      <c r="D88" s="158" t="s">
        <v>7</v>
      </c>
      <c r="E88" s="166">
        <f t="shared" ref="E88:J97" si="47">E52-E16</f>
        <v>0</v>
      </c>
      <c r="F88" s="169">
        <f t="shared" si="47"/>
        <v>0</v>
      </c>
      <c r="G88" s="153">
        <f t="shared" si="47"/>
        <v>0</v>
      </c>
      <c r="H88" s="153">
        <f t="shared" si="47"/>
        <v>0</v>
      </c>
      <c r="I88" s="153">
        <f t="shared" si="47"/>
        <v>0</v>
      </c>
      <c r="J88" s="153">
        <f t="shared" si="47"/>
        <v>0</v>
      </c>
      <c r="K88" s="173"/>
      <c r="L88" s="169"/>
      <c r="M88" s="153"/>
      <c r="N88" s="153"/>
      <c r="O88" s="153"/>
      <c r="P88" s="153"/>
      <c r="Q88" s="175">
        <f t="shared" ref="Q88:AN88" si="48">Q52-Q16</f>
        <v>0</v>
      </c>
      <c r="R88" s="169">
        <f t="shared" si="48"/>
        <v>0</v>
      </c>
      <c r="S88" s="153">
        <f t="shared" si="48"/>
        <v>0</v>
      </c>
      <c r="T88" s="153">
        <f t="shared" si="48"/>
        <v>0</v>
      </c>
      <c r="U88" s="153">
        <f t="shared" si="48"/>
        <v>0</v>
      </c>
      <c r="V88" s="153">
        <f t="shared" si="48"/>
        <v>0</v>
      </c>
      <c r="W88" s="163">
        <f t="shared" si="48"/>
        <v>-7.3763050890462978E-5</v>
      </c>
      <c r="X88" s="169">
        <f t="shared" si="48"/>
        <v>-1.412426996227012E-3</v>
      </c>
      <c r="Y88" s="153">
        <f t="shared" si="48"/>
        <v>-1.4794333989716635E-3</v>
      </c>
      <c r="Z88" s="153">
        <f t="shared" si="48"/>
        <v>-4.6990829127939726E-3</v>
      </c>
      <c r="AA88" s="153">
        <f t="shared" si="48"/>
        <v>-2.7652798225694664E-3</v>
      </c>
      <c r="AB88" s="153">
        <f t="shared" si="48"/>
        <v>-1.1086195771236595E-3</v>
      </c>
      <c r="AC88" s="179">
        <f t="shared" si="48"/>
        <v>0</v>
      </c>
      <c r="AD88" s="169">
        <f t="shared" si="48"/>
        <v>0</v>
      </c>
      <c r="AE88" s="153">
        <f t="shared" si="48"/>
        <v>0</v>
      </c>
      <c r="AF88" s="153">
        <f t="shared" si="48"/>
        <v>0</v>
      </c>
      <c r="AG88" s="153">
        <f t="shared" si="48"/>
        <v>0</v>
      </c>
      <c r="AH88" s="153">
        <f t="shared" si="48"/>
        <v>0</v>
      </c>
      <c r="AI88" s="163">
        <f t="shared" si="48"/>
        <v>-7.3763050890462978E-5</v>
      </c>
      <c r="AJ88" s="169">
        <f t="shared" si="48"/>
        <v>-1.412426996227012E-3</v>
      </c>
      <c r="AK88" s="153">
        <f t="shared" si="48"/>
        <v>-1.4794333989716635E-3</v>
      </c>
      <c r="AL88" s="153">
        <f t="shared" si="48"/>
        <v>-4.6990829127939726E-3</v>
      </c>
      <c r="AM88" s="153">
        <f t="shared" si="48"/>
        <v>-2.7652798225694664E-3</v>
      </c>
      <c r="AN88" s="154">
        <f t="shared" si="48"/>
        <v>-1.1086195771236595E-3</v>
      </c>
    </row>
    <row r="89" spans="2:40" s="137" customFormat="1">
      <c r="B89" s="158" t="s">
        <v>155</v>
      </c>
      <c r="C89" s="158" t="s">
        <v>161</v>
      </c>
      <c r="D89" s="158" t="s">
        <v>160</v>
      </c>
      <c r="E89" s="167">
        <f t="shared" si="47"/>
        <v>0</v>
      </c>
      <c r="F89" s="170">
        <f t="shared" si="47"/>
        <v>0</v>
      </c>
      <c r="G89" s="160">
        <f t="shared" si="47"/>
        <v>0</v>
      </c>
      <c r="H89" s="160">
        <f t="shared" si="47"/>
        <v>0</v>
      </c>
      <c r="I89" s="160">
        <f t="shared" si="47"/>
        <v>0</v>
      </c>
      <c r="J89" s="160">
        <f t="shared" si="47"/>
        <v>0</v>
      </c>
      <c r="K89" s="174"/>
      <c r="L89" s="170"/>
      <c r="M89" s="160"/>
      <c r="N89" s="160"/>
      <c r="O89" s="160"/>
      <c r="P89" s="160"/>
      <c r="Q89" s="176">
        <f t="shared" ref="Q89:AN89" si="49">Q53-Q17</f>
        <v>0</v>
      </c>
      <c r="R89" s="170">
        <f t="shared" si="49"/>
        <v>0</v>
      </c>
      <c r="S89" s="160">
        <f t="shared" si="49"/>
        <v>0</v>
      </c>
      <c r="T89" s="160">
        <f t="shared" si="49"/>
        <v>0</v>
      </c>
      <c r="U89" s="160">
        <f t="shared" si="49"/>
        <v>0</v>
      </c>
      <c r="V89" s="160">
        <f t="shared" si="49"/>
        <v>0</v>
      </c>
      <c r="W89" s="164">
        <f t="shared" si="49"/>
        <v>-2.1343476974203246E-6</v>
      </c>
      <c r="X89" s="170">
        <f t="shared" si="49"/>
        <v>0</v>
      </c>
      <c r="Y89" s="160">
        <f t="shared" si="49"/>
        <v>-2.8945797266295425E-3</v>
      </c>
      <c r="Z89" s="160">
        <f t="shared" si="49"/>
        <v>-3.7743676987959107E-3</v>
      </c>
      <c r="AA89" s="160">
        <f t="shared" si="49"/>
        <v>0</v>
      </c>
      <c r="AB89" s="160">
        <f t="shared" si="49"/>
        <v>0</v>
      </c>
      <c r="AC89" s="180">
        <f t="shared" si="49"/>
        <v>0</v>
      </c>
      <c r="AD89" s="170">
        <f t="shared" si="49"/>
        <v>0</v>
      </c>
      <c r="AE89" s="160">
        <f t="shared" si="49"/>
        <v>0</v>
      </c>
      <c r="AF89" s="160">
        <f t="shared" si="49"/>
        <v>0</v>
      </c>
      <c r="AG89" s="160">
        <f t="shared" si="49"/>
        <v>0</v>
      </c>
      <c r="AH89" s="160">
        <f t="shared" si="49"/>
        <v>0</v>
      </c>
      <c r="AI89" s="164">
        <f t="shared" si="49"/>
        <v>-2.1343476974203246E-6</v>
      </c>
      <c r="AJ89" s="170">
        <f t="shared" si="49"/>
        <v>0</v>
      </c>
      <c r="AK89" s="160">
        <f t="shared" si="49"/>
        <v>-2.8945797266295425E-3</v>
      </c>
      <c r="AL89" s="160">
        <f t="shared" si="49"/>
        <v>-3.7743676987959107E-3</v>
      </c>
      <c r="AM89" s="160">
        <f t="shared" si="49"/>
        <v>0</v>
      </c>
      <c r="AN89" s="161">
        <f t="shared" si="49"/>
        <v>0</v>
      </c>
    </row>
    <row r="90" spans="2:40" s="137" customFormat="1">
      <c r="B90" s="158" t="s">
        <v>155</v>
      </c>
      <c r="C90" s="158" t="s">
        <v>154</v>
      </c>
      <c r="D90" s="158" t="s">
        <v>159</v>
      </c>
      <c r="E90" s="166">
        <f t="shared" si="47"/>
        <v>0</v>
      </c>
      <c r="F90" s="169">
        <f t="shared" si="47"/>
        <v>0</v>
      </c>
      <c r="G90" s="153">
        <f t="shared" si="47"/>
        <v>0</v>
      </c>
      <c r="H90" s="153">
        <f t="shared" si="47"/>
        <v>0</v>
      </c>
      <c r="I90" s="153">
        <f t="shared" si="47"/>
        <v>0</v>
      </c>
      <c r="J90" s="153">
        <f t="shared" si="47"/>
        <v>0</v>
      </c>
      <c r="K90" s="173"/>
      <c r="L90" s="169"/>
      <c r="M90" s="153"/>
      <c r="N90" s="153"/>
      <c r="O90" s="153"/>
      <c r="P90" s="153"/>
      <c r="Q90" s="175">
        <f t="shared" ref="Q90:AN90" si="50">Q54-Q18</f>
        <v>0</v>
      </c>
      <c r="R90" s="169">
        <f t="shared" si="50"/>
        <v>0</v>
      </c>
      <c r="S90" s="153">
        <f t="shared" si="50"/>
        <v>0</v>
      </c>
      <c r="T90" s="153">
        <f t="shared" si="50"/>
        <v>0</v>
      </c>
      <c r="U90" s="153">
        <f t="shared" si="50"/>
        <v>0</v>
      </c>
      <c r="V90" s="153">
        <f t="shared" si="50"/>
        <v>0</v>
      </c>
      <c r="W90" s="163">
        <f t="shared" si="50"/>
        <v>-1.6528046157731069E-3</v>
      </c>
      <c r="X90" s="169">
        <f t="shared" si="50"/>
        <v>-7.6906893730104287E-2</v>
      </c>
      <c r="Y90" s="153">
        <f t="shared" si="50"/>
        <v>-0.12949325769704956</v>
      </c>
      <c r="Z90" s="153">
        <f t="shared" si="50"/>
        <v>-0.17188710094188053</v>
      </c>
      <c r="AA90" s="153">
        <f t="shared" si="50"/>
        <v>-0.1985464583186598</v>
      </c>
      <c r="AB90" s="153">
        <f t="shared" si="50"/>
        <v>-0.23079479601149444</v>
      </c>
      <c r="AC90" s="179">
        <f t="shared" si="50"/>
        <v>0</v>
      </c>
      <c r="AD90" s="169">
        <f t="shared" si="50"/>
        <v>0</v>
      </c>
      <c r="AE90" s="153">
        <f t="shared" si="50"/>
        <v>0</v>
      </c>
      <c r="AF90" s="153">
        <f t="shared" si="50"/>
        <v>0</v>
      </c>
      <c r="AG90" s="153">
        <f t="shared" si="50"/>
        <v>0</v>
      </c>
      <c r="AH90" s="153">
        <f t="shared" si="50"/>
        <v>0</v>
      </c>
      <c r="AI90" s="163">
        <f t="shared" si="50"/>
        <v>-1.6528046157731069E-3</v>
      </c>
      <c r="AJ90" s="169">
        <f t="shared" si="50"/>
        <v>-7.6906893730104287E-2</v>
      </c>
      <c r="AK90" s="153">
        <f t="shared" si="50"/>
        <v>-0.12949325769704956</v>
      </c>
      <c r="AL90" s="153">
        <f t="shared" si="50"/>
        <v>-0.17188710094188053</v>
      </c>
      <c r="AM90" s="153">
        <f t="shared" si="50"/>
        <v>-0.1985464583186598</v>
      </c>
      <c r="AN90" s="154">
        <f t="shared" si="50"/>
        <v>-0.23079479601149444</v>
      </c>
    </row>
    <row r="91" spans="2:40" s="137" customFormat="1">
      <c r="B91" s="158" t="s">
        <v>155</v>
      </c>
      <c r="C91" s="158" t="s">
        <v>154</v>
      </c>
      <c r="D91" s="158" t="s">
        <v>158</v>
      </c>
      <c r="E91" s="166">
        <f t="shared" si="47"/>
        <v>0</v>
      </c>
      <c r="F91" s="169">
        <f t="shared" si="47"/>
        <v>0</v>
      </c>
      <c r="G91" s="153">
        <f t="shared" si="47"/>
        <v>0</v>
      </c>
      <c r="H91" s="153">
        <f t="shared" si="47"/>
        <v>0</v>
      </c>
      <c r="I91" s="153">
        <f t="shared" si="47"/>
        <v>0</v>
      </c>
      <c r="J91" s="153">
        <f t="shared" si="47"/>
        <v>0</v>
      </c>
      <c r="K91" s="173"/>
      <c r="L91" s="169"/>
      <c r="M91" s="153"/>
      <c r="N91" s="153"/>
      <c r="O91" s="153"/>
      <c r="P91" s="153"/>
      <c r="Q91" s="175">
        <f t="shared" ref="Q91:AN91" si="51">Q55-Q19</f>
        <v>0</v>
      </c>
      <c r="R91" s="169">
        <f t="shared" si="51"/>
        <v>0</v>
      </c>
      <c r="S91" s="153">
        <f t="shared" si="51"/>
        <v>0</v>
      </c>
      <c r="T91" s="153">
        <f t="shared" si="51"/>
        <v>0</v>
      </c>
      <c r="U91" s="153">
        <f t="shared" si="51"/>
        <v>0</v>
      </c>
      <c r="V91" s="153">
        <f t="shared" si="51"/>
        <v>0</v>
      </c>
      <c r="W91" s="163">
        <f t="shared" si="51"/>
        <v>-1.3647440222435137E-3</v>
      </c>
      <c r="X91" s="169">
        <f t="shared" si="51"/>
        <v>-5.994956053134004E-2</v>
      </c>
      <c r="Y91" s="153">
        <f t="shared" si="51"/>
        <v>-9.6791065228195805E-2</v>
      </c>
      <c r="Z91" s="153">
        <f t="shared" si="51"/>
        <v>-0.12156794601163412</v>
      </c>
      <c r="AA91" s="153">
        <f t="shared" si="51"/>
        <v>-0.15086428360319104</v>
      </c>
      <c r="AB91" s="153">
        <f t="shared" si="51"/>
        <v>-0.18188402277301918</v>
      </c>
      <c r="AC91" s="179">
        <f t="shared" si="51"/>
        <v>0</v>
      </c>
      <c r="AD91" s="169">
        <f t="shared" si="51"/>
        <v>0</v>
      </c>
      <c r="AE91" s="153">
        <f t="shared" si="51"/>
        <v>0</v>
      </c>
      <c r="AF91" s="153">
        <f t="shared" si="51"/>
        <v>0</v>
      </c>
      <c r="AG91" s="153">
        <f t="shared" si="51"/>
        <v>0</v>
      </c>
      <c r="AH91" s="153">
        <f t="shared" si="51"/>
        <v>0</v>
      </c>
      <c r="AI91" s="163">
        <f t="shared" si="51"/>
        <v>-1.3647440222435137E-3</v>
      </c>
      <c r="AJ91" s="169">
        <f t="shared" si="51"/>
        <v>-5.994956053134004E-2</v>
      </c>
      <c r="AK91" s="153">
        <f t="shared" si="51"/>
        <v>-9.6791065228195805E-2</v>
      </c>
      <c r="AL91" s="153">
        <f t="shared" si="51"/>
        <v>-0.12156794601163412</v>
      </c>
      <c r="AM91" s="153">
        <f t="shared" si="51"/>
        <v>-0.15086428360319104</v>
      </c>
      <c r="AN91" s="154">
        <f t="shared" si="51"/>
        <v>-0.18188402277301918</v>
      </c>
    </row>
    <row r="92" spans="2:40" s="137" customFormat="1">
      <c r="B92" s="158" t="s">
        <v>155</v>
      </c>
      <c r="C92" s="158" t="s">
        <v>154</v>
      </c>
      <c r="D92" s="158" t="s">
        <v>157</v>
      </c>
      <c r="E92" s="166">
        <f t="shared" si="47"/>
        <v>0</v>
      </c>
      <c r="F92" s="169">
        <f t="shared" si="47"/>
        <v>0</v>
      </c>
      <c r="G92" s="153">
        <f t="shared" si="47"/>
        <v>0</v>
      </c>
      <c r="H92" s="153">
        <f t="shared" si="47"/>
        <v>0</v>
      </c>
      <c r="I92" s="153">
        <f t="shared" si="47"/>
        <v>0</v>
      </c>
      <c r="J92" s="153">
        <f t="shared" si="47"/>
        <v>0</v>
      </c>
      <c r="K92" s="173"/>
      <c r="L92" s="169"/>
      <c r="M92" s="153"/>
      <c r="N92" s="153"/>
      <c r="O92" s="153"/>
      <c r="P92" s="153"/>
      <c r="Q92" s="175">
        <f t="shared" ref="Q92:AN92" si="52">Q56-Q20</f>
        <v>0</v>
      </c>
      <c r="R92" s="169">
        <f t="shared" si="52"/>
        <v>0</v>
      </c>
      <c r="S92" s="153">
        <f t="shared" si="52"/>
        <v>0</v>
      </c>
      <c r="T92" s="153">
        <f t="shared" si="52"/>
        <v>0</v>
      </c>
      <c r="U92" s="153">
        <f t="shared" si="52"/>
        <v>0</v>
      </c>
      <c r="V92" s="153">
        <f t="shared" si="52"/>
        <v>0</v>
      </c>
      <c r="W92" s="163">
        <f t="shared" si="52"/>
        <v>-4.9124528834987302E-4</v>
      </c>
      <c r="X92" s="169">
        <f t="shared" si="52"/>
        <v>-2.2273177161215685E-2</v>
      </c>
      <c r="Y92" s="153">
        <f t="shared" si="52"/>
        <v>-3.6851889350399958E-2</v>
      </c>
      <c r="Z92" s="153">
        <f t="shared" si="52"/>
        <v>-4.7613081687250869E-2</v>
      </c>
      <c r="AA92" s="153">
        <f t="shared" si="52"/>
        <v>-5.8605048449818398E-2</v>
      </c>
      <c r="AB92" s="153">
        <f t="shared" si="52"/>
        <v>-7.0485493185326931E-2</v>
      </c>
      <c r="AC92" s="179">
        <f t="shared" si="52"/>
        <v>0</v>
      </c>
      <c r="AD92" s="169">
        <f t="shared" si="52"/>
        <v>0</v>
      </c>
      <c r="AE92" s="153">
        <f t="shared" si="52"/>
        <v>0</v>
      </c>
      <c r="AF92" s="153">
        <f t="shared" si="52"/>
        <v>0</v>
      </c>
      <c r="AG92" s="153">
        <f t="shared" si="52"/>
        <v>0</v>
      </c>
      <c r="AH92" s="153">
        <f t="shared" si="52"/>
        <v>0</v>
      </c>
      <c r="AI92" s="163">
        <f t="shared" si="52"/>
        <v>-4.9124528834987302E-4</v>
      </c>
      <c r="AJ92" s="169">
        <f t="shared" si="52"/>
        <v>-2.2273177161215685E-2</v>
      </c>
      <c r="AK92" s="153">
        <f t="shared" si="52"/>
        <v>-3.6851889350399958E-2</v>
      </c>
      <c r="AL92" s="153">
        <f t="shared" si="52"/>
        <v>-4.7613081687250869E-2</v>
      </c>
      <c r="AM92" s="153">
        <f t="shared" si="52"/>
        <v>-5.8605048449818398E-2</v>
      </c>
      <c r="AN92" s="154">
        <f t="shared" si="52"/>
        <v>-7.0485493185326931E-2</v>
      </c>
    </row>
    <row r="93" spans="2:40" s="137" customFormat="1">
      <c r="B93" s="158" t="s">
        <v>155</v>
      </c>
      <c r="C93" s="158" t="s">
        <v>154</v>
      </c>
      <c r="D93" s="158" t="s">
        <v>156</v>
      </c>
      <c r="E93" s="166">
        <f t="shared" si="47"/>
        <v>0</v>
      </c>
      <c r="F93" s="169">
        <f t="shared" si="47"/>
        <v>0</v>
      </c>
      <c r="G93" s="153">
        <f t="shared" si="47"/>
        <v>0</v>
      </c>
      <c r="H93" s="153">
        <f t="shared" si="47"/>
        <v>0</v>
      </c>
      <c r="I93" s="153">
        <f t="shared" si="47"/>
        <v>0</v>
      </c>
      <c r="J93" s="153">
        <f t="shared" si="47"/>
        <v>0</v>
      </c>
      <c r="K93" s="173"/>
      <c r="L93" s="169"/>
      <c r="M93" s="153"/>
      <c r="N93" s="153"/>
      <c r="O93" s="153"/>
      <c r="P93" s="153"/>
      <c r="Q93" s="175">
        <f t="shared" ref="Q93:AN93" si="53">Q57-Q21</f>
        <v>0</v>
      </c>
      <c r="R93" s="169">
        <f t="shared" si="53"/>
        <v>0</v>
      </c>
      <c r="S93" s="153">
        <f t="shared" si="53"/>
        <v>0</v>
      </c>
      <c r="T93" s="153">
        <f t="shared" si="53"/>
        <v>0</v>
      </c>
      <c r="U93" s="153">
        <f t="shared" si="53"/>
        <v>0</v>
      </c>
      <c r="V93" s="153">
        <f t="shared" si="53"/>
        <v>0</v>
      </c>
      <c r="W93" s="163">
        <f t="shared" si="53"/>
        <v>-6.5141255223943872E-5</v>
      </c>
      <c r="X93" s="169">
        <f t="shared" si="53"/>
        <v>-2.953525589889372E-3</v>
      </c>
      <c r="Y93" s="153">
        <f t="shared" si="53"/>
        <v>-4.7417737146526751E-3</v>
      </c>
      <c r="Z93" s="153">
        <f t="shared" si="53"/>
        <v>-6.1830038326236014E-3</v>
      </c>
      <c r="AA93" s="153">
        <f t="shared" si="53"/>
        <v>-7.3740795268519843E-3</v>
      </c>
      <c r="AB93" s="153">
        <f t="shared" si="53"/>
        <v>-8.8689566169892764E-3</v>
      </c>
      <c r="AC93" s="179">
        <f t="shared" si="53"/>
        <v>0</v>
      </c>
      <c r="AD93" s="169">
        <f t="shared" si="53"/>
        <v>0</v>
      </c>
      <c r="AE93" s="153">
        <f t="shared" si="53"/>
        <v>0</v>
      </c>
      <c r="AF93" s="153">
        <f t="shared" si="53"/>
        <v>0</v>
      </c>
      <c r="AG93" s="153">
        <f t="shared" si="53"/>
        <v>0</v>
      </c>
      <c r="AH93" s="153">
        <f t="shared" si="53"/>
        <v>0</v>
      </c>
      <c r="AI93" s="163">
        <f t="shared" si="53"/>
        <v>-6.5141255224165917E-5</v>
      </c>
      <c r="AJ93" s="169">
        <f t="shared" si="53"/>
        <v>-2.953525589889372E-3</v>
      </c>
      <c r="AK93" s="153">
        <f t="shared" si="53"/>
        <v>-4.7417737146528971E-3</v>
      </c>
      <c r="AL93" s="153">
        <f t="shared" si="53"/>
        <v>-6.1830038326236014E-3</v>
      </c>
      <c r="AM93" s="153">
        <f t="shared" si="53"/>
        <v>-7.3740795268519843E-3</v>
      </c>
      <c r="AN93" s="154">
        <f t="shared" si="53"/>
        <v>-8.8689566169892764E-3</v>
      </c>
    </row>
    <row r="94" spans="2:40" s="137" customFormat="1">
      <c r="B94" s="158" t="s">
        <v>155</v>
      </c>
      <c r="C94" s="158" t="s">
        <v>154</v>
      </c>
      <c r="D94" s="158" t="s">
        <v>153</v>
      </c>
      <c r="E94" s="167">
        <f t="shared" si="47"/>
        <v>0</v>
      </c>
      <c r="F94" s="170">
        <f t="shared" si="47"/>
        <v>0</v>
      </c>
      <c r="G94" s="160">
        <f t="shared" si="47"/>
        <v>0</v>
      </c>
      <c r="H94" s="160">
        <f t="shared" si="47"/>
        <v>0</v>
      </c>
      <c r="I94" s="160">
        <f t="shared" si="47"/>
        <v>0</v>
      </c>
      <c r="J94" s="160">
        <f t="shared" si="47"/>
        <v>0</v>
      </c>
      <c r="K94" s="174"/>
      <c r="L94" s="170"/>
      <c r="M94" s="160"/>
      <c r="N94" s="160"/>
      <c r="O94" s="160"/>
      <c r="P94" s="160"/>
      <c r="Q94" s="176">
        <f t="shared" ref="Q94:AN94" si="54">Q58-Q22</f>
        <v>0</v>
      </c>
      <c r="R94" s="170">
        <f t="shared" si="54"/>
        <v>0</v>
      </c>
      <c r="S94" s="160">
        <f t="shared" si="54"/>
        <v>0</v>
      </c>
      <c r="T94" s="160">
        <f t="shared" si="54"/>
        <v>0</v>
      </c>
      <c r="U94" s="160">
        <f t="shared" si="54"/>
        <v>0</v>
      </c>
      <c r="V94" s="160">
        <f t="shared" si="54"/>
        <v>0</v>
      </c>
      <c r="W94" s="164">
        <f t="shared" si="54"/>
        <v>-2.3002255249693349E-4</v>
      </c>
      <c r="X94" s="170">
        <f t="shared" si="54"/>
        <v>-9.5117865070291074E-3</v>
      </c>
      <c r="Y94" s="160">
        <f t="shared" si="54"/>
        <v>-1.6526527542573E-2</v>
      </c>
      <c r="Z94" s="160">
        <f t="shared" si="54"/>
        <v>-2.244000660222234E-2</v>
      </c>
      <c r="AA94" s="160">
        <f t="shared" si="54"/>
        <v>-2.892256079865696E-2</v>
      </c>
      <c r="AB94" s="160">
        <f t="shared" si="54"/>
        <v>-3.6116100283135388E-2</v>
      </c>
      <c r="AC94" s="180">
        <f t="shared" si="54"/>
        <v>0</v>
      </c>
      <c r="AD94" s="170">
        <f t="shared" si="54"/>
        <v>0</v>
      </c>
      <c r="AE94" s="160">
        <f t="shared" si="54"/>
        <v>0</v>
      </c>
      <c r="AF94" s="160">
        <f t="shared" si="54"/>
        <v>0</v>
      </c>
      <c r="AG94" s="160">
        <f t="shared" si="54"/>
        <v>0</v>
      </c>
      <c r="AH94" s="160">
        <f t="shared" si="54"/>
        <v>0</v>
      </c>
      <c r="AI94" s="164">
        <f t="shared" si="54"/>
        <v>-2.3002255249693349E-4</v>
      </c>
      <c r="AJ94" s="170">
        <f t="shared" si="54"/>
        <v>-9.5117865070291074E-3</v>
      </c>
      <c r="AK94" s="160">
        <f t="shared" si="54"/>
        <v>-1.6526527542573E-2</v>
      </c>
      <c r="AL94" s="160">
        <f t="shared" si="54"/>
        <v>-2.244000660222234E-2</v>
      </c>
      <c r="AM94" s="160">
        <f t="shared" si="54"/>
        <v>-2.892256079865696E-2</v>
      </c>
      <c r="AN94" s="161">
        <f t="shared" si="54"/>
        <v>-3.6116100283135388E-2</v>
      </c>
    </row>
    <row r="95" spans="2:40" s="137" customFormat="1">
      <c r="B95" s="158" t="s">
        <v>151</v>
      </c>
      <c r="C95" s="158" t="s">
        <v>151</v>
      </c>
      <c r="D95" s="158" t="s">
        <v>37</v>
      </c>
      <c r="E95" s="166">
        <f t="shared" si="47"/>
        <v>0</v>
      </c>
      <c r="F95" s="169">
        <f t="shared" si="47"/>
        <v>0</v>
      </c>
      <c r="G95" s="153">
        <f t="shared" si="47"/>
        <v>0</v>
      </c>
      <c r="H95" s="153">
        <f t="shared" si="47"/>
        <v>0</v>
      </c>
      <c r="I95" s="153">
        <f t="shared" si="47"/>
        <v>0</v>
      </c>
      <c r="J95" s="153">
        <f t="shared" si="47"/>
        <v>0</v>
      </c>
      <c r="K95" s="173"/>
      <c r="L95" s="169">
        <f t="shared" ref="L95:P106" si="55">L59-L23</f>
        <v>0</v>
      </c>
      <c r="M95" s="153">
        <f t="shared" si="55"/>
        <v>-3.080880024E-2</v>
      </c>
      <c r="N95" s="153">
        <f t="shared" si="55"/>
        <v>-3.080880024E-2</v>
      </c>
      <c r="O95" s="153">
        <f t="shared" si="55"/>
        <v>-3.080880024E-2</v>
      </c>
      <c r="P95" s="153">
        <f t="shared" si="55"/>
        <v>-3.080880024E-2</v>
      </c>
      <c r="Q95" s="175">
        <f t="shared" ref="Q95:AN95" si="56">Q59-Q23</f>
        <v>0</v>
      </c>
      <c r="R95" s="169">
        <f t="shared" si="56"/>
        <v>0</v>
      </c>
      <c r="S95" s="153">
        <f t="shared" si="56"/>
        <v>-3.0808800239999989E-2</v>
      </c>
      <c r="T95" s="153">
        <f t="shared" si="56"/>
        <v>-3.0808800239999989E-2</v>
      </c>
      <c r="U95" s="153">
        <f t="shared" si="56"/>
        <v>-3.0808800239999989E-2</v>
      </c>
      <c r="V95" s="153">
        <f t="shared" si="56"/>
        <v>-3.0808800239999989E-2</v>
      </c>
      <c r="W95" s="163">
        <f t="shared" si="56"/>
        <v>-6.89851581157086E-5</v>
      </c>
      <c r="X95" s="169">
        <f t="shared" si="56"/>
        <v>-3.4997915347168007E-3</v>
      </c>
      <c r="Y95" s="153">
        <f t="shared" si="56"/>
        <v>-8.1025063360136151E-3</v>
      </c>
      <c r="Z95" s="153">
        <f t="shared" si="56"/>
        <v>-1.0539964612384933E-2</v>
      </c>
      <c r="AA95" s="153">
        <f t="shared" si="56"/>
        <v>-1.3061015929325182E-2</v>
      </c>
      <c r="AB95" s="153">
        <f t="shared" si="56"/>
        <v>-1.5668063869022308E-2</v>
      </c>
      <c r="AC95" s="179">
        <f t="shared" si="56"/>
        <v>0</v>
      </c>
      <c r="AD95" s="169">
        <f t="shared" si="56"/>
        <v>-7.0482658118954405E-2</v>
      </c>
      <c r="AE95" s="153">
        <f t="shared" si="56"/>
        <v>-7.2570447679717848E-2</v>
      </c>
      <c r="AF95" s="153">
        <f t="shared" si="56"/>
        <v>-7.2706878848626533E-2</v>
      </c>
      <c r="AG95" s="153">
        <f t="shared" si="56"/>
        <v>-7.2854609879259069E-2</v>
      </c>
      <c r="AH95" s="153">
        <f t="shared" si="56"/>
        <v>-7.2998408411703436E-2</v>
      </c>
      <c r="AI95" s="163">
        <f t="shared" si="56"/>
        <v>-4.4187709013911558E-2</v>
      </c>
      <c r="AJ95" s="169">
        <f t="shared" si="56"/>
        <v>-7.3982449653671178E-2</v>
      </c>
      <c r="AK95" s="153">
        <f t="shared" si="56"/>
        <v>-0.11148175425573159</v>
      </c>
      <c r="AL95" s="153">
        <f t="shared" si="56"/>
        <v>-0.1140556437010114</v>
      </c>
      <c r="AM95" s="153">
        <f t="shared" si="56"/>
        <v>-0.11672442604858424</v>
      </c>
      <c r="AN95" s="154">
        <f t="shared" si="56"/>
        <v>-0.11947527252072554</v>
      </c>
    </row>
    <row r="96" spans="2:40" s="137" customFormat="1">
      <c r="B96" s="158" t="s">
        <v>151</v>
      </c>
      <c r="C96" s="158" t="s">
        <v>151</v>
      </c>
      <c r="D96" s="158" t="s">
        <v>36</v>
      </c>
      <c r="E96" s="166">
        <f t="shared" si="47"/>
        <v>0</v>
      </c>
      <c r="F96" s="169">
        <f t="shared" si="47"/>
        <v>0</v>
      </c>
      <c r="G96" s="153">
        <f t="shared" si="47"/>
        <v>0</v>
      </c>
      <c r="H96" s="153">
        <f t="shared" si="47"/>
        <v>0</v>
      </c>
      <c r="I96" s="153">
        <f t="shared" si="47"/>
        <v>0</v>
      </c>
      <c r="J96" s="153">
        <f t="shared" si="47"/>
        <v>0</v>
      </c>
      <c r="K96" s="173"/>
      <c r="L96" s="169">
        <f t="shared" si="55"/>
        <v>-7.8483372506757715E-2</v>
      </c>
      <c r="M96" s="153">
        <f t="shared" si="55"/>
        <v>-9.1278491066757714E-2</v>
      </c>
      <c r="N96" s="153">
        <f t="shared" si="55"/>
        <v>-9.3783933066757724E-2</v>
      </c>
      <c r="O96" s="153">
        <f t="shared" si="55"/>
        <v>-9.4656987626757713E-2</v>
      </c>
      <c r="P96" s="153">
        <f t="shared" si="55"/>
        <v>-9.4681187626757715E-2</v>
      </c>
      <c r="Q96" s="175">
        <f t="shared" ref="Q96:AN96" si="57">Q60-Q24</f>
        <v>0</v>
      </c>
      <c r="R96" s="169">
        <f t="shared" si="57"/>
        <v>-7.8483372506757743E-2</v>
      </c>
      <c r="S96" s="153">
        <f t="shared" si="57"/>
        <v>-9.1278491066757894E-2</v>
      </c>
      <c r="T96" s="153">
        <f t="shared" si="57"/>
        <v>-9.3783933066757363E-2</v>
      </c>
      <c r="U96" s="153">
        <f t="shared" si="57"/>
        <v>-9.4656987626757783E-2</v>
      </c>
      <c r="V96" s="153">
        <f t="shared" si="57"/>
        <v>-9.4681187626758145E-2</v>
      </c>
      <c r="W96" s="163">
        <f t="shared" si="57"/>
        <v>-1.6818929649220493E-4</v>
      </c>
      <c r="X96" s="169">
        <f t="shared" si="57"/>
        <v>-1.3050742453010411E-2</v>
      </c>
      <c r="Y96" s="153">
        <f t="shared" si="57"/>
        <v>-2.4005626523877055E-2</v>
      </c>
      <c r="Z96" s="153">
        <f t="shared" si="57"/>
        <v>-3.2084317728495293E-2</v>
      </c>
      <c r="AA96" s="153">
        <f t="shared" si="57"/>
        <v>-4.0128677961625669E-2</v>
      </c>
      <c r="AB96" s="153">
        <f t="shared" si="57"/>
        <v>-4.8150881675843138E-2</v>
      </c>
      <c r="AC96" s="179">
        <f t="shared" si="57"/>
        <v>0</v>
      </c>
      <c r="AD96" s="169">
        <f t="shared" si="57"/>
        <v>-0.16135719620722486</v>
      </c>
      <c r="AE96" s="153">
        <f t="shared" si="57"/>
        <v>-0.19273954701302487</v>
      </c>
      <c r="AF96" s="153">
        <f t="shared" si="57"/>
        <v>-0.19851324736295012</v>
      </c>
      <c r="AG96" s="153">
        <f t="shared" si="57"/>
        <v>-0.20088829634063174</v>
      </c>
      <c r="AH96" s="153">
        <f t="shared" si="57"/>
        <v>-0.20145346091612001</v>
      </c>
      <c r="AI96" s="163">
        <f t="shared" si="57"/>
        <v>-9.6491063052366766E-2</v>
      </c>
      <c r="AJ96" s="169">
        <f t="shared" si="57"/>
        <v>-0.25289131116699259</v>
      </c>
      <c r="AK96" s="153">
        <f t="shared" si="57"/>
        <v>-0.3080236646036596</v>
      </c>
      <c r="AL96" s="153">
        <f t="shared" si="57"/>
        <v>-0.3243814981582025</v>
      </c>
      <c r="AM96" s="153">
        <f t="shared" si="57"/>
        <v>-0.33567396192901544</v>
      </c>
      <c r="AN96" s="154">
        <f t="shared" si="57"/>
        <v>-0.34428553021872066</v>
      </c>
    </row>
    <row r="97" spans="2:40" s="137" customFormat="1">
      <c r="B97" s="158" t="s">
        <v>151</v>
      </c>
      <c r="C97" s="158" t="s">
        <v>151</v>
      </c>
      <c r="D97" s="158" t="s">
        <v>152</v>
      </c>
      <c r="E97" s="166">
        <f t="shared" si="47"/>
        <v>0</v>
      </c>
      <c r="F97" s="169">
        <f t="shared" si="47"/>
        <v>0</v>
      </c>
      <c r="G97" s="153">
        <f t="shared" si="47"/>
        <v>0</v>
      </c>
      <c r="H97" s="153">
        <f t="shared" si="47"/>
        <v>0</v>
      </c>
      <c r="I97" s="153">
        <f t="shared" si="47"/>
        <v>0</v>
      </c>
      <c r="J97" s="153">
        <f t="shared" si="47"/>
        <v>0</v>
      </c>
      <c r="K97" s="173"/>
      <c r="L97" s="169">
        <f t="shared" si="55"/>
        <v>-0.51052155586571135</v>
      </c>
      <c r="M97" s="153">
        <f t="shared" si="55"/>
        <v>-0.50607817651595144</v>
      </c>
      <c r="N97" s="153">
        <f t="shared" si="55"/>
        <v>-0.50007818333263143</v>
      </c>
      <c r="O97" s="153">
        <f t="shared" si="55"/>
        <v>-0.50009521605843144</v>
      </c>
      <c r="P97" s="153">
        <f t="shared" si="55"/>
        <v>-0.50009521905017151</v>
      </c>
      <c r="Q97" s="175">
        <f t="shared" ref="Q97:AN97" si="58">Q61-Q25</f>
        <v>0</v>
      </c>
      <c r="R97" s="169">
        <f t="shared" si="58"/>
        <v>-0.51052155586571146</v>
      </c>
      <c r="S97" s="153">
        <f t="shared" si="58"/>
        <v>-0.50607817651595255</v>
      </c>
      <c r="T97" s="153">
        <f t="shared" si="58"/>
        <v>-0.50007818333263288</v>
      </c>
      <c r="U97" s="153">
        <f t="shared" si="58"/>
        <v>-0.50009521605842977</v>
      </c>
      <c r="V97" s="153">
        <f t="shared" si="58"/>
        <v>-0.50009521905016996</v>
      </c>
      <c r="W97" s="163">
        <f t="shared" si="58"/>
        <v>-1.2677039481054919E-3</v>
      </c>
      <c r="X97" s="169">
        <f t="shared" si="58"/>
        <v>-8.4892954131653653E-2</v>
      </c>
      <c r="Y97" s="153">
        <f t="shared" si="58"/>
        <v>-0.13309514164121694</v>
      </c>
      <c r="Z97" s="153">
        <f t="shared" si="58"/>
        <v>-0.17108119481097361</v>
      </c>
      <c r="AA97" s="153">
        <f t="shared" si="58"/>
        <v>-0.21200928086248538</v>
      </c>
      <c r="AB97" s="153">
        <f t="shared" si="58"/>
        <v>-0.25432745746774188</v>
      </c>
      <c r="AC97" s="179">
        <f t="shared" si="58"/>
        <v>0</v>
      </c>
      <c r="AD97" s="169">
        <f t="shared" si="58"/>
        <v>-1.2583877848933955</v>
      </c>
      <c r="AE97" s="153">
        <f t="shared" si="58"/>
        <v>-1.2802905919010665</v>
      </c>
      <c r="AF97" s="153">
        <f t="shared" si="58"/>
        <v>-1.2670179688406618</v>
      </c>
      <c r="AG97" s="153">
        <f t="shared" si="58"/>
        <v>-1.269130624975976</v>
      </c>
      <c r="AH97" s="153">
        <f t="shared" si="58"/>
        <v>-1.2711425407128156</v>
      </c>
      <c r="AI97" s="163">
        <f t="shared" si="58"/>
        <v>-0.87253587502287644</v>
      </c>
      <c r="AJ97" s="169">
        <f t="shared" si="58"/>
        <v>-1.8538022948907624</v>
      </c>
      <c r="AK97" s="153">
        <f t="shared" si="58"/>
        <v>-1.9194639100582336</v>
      </c>
      <c r="AL97" s="153">
        <f t="shared" si="58"/>
        <v>-1.9381773469842685</v>
      </c>
      <c r="AM97" s="153">
        <f t="shared" si="58"/>
        <v>-1.9812351218968907</v>
      </c>
      <c r="AN97" s="154">
        <f t="shared" si="58"/>
        <v>-2.0255652172307279</v>
      </c>
    </row>
    <row r="98" spans="2:40" s="137" customFormat="1">
      <c r="B98" s="158" t="s">
        <v>151</v>
      </c>
      <c r="C98" s="158" t="s">
        <v>151</v>
      </c>
      <c r="D98" s="158" t="s">
        <v>150</v>
      </c>
      <c r="E98" s="167">
        <f t="shared" ref="E98:J106" si="59">E62-E26</f>
        <v>0</v>
      </c>
      <c r="F98" s="170">
        <f t="shared" si="59"/>
        <v>0</v>
      </c>
      <c r="G98" s="160">
        <f t="shared" si="59"/>
        <v>0</v>
      </c>
      <c r="H98" s="160">
        <f t="shared" si="59"/>
        <v>0</v>
      </c>
      <c r="I98" s="160">
        <f t="shared" si="59"/>
        <v>0</v>
      </c>
      <c r="J98" s="160">
        <f t="shared" si="59"/>
        <v>0</v>
      </c>
      <c r="K98" s="174"/>
      <c r="L98" s="170">
        <f t="shared" si="55"/>
        <v>-2.9703978000153116E-2</v>
      </c>
      <c r="M98" s="160">
        <f t="shared" si="55"/>
        <v>-2.9703978000153116E-2</v>
      </c>
      <c r="N98" s="160">
        <f t="shared" si="55"/>
        <v>-2.9703978000153116E-2</v>
      </c>
      <c r="O98" s="160">
        <f t="shared" si="55"/>
        <v>-2.9703978000153116E-2</v>
      </c>
      <c r="P98" s="160">
        <f t="shared" si="55"/>
        <v>-2.9703978000153116E-2</v>
      </c>
      <c r="Q98" s="176">
        <f t="shared" ref="Q98:AN98" si="60">Q62-Q26</f>
        <v>0</v>
      </c>
      <c r="R98" s="170">
        <f t="shared" si="60"/>
        <v>-2.970397800015312E-2</v>
      </c>
      <c r="S98" s="160">
        <f t="shared" si="60"/>
        <v>-2.970397800015312E-2</v>
      </c>
      <c r="T98" s="160">
        <f t="shared" si="60"/>
        <v>-2.970397800015312E-2</v>
      </c>
      <c r="U98" s="160">
        <f t="shared" si="60"/>
        <v>-2.970397800015312E-2</v>
      </c>
      <c r="V98" s="160">
        <f t="shared" si="60"/>
        <v>-2.970397800015312E-2</v>
      </c>
      <c r="W98" s="164">
        <f t="shared" si="60"/>
        <v>-7.4421323541296047E-5</v>
      </c>
      <c r="X98" s="170">
        <f t="shared" si="60"/>
        <v>-4.9393770212473598E-3</v>
      </c>
      <c r="Y98" s="160">
        <f t="shared" si="60"/>
        <v>-7.8119455504981339E-3</v>
      </c>
      <c r="Z98" s="160">
        <f t="shared" si="60"/>
        <v>-1.0161995096524379E-2</v>
      </c>
      <c r="AA98" s="160">
        <f t="shared" si="60"/>
        <v>-1.2592639986045873E-2</v>
      </c>
      <c r="AB98" s="160">
        <f t="shared" si="60"/>
        <v>-1.5106197607337668E-2</v>
      </c>
      <c r="AC98" s="180">
        <f t="shared" si="60"/>
        <v>0</v>
      </c>
      <c r="AD98" s="170">
        <f t="shared" si="60"/>
        <v>-5.6256368702775339E-3</v>
      </c>
      <c r="AE98" s="160">
        <f t="shared" si="60"/>
        <v>-5.892267369042456E-3</v>
      </c>
      <c r="AF98" s="160">
        <f t="shared" si="60"/>
        <v>-6.0491302096579158E-3</v>
      </c>
      <c r="AG98" s="160">
        <f t="shared" si="60"/>
        <v>-6.2177456167388234E-3</v>
      </c>
      <c r="AH98" s="160">
        <f t="shared" si="60"/>
        <v>-6.3830279029836734E-3</v>
      </c>
      <c r="AI98" s="164">
        <f t="shared" si="60"/>
        <v>-3.6253980624809667E-3</v>
      </c>
      <c r="AJ98" s="170">
        <f t="shared" si="60"/>
        <v>-4.0268991891677874E-2</v>
      </c>
      <c r="AK98" s="160">
        <f t="shared" si="60"/>
        <v>-4.3408190919693723E-2</v>
      </c>
      <c r="AL98" s="160">
        <f t="shared" si="60"/>
        <v>-4.5915103306335414E-2</v>
      </c>
      <c r="AM98" s="160">
        <f t="shared" si="60"/>
        <v>-4.8514363602937705E-2</v>
      </c>
      <c r="AN98" s="161">
        <f t="shared" si="60"/>
        <v>-5.1193203510474516E-2</v>
      </c>
    </row>
    <row r="99" spans="2:40" s="137" customFormat="1">
      <c r="B99" s="158" t="s">
        <v>147</v>
      </c>
      <c r="C99" s="158" t="s">
        <v>147</v>
      </c>
      <c r="D99" s="158" t="s">
        <v>149</v>
      </c>
      <c r="E99" s="166">
        <f t="shared" si="59"/>
        <v>0</v>
      </c>
      <c r="F99" s="169">
        <f t="shared" si="59"/>
        <v>0</v>
      </c>
      <c r="G99" s="153">
        <f t="shared" si="59"/>
        <v>0</v>
      </c>
      <c r="H99" s="153">
        <f t="shared" si="59"/>
        <v>0</v>
      </c>
      <c r="I99" s="153">
        <f t="shared" si="59"/>
        <v>0</v>
      </c>
      <c r="J99" s="153">
        <f t="shared" si="59"/>
        <v>0</v>
      </c>
      <c r="K99" s="173"/>
      <c r="L99" s="169">
        <f t="shared" si="55"/>
        <v>-7.5229750869268544E-2</v>
      </c>
      <c r="M99" s="153">
        <f t="shared" si="55"/>
        <v>-7.1017532949268561E-2</v>
      </c>
      <c r="N99" s="153">
        <f t="shared" si="55"/>
        <v>-7.1017532949268561E-2</v>
      </c>
      <c r="O99" s="153">
        <f t="shared" si="55"/>
        <v>-7.1179495029268555E-2</v>
      </c>
      <c r="P99" s="153">
        <f t="shared" si="55"/>
        <v>-7.1179495029268555E-2</v>
      </c>
      <c r="Q99" s="175">
        <f t="shared" ref="Q99:AN99" si="61">Q63-Q27</f>
        <v>0</v>
      </c>
      <c r="R99" s="169">
        <f t="shared" si="61"/>
        <v>-7.5229750869268752E-2</v>
      </c>
      <c r="S99" s="153">
        <f t="shared" si="61"/>
        <v>-7.1017532949268602E-2</v>
      </c>
      <c r="T99" s="153">
        <f t="shared" si="61"/>
        <v>-7.1017532949268602E-2</v>
      </c>
      <c r="U99" s="153">
        <f t="shared" si="61"/>
        <v>-7.1179495029268569E-2</v>
      </c>
      <c r="V99" s="153">
        <f t="shared" si="61"/>
        <v>-7.1179495029268569E-2</v>
      </c>
      <c r="W99" s="163">
        <f t="shared" si="61"/>
        <v>-1.9866134034707272E-4</v>
      </c>
      <c r="X99" s="169">
        <f t="shared" si="61"/>
        <v>-1.250970838841603E-2</v>
      </c>
      <c r="Y99" s="153">
        <f t="shared" si="61"/>
        <v>-1.8677131410732795E-2</v>
      </c>
      <c r="Z99" s="153">
        <f t="shared" si="61"/>
        <v>-2.4295729736737659E-2</v>
      </c>
      <c r="AA99" s="153">
        <f t="shared" si="61"/>
        <v>-3.0175680687869022E-2</v>
      </c>
      <c r="AB99" s="153">
        <f t="shared" si="61"/>
        <v>-3.6198906338306358E-2</v>
      </c>
      <c r="AC99" s="179">
        <f t="shared" si="61"/>
        <v>0</v>
      </c>
      <c r="AD99" s="169">
        <f t="shared" si="61"/>
        <v>-8.8166458912267237E-2</v>
      </c>
      <c r="AE99" s="153">
        <f t="shared" si="61"/>
        <v>-8.5671435250742473E-2</v>
      </c>
      <c r="AF99" s="153">
        <f t="shared" si="61"/>
        <v>-8.6129097434110347E-2</v>
      </c>
      <c r="AG99" s="153">
        <f t="shared" si="61"/>
        <v>-8.6819418126637307E-2</v>
      </c>
      <c r="AH99" s="153">
        <f t="shared" si="61"/>
        <v>-8.7302242741217409E-2</v>
      </c>
      <c r="AI99" s="163">
        <f t="shared" si="61"/>
        <v>-6.4663829826695718E-2</v>
      </c>
      <c r="AJ99" s="169">
        <f t="shared" si="61"/>
        <v>-0.17590591816995182</v>
      </c>
      <c r="AK99" s="153">
        <f t="shared" si="61"/>
        <v>-0.17536609961074401</v>
      </c>
      <c r="AL99" s="153">
        <f t="shared" si="61"/>
        <v>-0.1814423601201165</v>
      </c>
      <c r="AM99" s="153">
        <f t="shared" si="61"/>
        <v>-0.18817459384377466</v>
      </c>
      <c r="AN99" s="154">
        <f t="shared" si="61"/>
        <v>-0.19468064410879293</v>
      </c>
    </row>
    <row r="100" spans="2:40" s="137" customFormat="1">
      <c r="B100" s="158" t="s">
        <v>147</v>
      </c>
      <c r="C100" s="158" t="s">
        <v>147</v>
      </c>
      <c r="D100" s="158" t="s">
        <v>148</v>
      </c>
      <c r="E100" s="166">
        <f t="shared" si="59"/>
        <v>0</v>
      </c>
      <c r="F100" s="169">
        <f t="shared" si="59"/>
        <v>0</v>
      </c>
      <c r="G100" s="153">
        <f t="shared" si="59"/>
        <v>0</v>
      </c>
      <c r="H100" s="153">
        <f t="shared" si="59"/>
        <v>0</v>
      </c>
      <c r="I100" s="153">
        <f t="shared" si="59"/>
        <v>0</v>
      </c>
      <c r="J100" s="153">
        <f t="shared" si="59"/>
        <v>0</v>
      </c>
      <c r="K100" s="173"/>
      <c r="L100" s="169">
        <f t="shared" si="55"/>
        <v>-0.18725152810653584</v>
      </c>
      <c r="M100" s="153">
        <f t="shared" si="55"/>
        <v>-0.18337185370653583</v>
      </c>
      <c r="N100" s="153">
        <f t="shared" si="55"/>
        <v>-0.18337185370653597</v>
      </c>
      <c r="O100" s="153">
        <f t="shared" si="55"/>
        <v>-0.18352102930653597</v>
      </c>
      <c r="P100" s="153">
        <f t="shared" si="55"/>
        <v>-0.18352102930653597</v>
      </c>
      <c r="Q100" s="175">
        <f t="shared" ref="Q100:AN100" si="62">Q64-Q28</f>
        <v>0</v>
      </c>
      <c r="R100" s="169">
        <f t="shared" si="62"/>
        <v>-0.18725152810653611</v>
      </c>
      <c r="S100" s="153">
        <f t="shared" si="62"/>
        <v>-0.18337185370653586</v>
      </c>
      <c r="T100" s="153">
        <f t="shared" si="62"/>
        <v>-0.18337185370653586</v>
      </c>
      <c r="U100" s="153">
        <f t="shared" si="62"/>
        <v>-0.18352102930653658</v>
      </c>
      <c r="V100" s="153">
        <f t="shared" si="62"/>
        <v>-0.18352102930653658</v>
      </c>
      <c r="W100" s="163">
        <f t="shared" si="62"/>
        <v>-4.32585863885393E-4</v>
      </c>
      <c r="X100" s="169">
        <f t="shared" si="62"/>
        <v>-3.113744210011582E-2</v>
      </c>
      <c r="Y100" s="153">
        <f t="shared" si="62"/>
        <v>-4.8225558766640475E-2</v>
      </c>
      <c r="Z100" s="153">
        <f t="shared" si="62"/>
        <v>-6.2733142281373944E-2</v>
      </c>
      <c r="AA100" s="153">
        <f t="shared" si="62"/>
        <v>-7.7801506987174918E-2</v>
      </c>
      <c r="AB100" s="153">
        <f t="shared" si="62"/>
        <v>-9.3331099753449109E-2</v>
      </c>
      <c r="AC100" s="179">
        <f t="shared" si="62"/>
        <v>0</v>
      </c>
      <c r="AD100" s="169">
        <f t="shared" si="62"/>
        <v>-0.20038739671931635</v>
      </c>
      <c r="AE100" s="153">
        <f t="shared" si="62"/>
        <v>-0.20207327654612858</v>
      </c>
      <c r="AF100" s="153">
        <f t="shared" si="62"/>
        <v>-0.20325624241714427</v>
      </c>
      <c r="AG100" s="153">
        <f t="shared" si="62"/>
        <v>-0.20469609563767732</v>
      </c>
      <c r="AH100" s="153">
        <f t="shared" si="62"/>
        <v>-0.2059423800102837</v>
      </c>
      <c r="AI100" s="163">
        <f t="shared" si="62"/>
        <v>-0.12841828333683658</v>
      </c>
      <c r="AJ100" s="169">
        <f t="shared" si="62"/>
        <v>-0.41877636692596809</v>
      </c>
      <c r="AK100" s="153">
        <f t="shared" si="62"/>
        <v>-0.43367068901930494</v>
      </c>
      <c r="AL100" s="153">
        <f t="shared" si="62"/>
        <v>-0.44936123840505537</v>
      </c>
      <c r="AM100" s="153">
        <f t="shared" si="62"/>
        <v>-0.46601863193138904</v>
      </c>
      <c r="AN100" s="154">
        <f t="shared" si="62"/>
        <v>-0.48279450907026877</v>
      </c>
    </row>
    <row r="101" spans="2:40" s="137" customFormat="1">
      <c r="B101" s="158" t="s">
        <v>147</v>
      </c>
      <c r="C101" s="158" t="s">
        <v>147</v>
      </c>
      <c r="D101" s="158" t="s">
        <v>146</v>
      </c>
      <c r="E101" s="167">
        <f t="shared" si="59"/>
        <v>0</v>
      </c>
      <c r="F101" s="170">
        <f t="shared" si="59"/>
        <v>0</v>
      </c>
      <c r="G101" s="160">
        <f t="shared" si="59"/>
        <v>0</v>
      </c>
      <c r="H101" s="160">
        <f t="shared" si="59"/>
        <v>0</v>
      </c>
      <c r="I101" s="160">
        <f t="shared" si="59"/>
        <v>0</v>
      </c>
      <c r="J101" s="160">
        <f t="shared" si="59"/>
        <v>0</v>
      </c>
      <c r="K101" s="174"/>
      <c r="L101" s="170">
        <f t="shared" si="55"/>
        <v>-5.8770687459399985E-2</v>
      </c>
      <c r="M101" s="160">
        <f t="shared" si="55"/>
        <v>-5.9654752579399978E-2</v>
      </c>
      <c r="N101" s="160">
        <f t="shared" si="55"/>
        <v>-5.1314752579399985E-2</v>
      </c>
      <c r="O101" s="160">
        <f t="shared" si="55"/>
        <v>-5.1344587699399979E-2</v>
      </c>
      <c r="P101" s="160">
        <f t="shared" si="55"/>
        <v>-4.9344587699399978E-2</v>
      </c>
      <c r="Q101" s="176">
        <f t="shared" ref="Q101:AN101" si="63">Q65-Q29</f>
        <v>0</v>
      </c>
      <c r="R101" s="170">
        <f t="shared" si="63"/>
        <v>-5.8770687459400062E-2</v>
      </c>
      <c r="S101" s="160">
        <f t="shared" si="63"/>
        <v>-5.9654752579399783E-2</v>
      </c>
      <c r="T101" s="160">
        <f t="shared" si="63"/>
        <v>-5.1314752579399769E-2</v>
      </c>
      <c r="U101" s="160">
        <f t="shared" si="63"/>
        <v>-5.134458769940009E-2</v>
      </c>
      <c r="V101" s="160">
        <f t="shared" si="63"/>
        <v>-4.9344587699399867E-2</v>
      </c>
      <c r="W101" s="164">
        <f t="shared" si="63"/>
        <v>-1.350840660050423E-4</v>
      </c>
      <c r="X101" s="170">
        <f t="shared" si="63"/>
        <v>-9.7727847481703378E-3</v>
      </c>
      <c r="Y101" s="160">
        <f t="shared" si="63"/>
        <v>-1.5688796934077764E-2</v>
      </c>
      <c r="Z101" s="160">
        <f t="shared" si="63"/>
        <v>-1.7555233312135154E-2</v>
      </c>
      <c r="AA101" s="160">
        <f t="shared" si="63"/>
        <v>-2.1766913109320551E-2</v>
      </c>
      <c r="AB101" s="160">
        <f t="shared" si="63"/>
        <v>-2.5094588093079739E-2</v>
      </c>
      <c r="AC101" s="180">
        <f t="shared" si="63"/>
        <v>0</v>
      </c>
      <c r="AD101" s="170">
        <f t="shared" si="63"/>
        <v>-2.9029359215579122E-2</v>
      </c>
      <c r="AE101" s="160">
        <f t="shared" si="63"/>
        <v>-3.0483361347432361E-2</v>
      </c>
      <c r="AF101" s="160">
        <f t="shared" si="63"/>
        <v>-2.6526221049280777E-2</v>
      </c>
      <c r="AG101" s="160">
        <f t="shared" si="63"/>
        <v>-2.6869400256734441E-2</v>
      </c>
      <c r="AH101" s="160">
        <f t="shared" si="63"/>
        <v>-2.6131264156289191E-2</v>
      </c>
      <c r="AI101" s="164">
        <f t="shared" si="63"/>
        <v>-1.8183074808907129E-2</v>
      </c>
      <c r="AJ101" s="170">
        <f t="shared" si="63"/>
        <v>-9.7572831423149875E-2</v>
      </c>
      <c r="AK101" s="160">
        <f t="shared" si="63"/>
        <v>-0.10582691086090978</v>
      </c>
      <c r="AL101" s="160">
        <f t="shared" si="63"/>
        <v>-9.5396206940815631E-2</v>
      </c>
      <c r="AM101" s="160">
        <f t="shared" si="63"/>
        <v>-9.9980901065455097E-2</v>
      </c>
      <c r="AN101" s="161">
        <f t="shared" si="63"/>
        <v>-0.1005704399487688</v>
      </c>
    </row>
    <row r="102" spans="2:40" s="137" customFormat="1">
      <c r="B102" s="158" t="s">
        <v>142</v>
      </c>
      <c r="C102" s="158" t="s">
        <v>142</v>
      </c>
      <c r="D102" s="159" t="s">
        <v>145</v>
      </c>
      <c r="E102" s="166">
        <f t="shared" si="59"/>
        <v>0</v>
      </c>
      <c r="F102" s="169">
        <f t="shared" si="59"/>
        <v>0</v>
      </c>
      <c r="G102" s="153">
        <f t="shared" si="59"/>
        <v>0</v>
      </c>
      <c r="H102" s="153">
        <f t="shared" si="59"/>
        <v>0</v>
      </c>
      <c r="I102" s="153">
        <f t="shared" si="59"/>
        <v>0</v>
      </c>
      <c r="J102" s="153">
        <f t="shared" si="59"/>
        <v>0</v>
      </c>
      <c r="K102" s="173"/>
      <c r="L102" s="169">
        <f t="shared" si="55"/>
        <v>-8.200405667148253</v>
      </c>
      <c r="M102" s="153">
        <f t="shared" si="55"/>
        <v>-8.2145149933481552</v>
      </c>
      <c r="N102" s="153">
        <f t="shared" si="55"/>
        <v>-8.5275986163451556</v>
      </c>
      <c r="O102" s="153">
        <f t="shared" si="55"/>
        <v>-8.5034097623451554</v>
      </c>
      <c r="P102" s="153">
        <f t="shared" si="55"/>
        <v>-8.3206964981481555</v>
      </c>
      <c r="Q102" s="175">
        <f t="shared" ref="Q102:AN102" si="64">Q66-Q30</f>
        <v>0</v>
      </c>
      <c r="R102" s="169">
        <f t="shared" si="64"/>
        <v>-8.2004056671482459</v>
      </c>
      <c r="S102" s="153">
        <f t="shared" si="64"/>
        <v>-8.2145149933481605</v>
      </c>
      <c r="T102" s="153">
        <f t="shared" si="64"/>
        <v>-8.5275986163451591</v>
      </c>
      <c r="U102" s="153">
        <f t="shared" si="64"/>
        <v>-8.5034097623451572</v>
      </c>
      <c r="V102" s="153">
        <f t="shared" si="64"/>
        <v>-8.3206964981481519</v>
      </c>
      <c r="W102" s="163">
        <f t="shared" si="64"/>
        <v>-4.2082897800952423E-3</v>
      </c>
      <c r="X102" s="169">
        <f t="shared" si="64"/>
        <v>-0.61837621052282543</v>
      </c>
      <c r="Y102" s="153">
        <f t="shared" si="64"/>
        <v>-0.91390430410308454</v>
      </c>
      <c r="Z102" s="153">
        <f t="shared" si="64"/>
        <v>-1.2301117939357482</v>
      </c>
      <c r="AA102" s="153">
        <f t="shared" si="64"/>
        <v>-1.5147341245423291</v>
      </c>
      <c r="AB102" s="153">
        <f t="shared" si="64"/>
        <v>-1.7716672909193818</v>
      </c>
      <c r="AC102" s="179">
        <f t="shared" si="64"/>
        <v>0</v>
      </c>
      <c r="AD102" s="169">
        <f t="shared" si="64"/>
        <v>-9.5592624455833719E-2</v>
      </c>
      <c r="AE102" s="153">
        <f t="shared" si="64"/>
        <v>-9.7491800745118873E-2</v>
      </c>
      <c r="AF102" s="153">
        <f t="shared" si="64"/>
        <v>-0.11053320386215404</v>
      </c>
      <c r="AG102" s="153">
        <f t="shared" si="64"/>
        <v>-0.12113900256699961</v>
      </c>
      <c r="AH102" s="153">
        <f t="shared" si="64"/>
        <v>-0.12704362226712584</v>
      </c>
      <c r="AI102" s="163">
        <f t="shared" si="64"/>
        <v>-4.2082897800952423E-3</v>
      </c>
      <c r="AJ102" s="169">
        <f t="shared" si="64"/>
        <v>-8.9143745021269041</v>
      </c>
      <c r="AK102" s="153">
        <f t="shared" si="64"/>
        <v>-9.225911098196363</v>
      </c>
      <c r="AL102" s="153">
        <f t="shared" si="64"/>
        <v>-9.8682436141430685</v>
      </c>
      <c r="AM102" s="153">
        <f t="shared" si="64"/>
        <v>-10.139282889454492</v>
      </c>
      <c r="AN102" s="154">
        <f t="shared" si="64"/>
        <v>-10.219407411334657</v>
      </c>
    </row>
    <row r="103" spans="2:40" s="137" customFormat="1">
      <c r="B103" s="158" t="s">
        <v>142</v>
      </c>
      <c r="C103" s="158" t="s">
        <v>142</v>
      </c>
      <c r="D103" s="158" t="s">
        <v>144</v>
      </c>
      <c r="E103" s="166">
        <f t="shared" si="59"/>
        <v>0</v>
      </c>
      <c r="F103" s="169">
        <f t="shared" si="59"/>
        <v>0</v>
      </c>
      <c r="G103" s="153">
        <f t="shared" si="59"/>
        <v>0</v>
      </c>
      <c r="H103" s="153">
        <f t="shared" si="59"/>
        <v>0</v>
      </c>
      <c r="I103" s="153">
        <f t="shared" si="59"/>
        <v>0</v>
      </c>
      <c r="J103" s="153">
        <f t="shared" si="59"/>
        <v>0</v>
      </c>
      <c r="K103" s="173"/>
      <c r="L103" s="169">
        <f t="shared" si="55"/>
        <v>-1.0867357</v>
      </c>
      <c r="M103" s="153">
        <f t="shared" si="55"/>
        <v>-1.0867357</v>
      </c>
      <c r="N103" s="153">
        <f t="shared" si="55"/>
        <v>-1.0867357</v>
      </c>
      <c r="O103" s="153">
        <f t="shared" si="55"/>
        <v>-1.0867357</v>
      </c>
      <c r="P103" s="153">
        <f t="shared" si="55"/>
        <v>-1.0867357</v>
      </c>
      <c r="Q103" s="175">
        <f t="shared" ref="Q103:AN103" si="65">Q67-Q31</f>
        <v>0</v>
      </c>
      <c r="R103" s="169">
        <f t="shared" si="65"/>
        <v>-1.0867357000000002</v>
      </c>
      <c r="S103" s="153">
        <f t="shared" si="65"/>
        <v>-1.0867357000000002</v>
      </c>
      <c r="T103" s="153">
        <f t="shared" si="65"/>
        <v>-1.0867357000000002</v>
      </c>
      <c r="U103" s="153">
        <f t="shared" si="65"/>
        <v>-1.0867357000000002</v>
      </c>
      <c r="V103" s="153">
        <f t="shared" si="65"/>
        <v>-1.0867357000000002</v>
      </c>
      <c r="W103" s="163">
        <f t="shared" si="65"/>
        <v>-5.4454867380471228E-4</v>
      </c>
      <c r="X103" s="169">
        <f t="shared" si="65"/>
        <v>-8.1949660892108867E-2</v>
      </c>
      <c r="Y103" s="153">
        <f t="shared" si="65"/>
        <v>-0.1209063948533764</v>
      </c>
      <c r="Z103" s="153">
        <f t="shared" si="65"/>
        <v>-0.1567646377550318</v>
      </c>
      <c r="AA103" s="153">
        <f t="shared" si="65"/>
        <v>-0.19358585893581193</v>
      </c>
      <c r="AB103" s="153">
        <f t="shared" si="65"/>
        <v>-0.23139448004315177</v>
      </c>
      <c r="AC103" s="179">
        <f t="shared" si="65"/>
        <v>0</v>
      </c>
      <c r="AD103" s="169">
        <f t="shared" si="65"/>
        <v>-1.5272716828273997E-2</v>
      </c>
      <c r="AE103" s="153">
        <f t="shared" si="65"/>
        <v>-1.5549867994574057E-2</v>
      </c>
      <c r="AF103" s="153">
        <f t="shared" si="65"/>
        <v>-1.6985174194380115E-2</v>
      </c>
      <c r="AG103" s="153">
        <f t="shared" si="65"/>
        <v>-1.8670915710431141E-2</v>
      </c>
      <c r="AH103" s="153">
        <f t="shared" si="65"/>
        <v>-2.0013510752254049E-2</v>
      </c>
      <c r="AI103" s="163">
        <f t="shared" si="65"/>
        <v>-5.4454867380471228E-4</v>
      </c>
      <c r="AJ103" s="169">
        <f t="shared" si="65"/>
        <v>-1.1839580777203818</v>
      </c>
      <c r="AK103" s="153">
        <f t="shared" si="65"/>
        <v>-1.2231919628479506</v>
      </c>
      <c r="AL103" s="153">
        <f t="shared" si="65"/>
        <v>-1.2604855119494136</v>
      </c>
      <c r="AM103" s="153">
        <f t="shared" si="65"/>
        <v>-1.2989924746462442</v>
      </c>
      <c r="AN103" s="154">
        <f t="shared" si="65"/>
        <v>-1.3381436907954054</v>
      </c>
    </row>
    <row r="104" spans="2:40" s="137" customFormat="1">
      <c r="B104" s="158" t="s">
        <v>142</v>
      </c>
      <c r="C104" s="158" t="s">
        <v>142</v>
      </c>
      <c r="D104" s="158" t="s">
        <v>143</v>
      </c>
      <c r="E104" s="166">
        <f t="shared" si="59"/>
        <v>0</v>
      </c>
      <c r="F104" s="169">
        <f t="shared" si="59"/>
        <v>0</v>
      </c>
      <c r="G104" s="153">
        <f t="shared" si="59"/>
        <v>0</v>
      </c>
      <c r="H104" s="153">
        <f t="shared" si="59"/>
        <v>0</v>
      </c>
      <c r="I104" s="153">
        <f t="shared" si="59"/>
        <v>0</v>
      </c>
      <c r="J104" s="153">
        <f t="shared" si="59"/>
        <v>0</v>
      </c>
      <c r="K104" s="173"/>
      <c r="L104" s="169">
        <f t="shared" si="55"/>
        <v>-1.4460491000000002</v>
      </c>
      <c r="M104" s="153">
        <f t="shared" si="55"/>
        <v>-1.4725991</v>
      </c>
      <c r="N104" s="153">
        <f t="shared" si="55"/>
        <v>-1.5130485</v>
      </c>
      <c r="O104" s="153">
        <f t="shared" si="55"/>
        <v>-1.5540905000000003</v>
      </c>
      <c r="P104" s="153">
        <f t="shared" si="55"/>
        <v>-1.5962285999999999</v>
      </c>
      <c r="Q104" s="175">
        <f t="shared" ref="Q104:AN104" si="66">Q68-Q32</f>
        <v>0</v>
      </c>
      <c r="R104" s="169">
        <f t="shared" si="66"/>
        <v>-1.4460490999999998</v>
      </c>
      <c r="S104" s="153">
        <f t="shared" si="66"/>
        <v>-1.4725991</v>
      </c>
      <c r="T104" s="153">
        <f t="shared" si="66"/>
        <v>-1.5130485</v>
      </c>
      <c r="U104" s="153">
        <f t="shared" si="66"/>
        <v>-1.5540905000000009</v>
      </c>
      <c r="V104" s="153">
        <f t="shared" si="66"/>
        <v>-1.5962285999999999</v>
      </c>
      <c r="W104" s="163">
        <f t="shared" si="66"/>
        <v>-6.9539066635648794E-4</v>
      </c>
      <c r="X104" s="169">
        <f t="shared" si="66"/>
        <v>-0.10904512788007281</v>
      </c>
      <c r="Y104" s="153">
        <f t="shared" si="66"/>
        <v>-0.16383620069288618</v>
      </c>
      <c r="Z104" s="153">
        <f t="shared" si="66"/>
        <v>-0.21826144112896273</v>
      </c>
      <c r="AA104" s="153">
        <f t="shared" si="66"/>
        <v>-0.27683819010131394</v>
      </c>
      <c r="AB104" s="153">
        <f t="shared" si="66"/>
        <v>-0.33987885640179982</v>
      </c>
      <c r="AC104" s="179">
        <f t="shared" si="66"/>
        <v>0</v>
      </c>
      <c r="AD104" s="169">
        <f t="shared" si="66"/>
        <v>0</v>
      </c>
      <c r="AE104" s="153">
        <f t="shared" si="66"/>
        <v>0</v>
      </c>
      <c r="AF104" s="153">
        <f t="shared" si="66"/>
        <v>0</v>
      </c>
      <c r="AG104" s="153">
        <f t="shared" si="66"/>
        <v>0</v>
      </c>
      <c r="AH104" s="153">
        <f t="shared" si="66"/>
        <v>0</v>
      </c>
      <c r="AI104" s="163">
        <f t="shared" si="66"/>
        <v>-6.9539066635648794E-4</v>
      </c>
      <c r="AJ104" s="169">
        <f t="shared" si="66"/>
        <v>-1.5550942278800726</v>
      </c>
      <c r="AK104" s="153">
        <f t="shared" si="66"/>
        <v>-1.6364353006928862</v>
      </c>
      <c r="AL104" s="153">
        <f t="shared" si="66"/>
        <v>-1.7313099411289627</v>
      </c>
      <c r="AM104" s="153">
        <f t="shared" si="66"/>
        <v>-1.8309286901013149</v>
      </c>
      <c r="AN104" s="154">
        <f t="shared" si="66"/>
        <v>-1.9361074564017997</v>
      </c>
    </row>
    <row r="105" spans="2:40" s="137" customFormat="1" ht="14.25">
      <c r="B105" s="158" t="s">
        <v>142</v>
      </c>
      <c r="C105" s="158" t="s">
        <v>142</v>
      </c>
      <c r="D105" s="158" t="s">
        <v>184</v>
      </c>
      <c r="E105" s="166">
        <f t="shared" si="59"/>
        <v>0</v>
      </c>
      <c r="F105" s="169">
        <f t="shared" si="59"/>
        <v>0</v>
      </c>
      <c r="G105" s="153">
        <f t="shared" si="59"/>
        <v>0</v>
      </c>
      <c r="H105" s="153">
        <f t="shared" si="59"/>
        <v>0</v>
      </c>
      <c r="I105" s="153">
        <f t="shared" si="59"/>
        <v>0</v>
      </c>
      <c r="J105" s="153">
        <f t="shared" si="59"/>
        <v>0</v>
      </c>
      <c r="K105" s="173"/>
      <c r="L105" s="169">
        <f t="shared" si="55"/>
        <v>-2.9540000000000002</v>
      </c>
      <c r="M105" s="153">
        <f t="shared" si="55"/>
        <v>-2.3809999999999998</v>
      </c>
      <c r="N105" s="153">
        <f t="shared" si="55"/>
        <v>-2.448</v>
      </c>
      <c r="O105" s="153">
        <f t="shared" si="55"/>
        <v>-2.4820000000000002</v>
      </c>
      <c r="P105" s="153">
        <f t="shared" si="55"/>
        <v>-1.8340000000000001</v>
      </c>
      <c r="Q105" s="175">
        <f t="shared" ref="Q105:AN105" si="67">Q69-Q33</f>
        <v>0</v>
      </c>
      <c r="R105" s="169">
        <f t="shared" si="67"/>
        <v>-2.9540000000000002</v>
      </c>
      <c r="S105" s="153">
        <f t="shared" si="67"/>
        <v>-2.3809999999999998</v>
      </c>
      <c r="T105" s="153">
        <f t="shared" si="67"/>
        <v>-2.448</v>
      </c>
      <c r="U105" s="153">
        <f t="shared" si="67"/>
        <v>-2.4820000000000002</v>
      </c>
      <c r="V105" s="153">
        <f t="shared" si="67"/>
        <v>-1.8340000000000001</v>
      </c>
      <c r="W105" s="163">
        <f t="shared" si="67"/>
        <v>-1.8039116831225499E-4</v>
      </c>
      <c r="X105" s="169">
        <f t="shared" si="67"/>
        <v>-0.16235633882399103</v>
      </c>
      <c r="Y105" s="153">
        <f t="shared" si="67"/>
        <v>-0.18361251727740768</v>
      </c>
      <c r="Z105" s="153">
        <f t="shared" si="67"/>
        <v>-0.24415163485228542</v>
      </c>
      <c r="AA105" s="153">
        <f t="shared" si="67"/>
        <v>-0.30486302500618478</v>
      </c>
      <c r="AB105" s="153">
        <f t="shared" si="67"/>
        <v>-0.26851411378180146</v>
      </c>
      <c r="AC105" s="179">
        <f t="shared" si="67"/>
        <v>0</v>
      </c>
      <c r="AD105" s="169">
        <f t="shared" si="67"/>
        <v>0</v>
      </c>
      <c r="AE105" s="153">
        <f t="shared" si="67"/>
        <v>0</v>
      </c>
      <c r="AF105" s="153">
        <f t="shared" si="67"/>
        <v>0</v>
      </c>
      <c r="AG105" s="153">
        <f t="shared" si="67"/>
        <v>0</v>
      </c>
      <c r="AH105" s="153">
        <f t="shared" si="67"/>
        <v>0</v>
      </c>
      <c r="AI105" s="163">
        <f t="shared" si="67"/>
        <v>-1.8039116831225499E-4</v>
      </c>
      <c r="AJ105" s="169">
        <f t="shared" si="67"/>
        <v>-3.1163563388239912</v>
      </c>
      <c r="AK105" s="153">
        <f t="shared" si="67"/>
        <v>-2.5646125172774075</v>
      </c>
      <c r="AL105" s="153">
        <f t="shared" si="67"/>
        <v>-2.6921516348522854</v>
      </c>
      <c r="AM105" s="153">
        <f t="shared" si="67"/>
        <v>-2.786863025006185</v>
      </c>
      <c r="AN105" s="154">
        <f t="shared" si="67"/>
        <v>-2.1025141137818015</v>
      </c>
    </row>
    <row r="106" spans="2:40" s="137" customFormat="1">
      <c r="B106" s="158" t="s">
        <v>142</v>
      </c>
      <c r="C106" s="158" t="s">
        <v>142</v>
      </c>
      <c r="D106" s="158" t="s">
        <v>141</v>
      </c>
      <c r="E106" s="166">
        <f t="shared" si="59"/>
        <v>0</v>
      </c>
      <c r="F106" s="169">
        <f t="shared" si="59"/>
        <v>0</v>
      </c>
      <c r="G106" s="153">
        <f t="shared" si="59"/>
        <v>0</v>
      </c>
      <c r="H106" s="153">
        <f t="shared" si="59"/>
        <v>0</v>
      </c>
      <c r="I106" s="153">
        <f t="shared" si="59"/>
        <v>0</v>
      </c>
      <c r="J106" s="153">
        <f t="shared" si="59"/>
        <v>0</v>
      </c>
      <c r="K106" s="173"/>
      <c r="L106" s="169">
        <f t="shared" si="55"/>
        <v>-0.30180000000000001</v>
      </c>
      <c r="M106" s="153">
        <f t="shared" si="55"/>
        <v>-0.31540000000000001</v>
      </c>
      <c r="N106" s="153">
        <f t="shared" si="55"/>
        <v>-0.32900000000000001</v>
      </c>
      <c r="O106" s="153">
        <f t="shared" si="55"/>
        <v>-0.34260000000000002</v>
      </c>
      <c r="P106" s="153">
        <f t="shared" si="55"/>
        <v>-0.35620000000000002</v>
      </c>
      <c r="Q106" s="175">
        <f t="shared" ref="Q106:AN106" si="68">Q70-Q34</f>
        <v>0</v>
      </c>
      <c r="R106" s="169">
        <f t="shared" si="68"/>
        <v>-0.30180000000000007</v>
      </c>
      <c r="S106" s="153">
        <f t="shared" si="68"/>
        <v>-0.3153999999999999</v>
      </c>
      <c r="T106" s="153">
        <f t="shared" si="68"/>
        <v>-0.32900000000000018</v>
      </c>
      <c r="U106" s="153">
        <f t="shared" si="68"/>
        <v>-0.34260000000000002</v>
      </c>
      <c r="V106" s="153">
        <f t="shared" si="68"/>
        <v>-0.35619999999999985</v>
      </c>
      <c r="W106" s="163">
        <f t="shared" si="68"/>
        <v>-1.4446326062333981E-4</v>
      </c>
      <c r="X106" s="169">
        <f t="shared" si="68"/>
        <v>-2.2758438558003302E-2</v>
      </c>
      <c r="Y106" s="153">
        <f t="shared" si="68"/>
        <v>-3.5090295585904485E-2</v>
      </c>
      <c r="Z106" s="153">
        <f t="shared" si="68"/>
        <v>-4.7459162169241953E-2</v>
      </c>
      <c r="AA106" s="153">
        <f t="shared" si="68"/>
        <v>-6.1029112480071479E-2</v>
      </c>
      <c r="AB106" s="153">
        <f t="shared" si="68"/>
        <v>-7.5844304913670335E-2</v>
      </c>
      <c r="AC106" s="179">
        <f t="shared" si="68"/>
        <v>0</v>
      </c>
      <c r="AD106" s="169">
        <f t="shared" si="68"/>
        <v>0</v>
      </c>
      <c r="AE106" s="153">
        <f t="shared" si="68"/>
        <v>0</v>
      </c>
      <c r="AF106" s="153">
        <f t="shared" si="68"/>
        <v>0</v>
      </c>
      <c r="AG106" s="153">
        <f t="shared" si="68"/>
        <v>0</v>
      </c>
      <c r="AH106" s="153">
        <f t="shared" si="68"/>
        <v>0</v>
      </c>
      <c r="AI106" s="163">
        <f t="shared" si="68"/>
        <v>-1.4446326062333981E-4</v>
      </c>
      <c r="AJ106" s="169">
        <f t="shared" si="68"/>
        <v>-0.32455843855800337</v>
      </c>
      <c r="AK106" s="153">
        <f t="shared" si="68"/>
        <v>-0.35049029558590439</v>
      </c>
      <c r="AL106" s="153">
        <f t="shared" si="68"/>
        <v>-0.37645916216924213</v>
      </c>
      <c r="AM106" s="153">
        <f t="shared" si="68"/>
        <v>-0.40362911248007149</v>
      </c>
      <c r="AN106" s="154">
        <f t="shared" si="68"/>
        <v>-0.43204430491367019</v>
      </c>
    </row>
    <row r="107" spans="2:40" s="210" customFormat="1" ht="14.25">
      <c r="B107" s="158" t="s">
        <v>142</v>
      </c>
      <c r="C107" s="158" t="s">
        <v>142</v>
      </c>
      <c r="D107" s="158" t="s">
        <v>190</v>
      </c>
      <c r="E107" s="166">
        <f>E71-E35</f>
        <v>0</v>
      </c>
      <c r="F107" s="169">
        <f t="shared" ref="F107:AN107" si="69">F71-F35</f>
        <v>0</v>
      </c>
      <c r="G107" s="153">
        <f t="shared" si="69"/>
        <v>0</v>
      </c>
      <c r="H107" s="153">
        <f t="shared" si="69"/>
        <v>0</v>
      </c>
      <c r="I107" s="153">
        <f t="shared" si="69"/>
        <v>0</v>
      </c>
      <c r="J107" s="153">
        <f t="shared" si="69"/>
        <v>0</v>
      </c>
      <c r="K107" s="173">
        <f t="shared" si="69"/>
        <v>0</v>
      </c>
      <c r="L107" s="169">
        <f t="shared" si="69"/>
        <v>0.3</v>
      </c>
      <c r="M107" s="153">
        <f t="shared" si="69"/>
        <v>0.3</v>
      </c>
      <c r="N107" s="153">
        <f t="shared" si="69"/>
        <v>0.3</v>
      </c>
      <c r="O107" s="153">
        <f t="shared" si="69"/>
        <v>0.3</v>
      </c>
      <c r="P107" s="153">
        <f t="shared" si="69"/>
        <v>0.3</v>
      </c>
      <c r="Q107" s="175">
        <f t="shared" si="69"/>
        <v>0</v>
      </c>
      <c r="R107" s="169">
        <f t="shared" si="69"/>
        <v>0.3</v>
      </c>
      <c r="S107" s="153">
        <f t="shared" si="69"/>
        <v>0.3</v>
      </c>
      <c r="T107" s="153">
        <f t="shared" si="69"/>
        <v>0.3</v>
      </c>
      <c r="U107" s="153">
        <f t="shared" si="69"/>
        <v>0.3</v>
      </c>
      <c r="V107" s="153">
        <f t="shared" si="69"/>
        <v>0.3</v>
      </c>
      <c r="W107" s="163">
        <f t="shared" si="69"/>
        <v>0</v>
      </c>
      <c r="X107" s="169">
        <f t="shared" si="69"/>
        <v>1.5806874059579257E-2</v>
      </c>
      <c r="Y107" s="153">
        <f t="shared" si="69"/>
        <v>2.1996688791147079E-2</v>
      </c>
      <c r="Z107" s="153">
        <f t="shared" si="69"/>
        <v>2.8436622566969993E-2</v>
      </c>
      <c r="AA107" s="153">
        <f t="shared" si="69"/>
        <v>3.500535501830937E-2</v>
      </c>
      <c r="AB107" s="153">
        <f t="shared" si="69"/>
        <v>4.170546211867554E-2</v>
      </c>
      <c r="AC107" s="179">
        <f t="shared" si="69"/>
        <v>0</v>
      </c>
      <c r="AD107" s="169">
        <f t="shared" si="69"/>
        <v>0</v>
      </c>
      <c r="AE107" s="153">
        <f t="shared" si="69"/>
        <v>0</v>
      </c>
      <c r="AF107" s="153">
        <f t="shared" si="69"/>
        <v>0</v>
      </c>
      <c r="AG107" s="153">
        <f t="shared" si="69"/>
        <v>0</v>
      </c>
      <c r="AH107" s="153">
        <f t="shared" si="69"/>
        <v>0</v>
      </c>
      <c r="AI107" s="163">
        <f t="shared" si="69"/>
        <v>0</v>
      </c>
      <c r="AJ107" s="169">
        <f t="shared" si="69"/>
        <v>0.31580687405957925</v>
      </c>
      <c r="AK107" s="153">
        <f t="shared" si="69"/>
        <v>0.32199668879114707</v>
      </c>
      <c r="AL107" s="153">
        <f t="shared" si="69"/>
        <v>0.32843662256696998</v>
      </c>
      <c r="AM107" s="153">
        <f t="shared" si="69"/>
        <v>0.33500535501830936</v>
      </c>
      <c r="AN107" s="154">
        <f t="shared" si="69"/>
        <v>0.34170546211867553</v>
      </c>
    </row>
    <row r="108" spans="2:40" s="137" customFormat="1">
      <c r="B108" s="158"/>
      <c r="C108" s="158"/>
      <c r="D108" s="158"/>
      <c r="E108" s="181">
        <f>SUM(E78:E107)</f>
        <v>0</v>
      </c>
      <c r="F108" s="182">
        <f t="shared" ref="F108:AN108" si="70">SUM(F78:F107)</f>
        <v>0</v>
      </c>
      <c r="G108" s="183">
        <f t="shared" si="70"/>
        <v>0</v>
      </c>
      <c r="H108" s="183">
        <f t="shared" si="70"/>
        <v>0</v>
      </c>
      <c r="I108" s="183">
        <f t="shared" si="70"/>
        <v>0</v>
      </c>
      <c r="J108" s="183">
        <f t="shared" si="70"/>
        <v>0</v>
      </c>
      <c r="K108" s="184">
        <f t="shared" si="70"/>
        <v>0</v>
      </c>
      <c r="L108" s="182">
        <f t="shared" si="70"/>
        <v>-14.62895133995608</v>
      </c>
      <c r="M108" s="183">
        <f t="shared" si="70"/>
        <v>-14.142163378406222</v>
      </c>
      <c r="N108" s="183">
        <f t="shared" si="70"/>
        <v>-14.564461850219903</v>
      </c>
      <c r="O108" s="183">
        <f t="shared" si="70"/>
        <v>-14.630146056305705</v>
      </c>
      <c r="P108" s="183">
        <f t="shared" si="70"/>
        <v>-13.853195095100441</v>
      </c>
      <c r="Q108" s="185">
        <f t="shared" si="70"/>
        <v>0</v>
      </c>
      <c r="R108" s="182">
        <f t="shared" si="70"/>
        <v>-14.628951339956073</v>
      </c>
      <c r="S108" s="183">
        <f t="shared" si="70"/>
        <v>-14.142163378406229</v>
      </c>
      <c r="T108" s="183">
        <f t="shared" si="70"/>
        <v>-14.564461850219907</v>
      </c>
      <c r="U108" s="183">
        <f t="shared" si="70"/>
        <v>-14.630146056305705</v>
      </c>
      <c r="V108" s="183">
        <f t="shared" si="70"/>
        <v>-13.853195095100437</v>
      </c>
      <c r="W108" s="186">
        <f t="shared" si="70"/>
        <v>-1.3221082379963119E-2</v>
      </c>
      <c r="X108" s="182">
        <f t="shared" si="70"/>
        <v>-1.3682440757725014</v>
      </c>
      <c r="Y108" s="183">
        <f t="shared" si="70"/>
        <v>-2.0378944452829129</v>
      </c>
      <c r="Z108" s="183">
        <f t="shared" si="70"/>
        <v>-2.6911603766362986</v>
      </c>
      <c r="AA108" s="183">
        <f t="shared" si="70"/>
        <v>-3.3085975020008487</v>
      </c>
      <c r="AB108" s="183">
        <f t="shared" si="70"/>
        <v>-3.8244736436819755</v>
      </c>
      <c r="AC108" s="187">
        <f t="shared" si="70"/>
        <v>0</v>
      </c>
      <c r="AD108" s="182">
        <f t="shared" si="70"/>
        <v>-1.9243018322211229</v>
      </c>
      <c r="AE108" s="183">
        <f t="shared" si="70"/>
        <v>-1.9827625958468482</v>
      </c>
      <c r="AF108" s="183">
        <f t="shared" si="70"/>
        <v>-1.9877171642189657</v>
      </c>
      <c r="AG108" s="183">
        <f t="shared" si="70"/>
        <v>-2.0072861091110852</v>
      </c>
      <c r="AH108" s="183">
        <f t="shared" si="70"/>
        <v>-2.0184104578707931</v>
      </c>
      <c r="AI108" s="188">
        <f t="shared" si="70"/>
        <v>-1.2389806845075462</v>
      </c>
      <c r="AJ108" s="182">
        <f t="shared" si="70"/>
        <v>-17.921497247949699</v>
      </c>
      <c r="AK108" s="183">
        <f t="shared" si="70"/>
        <v>-18.162820419535986</v>
      </c>
      <c r="AL108" s="183">
        <f t="shared" si="70"/>
        <v>-19.243339391075182</v>
      </c>
      <c r="AM108" s="183">
        <f t="shared" si="70"/>
        <v>-19.946029667417644</v>
      </c>
      <c r="AN108" s="189">
        <f t="shared" si="70"/>
        <v>-19.696079196653205</v>
      </c>
    </row>
  </sheetData>
  <sheetProtection password="CF85" sheet="1" objects="1" scenarios="1"/>
  <mergeCells count="22">
    <mergeCell ref="AC39:AH39"/>
    <mergeCell ref="AI39:AN39"/>
    <mergeCell ref="B75:D75"/>
    <mergeCell ref="E75:J75"/>
    <mergeCell ref="K75:P75"/>
    <mergeCell ref="Q75:V75"/>
    <mergeCell ref="W75:AB75"/>
    <mergeCell ref="AC75:AH75"/>
    <mergeCell ref="AI75:AN75"/>
    <mergeCell ref="B39:D39"/>
    <mergeCell ref="E39:J39"/>
    <mergeCell ref="K39:P39"/>
    <mergeCell ref="Q39:V39"/>
    <mergeCell ref="W39:AB39"/>
    <mergeCell ref="AC3:AH3"/>
    <mergeCell ref="AI3:AN3"/>
    <mergeCell ref="B2:D2"/>
    <mergeCell ref="B3:D3"/>
    <mergeCell ref="E3:J3"/>
    <mergeCell ref="K3:P3"/>
    <mergeCell ref="Q3:V3"/>
    <mergeCell ref="W3:AB3"/>
  </mergeCells>
  <printOptions horizontalCentered="1"/>
  <pageMargins left="7.874015748031496E-2" right="7.874015748031496E-2" top="0.39370078740157483" bottom="0.43307086614173229" header="0.31496062992125984" footer="0.15748031496062992"/>
  <pageSetup paperSize="8" scale="41" orientation="landscape" r:id="rId1"/>
  <headerFooter>
    <oddHeader>&amp;C&amp;16DRAFT - For Discussion</oddHeader>
    <oddFooter>&amp;C&amp;Z&amp;F&amp;A&amp;R&amp;D&amp;T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a75d499-dff4-4385-88cc-9be2ea8c03f8">TP217-33-654</_dlc_DocId>
    <_dlc_DocIdUrl xmlns="9a75d499-dff4-4385-88cc-9be2ea8c03f8">
      <Url>http://tp-hub.transpower.co.nz/activity/gv04/_layouts/DocIdRedir.aspx?ID=TP217-33-654</Url>
      <Description>TP217-33-654</Description>
    </_dlc_DocIdUrl>
    <Topic xmlns="38163f8e-a1bc-49b0-9a00-0af4b1d40de3">Response to ComCom Q071-Q080</Topic>
    <BusinessFunction xmlns="49a1c405-d3a8-4a6a-ab79-550cf17fb8b5">n/a</BusinessFunction>
    <DocumentDescription xmlns="49a1c405-d3a8-4a6a-ab79-550cf17fb8b5"> As requested in email from ComCom 8/5/14.Q76 updated to remove the 7.5% productivity adjustment from E&amp;D expenditure –as recommended by Strata. Also moved Demand Response Planning from Summary Opex to detailed schedules and added CPI on this.</DocumentDescription>
    <DocumentStatus xmlns="49a1c405-d3a8-4a6a-ab79-550cf17fb8b5">Working</DocumentStatus>
    <BusinessActivity xmlns="49a1c405-d3a8-4a6a-ab79-550cf17fb8b5">n/a</BusinessActivity>
    <DocumentOwner xmlns="49a1c405-d3a8-4a6a-ab79-550cf17fb8b5">Paul Melville</DocumentOwner>
    <Index_x0020_Number xmlns="38163f8e-a1bc-49b0-9a00-0af4b1d40de3">Q076B</Index_x0020_Number>
    <SecurityClassification xmlns="49a1c405-d3a8-4a6a-ab79-550cf17fb8b5">TP Restricted</SecurityClassification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xcel Spreadsheet" ma:contentTypeID="0x010100635862C2AD0F584B8E35CAFF023E609F0200C7C268440D80864F9F74E7D4093FFB68" ma:contentTypeVersion="6" ma:contentTypeDescription="Create an Excel Spreadsheet" ma:contentTypeScope="" ma:versionID="6247ac2361c8aac016790c5b715f8e7b">
  <xsd:schema xmlns:xsd="http://www.w3.org/2001/XMLSchema" xmlns:xs="http://www.w3.org/2001/XMLSchema" xmlns:p="http://schemas.microsoft.com/office/2006/metadata/properties" xmlns:ns2="49a1c405-d3a8-4a6a-ab79-550cf17fb8b5" xmlns:ns4="38163f8e-a1bc-49b0-9a00-0af4b1d40de3" xmlns:ns5="9a75d499-dff4-4385-88cc-9be2ea8c03f8" targetNamespace="http://schemas.microsoft.com/office/2006/metadata/properties" ma:root="true" ma:fieldsID="26c191c11e87582b480032b7644fd78c" ns2:_="" ns4:_="" ns5:_="">
    <xsd:import namespace="49a1c405-d3a8-4a6a-ab79-550cf17fb8b5"/>
    <xsd:import namespace="38163f8e-a1bc-49b0-9a00-0af4b1d40de3"/>
    <xsd:import namespace="9a75d499-dff4-4385-88cc-9be2ea8c03f8"/>
    <xsd:element name="properties">
      <xsd:complexType>
        <xsd:sequence>
          <xsd:element name="documentManagement">
            <xsd:complexType>
              <xsd:all>
                <xsd:element ref="ns2:DocumentDescription" minOccurs="0"/>
                <xsd:element ref="ns2:DocumentStatus"/>
                <xsd:element ref="ns4:Index_x0020_Number" minOccurs="0"/>
                <xsd:element ref="ns2:SecurityClassification" minOccurs="0"/>
                <xsd:element ref="ns4:Topic" minOccurs="0"/>
                <xsd:element ref="ns5:_dlc_DocId" minOccurs="0"/>
                <xsd:element ref="ns5:_dlc_DocIdUrl" minOccurs="0"/>
                <xsd:element ref="ns5:_dlc_DocIdPersistId" minOccurs="0"/>
                <xsd:element ref="ns2:BusinessActivity" minOccurs="0"/>
                <xsd:element ref="ns2:BusinessFunction" minOccurs="0"/>
                <xsd:element ref="ns2:DocumentOwn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a1c405-d3a8-4a6a-ab79-550cf17fb8b5" elementFormDefault="qualified">
    <xsd:import namespace="http://schemas.microsoft.com/office/2006/documentManagement/types"/>
    <xsd:import namespace="http://schemas.microsoft.com/office/infopath/2007/PartnerControls"/>
    <xsd:element name="DocumentDescription" ma:index="2" nillable="true" ma:displayName="Document Description" ma:description="Enter 1 or 2 sentences which will provide the searcher with a succinct overview of the document." ma:internalName="DocumentDescription0">
      <xsd:simpleType>
        <xsd:restriction base="dms:Note">
          <xsd:maxLength value="255"/>
        </xsd:restriction>
      </xsd:simpleType>
    </xsd:element>
    <xsd:element name="DocumentStatus" ma:index="3" ma:displayName="Document Status" ma:default="Working" ma:description="Status of the document" ma:format="Dropdown" ma:internalName="DocumentStatus">
      <xsd:simpleType>
        <xsd:restriction base="dms:Choice">
          <xsd:enumeration value="Working"/>
          <xsd:enumeration value="Draft"/>
          <xsd:enumeration value="Final"/>
          <xsd:enumeration value="Approved"/>
          <xsd:enumeration value="Superseded"/>
        </xsd:restriction>
      </xsd:simpleType>
    </xsd:element>
    <xsd:element name="SecurityClassification" ma:index="6" nillable="true" ma:displayName="Security Classification" ma:default="TP Internal" ma:description="Security Classification of the document" ma:format="Dropdown" ma:internalName="SecurityClassification">
      <xsd:simpleType>
        <xsd:restriction base="dms:Choice">
          <xsd:enumeration value="TP Internal"/>
          <xsd:enumeration value="TP Restricted"/>
        </xsd:restriction>
      </xsd:simpleType>
    </xsd:element>
    <xsd:element name="BusinessActivity" ma:index="11" nillable="true" ma:displayName="Business Activity" ma:default="n/a" ma:description="Business Activity relating to this site." ma:hidden="true" ma:internalName="BusinessActivity" ma:readOnly="false">
      <xsd:simpleType>
        <xsd:restriction base="dms:Text">
          <xsd:maxLength value="255"/>
        </xsd:restriction>
      </xsd:simpleType>
    </xsd:element>
    <xsd:element name="BusinessFunction" ma:index="12" nillable="true" ma:displayName="Business Function" ma:default="n/a" ma:description="Business Function relating to  this site." ma:hidden="true" ma:internalName="BusinessFunction" ma:readOnly="false">
      <xsd:simpleType>
        <xsd:restriction base="dms:Text">
          <xsd:maxLength value="255"/>
        </xsd:restriction>
      </xsd:simpleType>
    </xsd:element>
    <xsd:element name="DocumentOwner" ma:index="14" nillable="true" ma:displayName="Document Owner" ma:default="n/a" ma:description="Owner of item" ma:hidden="true" ma:internalName="DocumentOwner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163f8e-a1bc-49b0-9a00-0af4b1d40de3" elementFormDefault="qualified">
    <xsd:import namespace="http://schemas.microsoft.com/office/2006/documentManagement/types"/>
    <xsd:import namespace="http://schemas.microsoft.com/office/infopath/2007/PartnerControls"/>
    <xsd:element name="Index_x0020_Number" ma:index="5" nillable="true" ma:displayName="Index Number" ma:internalName="Index_x0020_Number">
      <xsd:simpleType>
        <xsd:restriction base="dms:Text">
          <xsd:maxLength value="255"/>
        </xsd:restriction>
      </xsd:simpleType>
    </xsd:element>
    <xsd:element name="Topic" ma:index="7" nillable="true" ma:displayName="Topic" ma:description="Topic names for RCP2 Post Submission" ma:format="Dropdown" ma:internalName="Topic">
      <xsd:simpleType>
        <xsd:restriction base="dms:Choice">
          <xsd:enumeration value="Archived Documents"/>
          <xsd:enumeration value="Email Requests"/>
          <xsd:enumeration value="Information Request Q001-Q010"/>
          <xsd:enumeration value="Information Request Q011-Q020"/>
          <xsd:enumeration value="Information Request Q021-Q030"/>
          <xsd:enumeration value="Information Request Q031-Q040"/>
          <xsd:enumeration value="Information Request Q041-Q050"/>
          <xsd:enumeration value="Information Request Q051-Q060"/>
          <xsd:enumeration value="Information Request Q061-Q070"/>
          <xsd:enumeration value="Information Request Q071-Q080"/>
          <xsd:enumeration value="Internet"/>
          <xsd:enumeration value="Meetings"/>
          <xsd:enumeration value="Project Management"/>
          <xsd:enumeration value="Questions &amp; Answers"/>
          <xsd:enumeration value="Response to ComCom Q001-Q010"/>
          <xsd:enumeration value="Response to ComCom Q011-Q020"/>
          <xsd:enumeration value="Response to ComCom Q021-Q030"/>
          <xsd:enumeration value="Response to ComCom Q031-Q040"/>
          <xsd:enumeration value="Response to ComCom Q041-Q050"/>
          <xsd:enumeration value="Response to ComCom Q051-Q060"/>
          <xsd:enumeration value="Response to ComCom Q061-Q070"/>
          <xsd:enumeration value="Response to ComCom Q071-Q080"/>
          <xsd:enumeration value="Response Extensions"/>
          <xsd:enumeration value="Supporting Information Q001-Q010"/>
          <xsd:enumeration value="Supporting Information Q011-Q020"/>
          <xsd:enumeration value="Supporting Information Q021-Q030"/>
          <xsd:enumeration value="Supporting Information Q031-Q040"/>
          <xsd:enumeration value="Supporting Information Q041-Q050"/>
          <xsd:enumeration value="Supporting Information Q051-Q060"/>
          <xsd:enumeration value="Supporting Information Q061-Q070"/>
          <xsd:enumeration value="Supporting Information Q071-Q08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75d499-dff4-4385-88cc-9be2ea8c03f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FDFAC7C-32A4-432B-B29B-95984075C9B0}">
  <ds:schemaRefs>
    <ds:schemaRef ds:uri="http://schemas.microsoft.com/office/2006/documentManagement/types"/>
    <ds:schemaRef ds:uri="http://schemas.openxmlformats.org/package/2006/metadata/core-properties"/>
    <ds:schemaRef ds:uri="49a1c405-d3a8-4a6a-ab79-550cf17fb8b5"/>
    <ds:schemaRef ds:uri="http://purl.org/dc/dcmitype/"/>
    <ds:schemaRef ds:uri="38163f8e-a1bc-49b0-9a00-0af4b1d40de3"/>
    <ds:schemaRef ds:uri="http://purl.org/dc/elements/1.1/"/>
    <ds:schemaRef ds:uri="http://schemas.microsoft.com/office/infopath/2007/PartnerControls"/>
    <ds:schemaRef ds:uri="http://schemas.microsoft.com/office/2006/metadata/properties"/>
    <ds:schemaRef ds:uri="9a75d499-dff4-4385-88cc-9be2ea8c03f8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ABFE58F-74FB-4595-8151-E0C2C6770E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819954A-CEC2-4C17-89B5-B323F8574E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a1c405-d3a8-4a6a-ab79-550cf17fb8b5"/>
    <ds:schemaRef ds:uri="38163f8e-a1bc-49b0-9a00-0af4b1d40de3"/>
    <ds:schemaRef ds:uri="9a75d499-dff4-4385-88cc-9be2ea8c03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40ADE67-8512-4642-A5C1-2EC35D7D32B5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  Summary No Escalator change</vt:lpstr>
      <vt:lpstr> Summary with Escalator change</vt:lpstr>
      <vt:lpstr>Capex Detail No Escalator chg</vt:lpstr>
      <vt:lpstr>Capex Detail with Escalator Chg</vt:lpstr>
      <vt:lpstr>Opex Detail No Escalator Chg</vt:lpstr>
      <vt:lpstr>Opex Detail with Escalator Chg</vt:lpstr>
      <vt:lpstr>'  Summary No Escalator change'!Print_Area</vt:lpstr>
      <vt:lpstr>' Summary with Escalator change'!Print_Area</vt:lpstr>
      <vt:lpstr>'Capex Detail No Escalator chg'!Print_Area</vt:lpstr>
      <vt:lpstr>'Capex Detail with Escalator Chg'!Print_Area</vt:lpstr>
      <vt:lpstr>'Opex Detail No Escalator Chg'!Print_Area</vt:lpstr>
      <vt:lpstr>'Opex Detail with Escalator Chg'!Print_Area</vt:lpstr>
      <vt:lpstr>'Capex Detail No Escalator chg'!Print_Titles</vt:lpstr>
      <vt:lpstr>'Capex Detail with Escalator Chg'!Print_Titles</vt:lpstr>
      <vt:lpstr>'Opex Detail No Escalator Chg'!Print_Titles</vt:lpstr>
      <vt:lpstr>'Opex Detail with Escalator Chg'!Print_Titles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Q076C - Attachment  -RT01 Draft Determination Allowances - 12 May 2014 - Q076-02</dc:title>
  <dc:creator>Karen Todd</dc:creator>
  <cp:lastModifiedBy>royd</cp:lastModifiedBy>
  <cp:lastPrinted>2014-05-11T22:18:01Z</cp:lastPrinted>
  <dcterms:created xsi:type="dcterms:W3CDTF">2013-12-09T02:35:14Z</dcterms:created>
  <dcterms:modified xsi:type="dcterms:W3CDTF">2014-05-15T00:42:21Z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Status">
    <vt:lpwstr>4;#Working|02e249f6-3370-4e44-9282-83da41df66e7</vt:lpwstr>
  </property>
  <property fmtid="{D5CDD505-2E9C-101B-9397-08002B2CF9AE}" pid="3" name="ContentTypeId">
    <vt:lpwstr>0x010100635862C2AD0F584B8E35CAFF023E609F0200C7C268440D80864F9F74E7D4093FFB68</vt:lpwstr>
  </property>
  <property fmtid="{D5CDD505-2E9C-101B-9397-08002B2CF9AE}" pid="4" name="Security Classification">
    <vt:lpwstr>8;#TP Restricted|89d1a1dc-c241-4cfd-b450-2eb5c6453f4d</vt:lpwstr>
  </property>
  <property fmtid="{D5CDD505-2E9C-101B-9397-08002B2CF9AE}" pid="5" name="Development Topic">
    <vt:lpwstr>5</vt:lpwstr>
  </property>
  <property fmtid="{D5CDD505-2E9C-101B-9397-08002B2CF9AE}" pid="6" name="_dlc_DocIdItemGuid">
    <vt:lpwstr>5adc075e-7026-49d1-8cdb-c2351b5cc773</vt:lpwstr>
  </property>
  <property fmtid="{D5CDD505-2E9C-101B-9397-08002B2CF9AE}" pid="7" name="TaxCatchAll">
    <vt:lpwstr>8;#TP Restricted|89d1a1dc-c241-4cfd-b450-2eb5c6453f4d;#4;#Working|02e249f6-3370-4e44-9282-83da41df66e7</vt:lpwstr>
  </property>
</Properties>
</file>