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FDE99829-408E-4D26-9FD1-FE3AB4D589E8}" xr6:coauthVersionLast="47" xr6:coauthVersionMax="47" xr10:uidLastSave="{00000000-0000-0000-0000-000000000000}"/>
  <bookViews>
    <workbookView xWindow="16354" yWindow="-103" windowWidth="16663" windowHeight="8743" xr2:uid="{E283218E-8BCE-46DA-9C03-BFCAB4C8EF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6" i="1"/>
  <c r="C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/>
  <c r="C11" i="1"/>
  <c r="C10" i="1"/>
  <c r="C9" i="1"/>
  <c r="C8" i="1"/>
  <c r="C7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<sst xmlns="http://schemas.openxmlformats.org/spreadsheetml/2006/main" count="17" uniqueCount="14">
  <si>
    <t>Year</t>
  </si>
  <si>
    <t>Source</t>
  </si>
  <si>
    <t>Time trend dummy estimate - Econometric model 1</t>
  </si>
  <si>
    <t>Outputweights2.R: 
reg_output(OutputWeights2(y,X1,P,EDBData,EDB=F,time=2)$Model)</t>
  </si>
  <si>
    <t>Calculation</t>
  </si>
  <si>
    <t>Figure 13:</t>
  </si>
  <si>
    <t>Model 1 Index Min</t>
  </si>
  <si>
    <t>Model 1 Index Max</t>
  </si>
  <si>
    <t>Inder.R</t>
  </si>
  <si>
    <t>Time trend annual differences - Model 1</t>
  </si>
  <si>
    <t>Model 1 Index mid</t>
  </si>
  <si>
    <t>Time trend change from base year - Model 1</t>
  </si>
  <si>
    <t>Figure 14</t>
  </si>
  <si>
    <t>Commerce Commission EDB Productivity Study attachment to response email to ENA re figures in external report - 2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</si>
</sst>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 Nova"/>
      <family val="2"/>
      <scheme val="minor"/>
    </font>
    <font>
      <b/>
      <sz val="11"/>
      <color theme="1"/>
      <name val="Arial Nov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Sheet1!$A$6:$A$20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Sheet1!$C$6:$C$20</c:f>
              <c:numCache>
                <c:formatCode>General</c:formatCode>
                <c:ptCount val="15"/>
                <c:pt idx="0">
                  <c:v>-1.2999999999999999E-2</c:v>
                </c:pt>
                <c:pt idx="1">
                  <c:v>7.6999999999999999E-2</c:v>
                </c:pt>
                <c:pt idx="2">
                  <c:v>3.5000000000000003E-2</c:v>
                </c:pt>
                <c:pt idx="3">
                  <c:v>4.1999999999999982E-2</c:v>
                </c:pt>
                <c:pt idx="4">
                  <c:v>6.6000000000000003E-2</c:v>
                </c:pt>
                <c:pt idx="5">
                  <c:v>9.000000000000008E-3</c:v>
                </c:pt>
                <c:pt idx="6">
                  <c:v>-5.0000000000000044E-3</c:v>
                </c:pt>
                <c:pt idx="7">
                  <c:v>1.0000000000000009E-2</c:v>
                </c:pt>
                <c:pt idx="8">
                  <c:v>5.0000000000000044E-3</c:v>
                </c:pt>
                <c:pt idx="9">
                  <c:v>1.2999999999999984E-2</c:v>
                </c:pt>
                <c:pt idx="10">
                  <c:v>4.0000000000000036E-3</c:v>
                </c:pt>
                <c:pt idx="11">
                  <c:v>1.7000000000000015E-2</c:v>
                </c:pt>
                <c:pt idx="12">
                  <c:v>1.6000000000000014E-2</c:v>
                </c:pt>
                <c:pt idx="13">
                  <c:v>-3.400000000000003E-2</c:v>
                </c:pt>
                <c:pt idx="14">
                  <c:v>1.4000000000000012E-2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4-4F66-ADCE-AE69682E9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5724720"/>
        <c:axId val="1745735760"/>
      </c:barChart>
      <c:catAx>
        <c:axId val="174572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735760"/>
        <c:crosses val="autoZero"/>
        <c:auto val="1"/>
        <c:lblAlgn val="ctr"/>
        <c:lblOffset val="100"/>
        <c:noMultiLvlLbl val="0"/>
      </c:catAx>
      <c:valAx>
        <c:axId val="174573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72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Econometric time trend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Sheet1!$A$5:$A$20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Sheet1!$D$5:$D$20</c:f>
              <c:numCache>
                <c:formatCode>General</c:formatCode>
                <c:ptCount val="16"/>
                <c:pt idx="0">
                  <c:v>1</c:v>
                </c:pt>
                <c:pt idx="1">
                  <c:v>1.0129999999999999</c:v>
                </c:pt>
                <c:pt idx="2">
                  <c:v>0.93599999999999994</c:v>
                </c:pt>
                <c:pt idx="3">
                  <c:v>0.90100000000000002</c:v>
                </c:pt>
                <c:pt idx="4">
                  <c:v>0.85899999999999999</c:v>
                </c:pt>
                <c:pt idx="5">
                  <c:v>0.79300000000000004</c:v>
                </c:pt>
                <c:pt idx="6">
                  <c:v>0.78400000000000003</c:v>
                </c:pt>
                <c:pt idx="7">
                  <c:v>0.78900000000000003</c:v>
                </c:pt>
                <c:pt idx="8">
                  <c:v>0.77900000000000003</c:v>
                </c:pt>
                <c:pt idx="9">
                  <c:v>0.77400000000000002</c:v>
                </c:pt>
                <c:pt idx="10">
                  <c:v>0.76100000000000001</c:v>
                </c:pt>
                <c:pt idx="11">
                  <c:v>0.75700000000000001</c:v>
                </c:pt>
                <c:pt idx="12">
                  <c:v>0.74</c:v>
                </c:pt>
                <c:pt idx="13">
                  <c:v>0.72399999999999998</c:v>
                </c:pt>
                <c:pt idx="14">
                  <c:v>0.75800000000000001</c:v>
                </c:pt>
                <c:pt idx="15">
                  <c:v>0.74399999999999999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B9-4A03-A1ED-46B1651F674D}"/>
            </c:ext>
          </c:extLst>
        </c:ser>
        <c:ser>
          <c:idx val="1"/>
          <c:order val="1"/>
          <c:tx>
            <c:v>Index-based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Sheet1!$A$5:$A$20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Sheet1!$G$5:$G$20</c:f>
              <c:numCache>
                <c:formatCode>General</c:formatCode>
                <c:ptCount val="16"/>
                <c:pt idx="0">
                  <c:v>1</c:v>
                </c:pt>
                <c:pt idx="1">
                  <c:v>1.008799521774715</c:v>
                </c:pt>
                <c:pt idx="2">
                  <c:v>0.95772278784750209</c:v>
                </c:pt>
                <c:pt idx="3">
                  <c:v>0.91740471773330701</c:v>
                </c:pt>
                <c:pt idx="4">
                  <c:v>0.87910472472349355</c:v>
                </c:pt>
                <c:pt idx="5">
                  <c:v>0.83517623509708994</c:v>
                </c:pt>
                <c:pt idx="6">
                  <c:v>0.81732216507704702</c:v>
                </c:pt>
                <c:pt idx="7">
                  <c:v>0.82557085885039894</c:v>
                </c:pt>
                <c:pt idx="8">
                  <c:v>0.81924176069313048</c:v>
                </c:pt>
                <c:pt idx="9">
                  <c:v>0.82158984739353347</c:v>
                </c:pt>
                <c:pt idx="10">
                  <c:v>0.809974114555856</c:v>
                </c:pt>
                <c:pt idx="11">
                  <c:v>0.79869097579470349</c:v>
                </c:pt>
                <c:pt idx="12">
                  <c:v>0.7789124919363255</c:v>
                </c:pt>
                <c:pt idx="13">
                  <c:v>0.76801261443988644</c:v>
                </c:pt>
                <c:pt idx="14">
                  <c:v>0.7993632157845989</c:v>
                </c:pt>
                <c:pt idx="15">
                  <c:v>0.79272827642317845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B9-4A03-A1ED-46B1651F6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5690160"/>
        <c:axId val="1745707440"/>
      </c:lineChart>
      <c:catAx>
        <c:axId val="174569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707440"/>
        <c:crosses val="autoZero"/>
        <c:auto val="1"/>
        <c:lblAlgn val="ctr"/>
        <c:lblOffset val="100"/>
        <c:noMultiLvlLbl val="0"/>
      </c:catAx>
      <c:valAx>
        <c:axId val="174570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69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</xdr:colOff>
      <xdr:row>23</xdr:row>
      <xdr:rowOff>142875</xdr:rowOff>
    </xdr:from>
    <xdr:to>
      <xdr:col>7</xdr:col>
      <xdr:colOff>428625</xdr:colOff>
      <xdr:row>38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72275C-3F80-9ED3-A21B-6057771F10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194128</xdr:colOff>
      <xdr:row>41</xdr:row>
      <xdr:rowOff>153307</xdr:rowOff>
    </xdr:from>
    <xdr:to>
      <xdr:col>7</xdr:col>
      <xdr:colOff>194128</xdr:colOff>
      <xdr:row>57</xdr:row>
      <xdr:rowOff>78921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C7BA71-2853-835C-FAC3-882042E8B6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EPA2019">
  <a:themeElements>
    <a:clrScheme name="CEPAExcel2019">
      <a:dk1>
        <a:sysClr val="windowText" lastClr="000000"/>
      </a:dk1>
      <a:lt1>
        <a:srgbClr val="FFFFFF"/>
      </a:lt1>
      <a:dk2>
        <a:srgbClr val="002776"/>
      </a:dk2>
      <a:lt2>
        <a:srgbClr val="5A85D7"/>
      </a:lt2>
      <a:accent1>
        <a:srgbClr val="002776"/>
      </a:accent1>
      <a:accent2>
        <a:srgbClr val="5A85D7"/>
      </a:accent2>
      <a:accent3>
        <a:srgbClr val="F7403A"/>
      </a:accent3>
      <a:accent4>
        <a:srgbClr val="F3CF45"/>
      </a:accent4>
      <a:accent5>
        <a:srgbClr val="BED600"/>
      </a:accent5>
      <a:accent6>
        <a:srgbClr val="009AA6"/>
      </a:accent6>
      <a:hlink>
        <a:srgbClr val="4186CD"/>
      </a:hlink>
      <a:folHlink>
        <a:srgbClr val="4186CD"/>
      </a:folHlink>
    </a:clrScheme>
    <a:fontScheme name="2019">
      <a:majorFont>
        <a:latin typeface="Rockwell Nova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PA2019" id="{536A63FB-1EAD-4361-AEB6-D84A87527CD7}" vid="{5282DCE9-F17A-4B02-84C5-58F6967263E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711D5-C913-4A09-A2BF-849D2E5C6928}">
  <dimension ref="A1:G41"/>
  <sheetViews>
    <sheetView tabSelected="1" zoomScale="70" zoomScaleNormal="70" workbookViewId="0"/>
  </sheetViews>
  <sheetFormatPr defaultRowHeight="14.15" x14ac:dyDescent="0.35"/>
  <sheetData>
    <row r="1" spans="1:7" x14ac:dyDescent="0.35">
      <c r="A1" s="1" t="s">
        <v>13</v>
      </c>
    </row>
    <row r="3" spans="1:7" x14ac:dyDescent="0.35">
      <c r="A3" t="s">
        <v>1</v>
      </c>
      <c r="B3" t="s">
        <v>3</v>
      </c>
      <c r="C3" t="s">
        <v>4</v>
      </c>
      <c r="D3" t="s">
        <v>4</v>
      </c>
      <c r="E3" t="s">
        <v>8</v>
      </c>
      <c r="F3" t="s">
        <v>8</v>
      </c>
      <c r="G3" t="s">
        <v>4</v>
      </c>
    </row>
    <row r="4" spans="1:7" x14ac:dyDescent="0.35">
      <c r="A4" t="s">
        <v>0</v>
      </c>
      <c r="B4" t="s">
        <v>2</v>
      </c>
      <c r="C4" t="s">
        <v>9</v>
      </c>
      <c r="D4" t="s">
        <v>11</v>
      </c>
      <c r="E4" t="s">
        <v>6</v>
      </c>
      <c r="F4" t="s">
        <v>7</v>
      </c>
      <c r="G4" t="s">
        <v>10</v>
      </c>
    </row>
    <row r="5" spans="1:7" x14ac:dyDescent="0.35">
      <c r="A5">
        <v>2008</v>
      </c>
      <c r="D5">
        <v>1</v>
      </c>
      <c r="E5">
        <v>1</v>
      </c>
      <c r="F5">
        <v>1</v>
      </c>
      <c r="G5">
        <v>1</v>
      </c>
    </row>
    <row r="6" spans="1:7" x14ac:dyDescent="0.35">
      <c r="A6">
        <v>2009</v>
      </c>
      <c r="B6">
        <v>-1.2999999999999999E-2</v>
      </c>
      <c r="C6">
        <f>B6</f>
        <v>-1.2999999999999999E-2</v>
      </c>
      <c r="D6">
        <f>(B6*-1)+$D$5</f>
        <v>1.0129999999999999</v>
      </c>
      <c r="E6">
        <v>1.0078656992198101</v>
      </c>
      <c r="F6">
        <v>1.0097333443296199</v>
      </c>
      <c r="G6">
        <f>(E6+F6)/2</f>
        <v>1.008799521774715</v>
      </c>
    </row>
    <row r="7" spans="1:7" x14ac:dyDescent="0.35">
      <c r="A7">
        <v>2010</v>
      </c>
      <c r="B7">
        <v>6.4000000000000001E-2</v>
      </c>
      <c r="C7">
        <f t="shared" ref="C7:C15" si="0">B7-B6</f>
        <v>7.6999999999999999E-2</v>
      </c>
      <c r="D7">
        <f t="shared" ref="D7:D20" si="1">(B7*-1)+$D$5</f>
        <v>0.93599999999999994</v>
      </c>
      <c r="E7">
        <v>0.95649316203523005</v>
      </c>
      <c r="F7">
        <v>0.95895241365977402</v>
      </c>
      <c r="G7">
        <f t="shared" ref="G7:G20" si="2">(E7+F7)/2</f>
        <v>0.95772278784750209</v>
      </c>
    </row>
    <row r="8" spans="1:7" x14ac:dyDescent="0.35">
      <c r="A8">
        <v>2011</v>
      </c>
      <c r="B8">
        <v>9.9000000000000005E-2</v>
      </c>
      <c r="C8">
        <f t="shared" si="0"/>
        <v>3.5000000000000003E-2</v>
      </c>
      <c r="D8">
        <f t="shared" si="1"/>
        <v>0.90100000000000002</v>
      </c>
      <c r="E8">
        <v>0.91632564700629304</v>
      </c>
      <c r="F8">
        <v>0.91848378846032097</v>
      </c>
      <c r="G8">
        <f t="shared" si="2"/>
        <v>0.91740471773330701</v>
      </c>
    </row>
    <row r="9" spans="1:7" x14ac:dyDescent="0.35">
      <c r="A9">
        <v>2012</v>
      </c>
      <c r="B9">
        <v>0.14099999999999999</v>
      </c>
      <c r="C9">
        <f t="shared" si="0"/>
        <v>4.1999999999999982E-2</v>
      </c>
      <c r="D9">
        <f t="shared" si="1"/>
        <v>0.85899999999999999</v>
      </c>
      <c r="E9">
        <v>0.87854365702750803</v>
      </c>
      <c r="F9">
        <v>0.87966579241947895</v>
      </c>
      <c r="G9">
        <f t="shared" si="2"/>
        <v>0.87910472472349355</v>
      </c>
    </row>
    <row r="10" spans="1:7" x14ac:dyDescent="0.35">
      <c r="A10">
        <v>2013</v>
      </c>
      <c r="B10">
        <v>0.20699999999999999</v>
      </c>
      <c r="C10">
        <f t="shared" si="0"/>
        <v>6.6000000000000003E-2</v>
      </c>
      <c r="D10">
        <f t="shared" si="1"/>
        <v>0.79300000000000004</v>
      </c>
      <c r="E10">
        <v>0.831229365714105</v>
      </c>
      <c r="F10">
        <v>0.83912310448007499</v>
      </c>
      <c r="G10">
        <f t="shared" si="2"/>
        <v>0.83517623509708994</v>
      </c>
    </row>
    <row r="11" spans="1:7" x14ac:dyDescent="0.35">
      <c r="A11">
        <v>2014</v>
      </c>
      <c r="B11">
        <v>0.216</v>
      </c>
      <c r="C11">
        <f t="shared" si="0"/>
        <v>9.000000000000008E-3</v>
      </c>
      <c r="D11">
        <f t="shared" si="1"/>
        <v>0.78400000000000003</v>
      </c>
      <c r="E11">
        <v>0.81375114804534998</v>
      </c>
      <c r="F11">
        <v>0.82089318210874396</v>
      </c>
      <c r="G11">
        <f t="shared" si="2"/>
        <v>0.81732216507704702</v>
      </c>
    </row>
    <row r="12" spans="1:7" x14ac:dyDescent="0.35">
      <c r="A12">
        <v>2015</v>
      </c>
      <c r="B12">
        <v>0.21099999999999999</v>
      </c>
      <c r="C12">
        <f t="shared" si="0"/>
        <v>-5.0000000000000044E-3</v>
      </c>
      <c r="D12">
        <f t="shared" si="1"/>
        <v>0.78900000000000003</v>
      </c>
      <c r="E12">
        <v>0.82282042981255299</v>
      </c>
      <c r="F12">
        <v>0.82832128788824499</v>
      </c>
      <c r="G12">
        <f t="shared" si="2"/>
        <v>0.82557085885039894</v>
      </c>
    </row>
    <row r="13" spans="1:7" x14ac:dyDescent="0.35">
      <c r="A13">
        <v>2016</v>
      </c>
      <c r="B13">
        <v>0.221</v>
      </c>
      <c r="C13">
        <f t="shared" si="0"/>
        <v>1.0000000000000009E-2</v>
      </c>
      <c r="D13">
        <f t="shared" si="1"/>
        <v>0.77900000000000003</v>
      </c>
      <c r="E13">
        <v>0.81591334769813995</v>
      </c>
      <c r="F13">
        <v>0.82257017368812102</v>
      </c>
      <c r="G13">
        <f t="shared" si="2"/>
        <v>0.81924176069313048</v>
      </c>
    </row>
    <row r="14" spans="1:7" x14ac:dyDescent="0.35">
      <c r="A14">
        <v>2017</v>
      </c>
      <c r="B14">
        <v>0.22600000000000001</v>
      </c>
      <c r="C14">
        <f t="shared" si="0"/>
        <v>5.0000000000000044E-3</v>
      </c>
      <c r="D14">
        <f t="shared" si="1"/>
        <v>0.77400000000000002</v>
      </c>
      <c r="E14">
        <v>0.81734864394171203</v>
      </c>
      <c r="F14">
        <v>0.82583105084535502</v>
      </c>
      <c r="G14">
        <f t="shared" si="2"/>
        <v>0.82158984739353347</v>
      </c>
    </row>
    <row r="15" spans="1:7" x14ac:dyDescent="0.35">
      <c r="A15">
        <v>2018</v>
      </c>
      <c r="B15">
        <v>0.23899999999999999</v>
      </c>
      <c r="C15">
        <f t="shared" si="0"/>
        <v>1.2999999999999984E-2</v>
      </c>
      <c r="D15">
        <f t="shared" si="1"/>
        <v>0.76100000000000001</v>
      </c>
      <c r="E15">
        <v>0.805390222416142</v>
      </c>
      <c r="F15">
        <v>0.81455800669556999</v>
      </c>
      <c r="G15">
        <f t="shared" si="2"/>
        <v>0.809974114555856</v>
      </c>
    </row>
    <row r="16" spans="1:7" x14ac:dyDescent="0.35">
      <c r="A16">
        <v>2019</v>
      </c>
      <c r="B16">
        <v>0.24299999999999999</v>
      </c>
      <c r="C16">
        <f t="shared" ref="C16:C20" si="3">B16-B15</f>
        <v>4.0000000000000036E-3</v>
      </c>
      <c r="D16">
        <f t="shared" si="1"/>
        <v>0.75700000000000001</v>
      </c>
      <c r="E16">
        <v>0.79252649726213698</v>
      </c>
      <c r="F16">
        <v>0.80485545432727001</v>
      </c>
      <c r="G16">
        <f t="shared" si="2"/>
        <v>0.79869097579470349</v>
      </c>
    </row>
    <row r="17" spans="1:7" x14ac:dyDescent="0.35">
      <c r="A17">
        <v>2020</v>
      </c>
      <c r="B17">
        <v>0.26</v>
      </c>
      <c r="C17">
        <f t="shared" si="3"/>
        <v>1.7000000000000015E-2</v>
      </c>
      <c r="D17">
        <f t="shared" si="1"/>
        <v>0.74</v>
      </c>
      <c r="E17">
        <v>0.77094057377859504</v>
      </c>
      <c r="F17">
        <v>0.78688441009405596</v>
      </c>
      <c r="G17">
        <f t="shared" si="2"/>
        <v>0.7789124919363255</v>
      </c>
    </row>
    <row r="18" spans="1:7" x14ac:dyDescent="0.35">
      <c r="A18">
        <v>2021</v>
      </c>
      <c r="B18">
        <v>0.27600000000000002</v>
      </c>
      <c r="C18">
        <f t="shared" si="3"/>
        <v>1.6000000000000014E-2</v>
      </c>
      <c r="D18">
        <f t="shared" si="1"/>
        <v>0.72399999999999998</v>
      </c>
      <c r="E18">
        <v>0.75865407740855695</v>
      </c>
      <c r="F18">
        <v>0.77737115147121605</v>
      </c>
      <c r="G18">
        <f t="shared" si="2"/>
        <v>0.76801261443988644</v>
      </c>
    </row>
    <row r="19" spans="1:7" x14ac:dyDescent="0.35">
      <c r="A19">
        <v>2022</v>
      </c>
      <c r="B19">
        <v>0.24199999999999999</v>
      </c>
      <c r="C19">
        <f t="shared" si="3"/>
        <v>-3.400000000000003E-2</v>
      </c>
      <c r="D19">
        <f t="shared" si="1"/>
        <v>0.75800000000000001</v>
      </c>
      <c r="E19">
        <v>0.78824985983790297</v>
      </c>
      <c r="F19">
        <v>0.81047657173129495</v>
      </c>
      <c r="G19">
        <f t="shared" si="2"/>
        <v>0.7993632157845989</v>
      </c>
    </row>
    <row r="20" spans="1:7" x14ac:dyDescent="0.35">
      <c r="A20">
        <v>2023</v>
      </c>
      <c r="B20">
        <v>0.25600000000000001</v>
      </c>
      <c r="C20">
        <f t="shared" si="3"/>
        <v>1.4000000000000012E-2</v>
      </c>
      <c r="D20">
        <f t="shared" si="1"/>
        <v>0.74399999999999999</v>
      </c>
      <c r="E20">
        <v>0.78025254709740599</v>
      </c>
      <c r="F20">
        <v>0.80520400574895101</v>
      </c>
      <c r="G20">
        <f t="shared" si="2"/>
        <v>0.79272827642317845</v>
      </c>
    </row>
    <row r="23" spans="1:7" x14ac:dyDescent="0.35">
      <c r="A23" s="1" t="s">
        <v>5</v>
      </c>
    </row>
    <row r="41" spans="1:1" x14ac:dyDescent="0.35">
      <c r="A41" s="1" t="s">
        <v>12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 I M A N A G E ! 5 0 1 7 4 0 1 . 1 < / d o c u m e n t i d >  
     < s e n d e r i d > L I N D A M < / s e n d e r i d >  
     < s e n d e r e m a i l > L I N D A . M C L A U G H L A N @ C O M C O M . G O V T . N Z < / s e n d e r e m a i l >  
     < l a s t m o d i f i e d > 2 0 2 4 - 0 4 - 0 8 T 1 6 : 2 4 : 2 7 . 0 0 0 0 0 0 0 + 1 2 : 0 0 < / l a s t m o d i f i e d >  
     < d a t a b a s e > I M A N A G E < / d a t a b a s e >  
 < / p r o p e r t i e s > 
</file>

<file path=customXml/itemProps1.xml><?xml version="1.0" encoding="utf-8"?>
<ds:datastoreItem xmlns:ds="http://schemas.openxmlformats.org/officeDocument/2006/customXml" ds:itemID="{C3637D32-4939-4825-B00C-010321C8BC33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2024-04-08T04:24:02Z</dcterms:created>
  <dcterms:modified xsi:type="dcterms:W3CDTF">2024-04-10T03:32:44Z</dcterms:modified>
</cp:coreProperties>
</file>